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ccdeabb580c92e/AI_Class/GIT/Group_project_2/data/"/>
    </mc:Choice>
  </mc:AlternateContent>
  <xr:revisionPtr revIDLastSave="221" documentId="13_ncr:9_{23A98BFE-0388-4B23-B7EA-48B4565B8387}" xr6:coauthVersionLast="47" xr6:coauthVersionMax="47" xr10:uidLastSave="{A8AF1EC7-01DF-43F7-B6FB-C088CC7B4393}"/>
  <bookViews>
    <workbookView xWindow="-38510" yWindow="-200" windowWidth="38620" windowHeight="21100" xr2:uid="{5437E146-5D49-4D4B-95B7-5838DDB63940}"/>
  </bookViews>
  <sheets>
    <sheet name="sp500_adj_close_raw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3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5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K18" i="1" s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K50" i="1" s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D254" i="1"/>
  <c r="D255" i="1" s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4" i="1"/>
  <c r="I4" i="1"/>
  <c r="H5" i="1"/>
  <c r="I5" i="1"/>
  <c r="H6" i="1"/>
  <c r="I6" i="1"/>
  <c r="I3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5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1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01" i="1"/>
  <c r="AK147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K83" i="1" s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K179" i="1" s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3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51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1" i="1"/>
  <c r="W249" i="1" l="1"/>
  <c r="W217" i="1"/>
  <c r="W185" i="1"/>
  <c r="W153" i="1"/>
  <c r="W121" i="1"/>
  <c r="W89" i="1"/>
  <c r="W57" i="1"/>
  <c r="W25" i="1"/>
  <c r="AA30" i="1"/>
  <c r="AA221" i="1"/>
  <c r="AA157" i="1"/>
  <c r="AA93" i="1"/>
  <c r="AA29" i="1"/>
  <c r="AA158" i="1"/>
  <c r="AA189" i="1"/>
  <c r="AA125" i="1"/>
  <c r="AA61" i="1"/>
  <c r="AA94" i="1"/>
  <c r="AK53" i="1"/>
  <c r="J16" i="1"/>
  <c r="AK251" i="1"/>
  <c r="AL251" i="1" s="1"/>
  <c r="AK187" i="1"/>
  <c r="AL187" i="1" s="1"/>
  <c r="AK123" i="1"/>
  <c r="AL123" i="1" s="1"/>
  <c r="AK91" i="1"/>
  <c r="AL91" i="1" s="1"/>
  <c r="AK59" i="1"/>
  <c r="AL59" i="1" s="1"/>
  <c r="AK27" i="1"/>
  <c r="AL27" i="1" s="1"/>
  <c r="AA31" i="1"/>
  <c r="AK219" i="1"/>
  <c r="AL219" i="1" s="1"/>
  <c r="AK155" i="1"/>
  <c r="AL155" i="1" s="1"/>
  <c r="AK167" i="1"/>
  <c r="AL167" i="1" s="1"/>
  <c r="AG167" i="1" s="1"/>
  <c r="AK103" i="1"/>
  <c r="AL103" i="1" s="1"/>
  <c r="AG103" i="1" s="1"/>
  <c r="AK39" i="1"/>
  <c r="AL39" i="1" s="1"/>
  <c r="AG39" i="1" s="1"/>
  <c r="AK7" i="1"/>
  <c r="AL7" i="1" s="1"/>
  <c r="AG7" i="1" s="1"/>
  <c r="K112" i="1"/>
  <c r="K48" i="1"/>
  <c r="W70" i="1"/>
  <c r="AK224" i="1"/>
  <c r="AL224" i="1" s="1"/>
  <c r="AK192" i="1"/>
  <c r="AL192" i="1" s="1"/>
  <c r="AK160" i="1"/>
  <c r="AL160" i="1" s="1"/>
  <c r="AK128" i="1"/>
  <c r="AL128" i="1" s="1"/>
  <c r="AK96" i="1"/>
  <c r="AL96" i="1" s="1"/>
  <c r="AK64" i="1"/>
  <c r="AL64" i="1" s="1"/>
  <c r="AK32" i="1"/>
  <c r="AL32" i="1" s="1"/>
  <c r="J238" i="1"/>
  <c r="J206" i="1"/>
  <c r="J174" i="1"/>
  <c r="J142" i="1"/>
  <c r="J110" i="1"/>
  <c r="J78" i="1"/>
  <c r="J55" i="1"/>
  <c r="J46" i="1"/>
  <c r="K237" i="1"/>
  <c r="K220" i="1"/>
  <c r="K205" i="1"/>
  <c r="K188" i="1"/>
  <c r="K173" i="1"/>
  <c r="K156" i="1"/>
  <c r="K141" i="1"/>
  <c r="K124" i="1"/>
  <c r="K109" i="1"/>
  <c r="K92" i="1"/>
  <c r="L92" i="1" s="1"/>
  <c r="G92" i="1" s="1"/>
  <c r="K77" i="1"/>
  <c r="K60" i="1"/>
  <c r="K45" i="1"/>
  <c r="K28" i="1"/>
  <c r="K18" i="1"/>
  <c r="AK214" i="1"/>
  <c r="AL214" i="1" s="1"/>
  <c r="AG214" i="1" s="1"/>
  <c r="AK182" i="1"/>
  <c r="AL182" i="1" s="1"/>
  <c r="AG182" i="1" s="1"/>
  <c r="AK150" i="1"/>
  <c r="AL150" i="1" s="1"/>
  <c r="AG150" i="1" s="1"/>
  <c r="AK118" i="1"/>
  <c r="AL118" i="1" s="1"/>
  <c r="AG118" i="1" s="1"/>
  <c r="AK54" i="1"/>
  <c r="AL54" i="1" s="1"/>
  <c r="AG54" i="1" s="1"/>
  <c r="AK22" i="1"/>
  <c r="AL22" i="1" s="1"/>
  <c r="AG22" i="1" s="1"/>
  <c r="J247" i="1"/>
  <c r="J215" i="1"/>
  <c r="J183" i="1"/>
  <c r="J151" i="1"/>
  <c r="J119" i="1"/>
  <c r="J23" i="1"/>
  <c r="W98" i="1"/>
  <c r="AK86" i="1"/>
  <c r="AL86" i="1" s="1"/>
  <c r="AG86" i="1" s="1"/>
  <c r="J237" i="1"/>
  <c r="J205" i="1"/>
  <c r="J173" i="1"/>
  <c r="J141" i="1"/>
  <c r="J109" i="1"/>
  <c r="L109" i="1" s="1"/>
  <c r="G109" i="1" s="1"/>
  <c r="J77" i="1"/>
  <c r="L77" i="1" s="1"/>
  <c r="G77" i="1" s="1"/>
  <c r="J45" i="1"/>
  <c r="L45" i="1" s="1"/>
  <c r="G45" i="1" s="1"/>
  <c r="K236" i="1"/>
  <c r="K204" i="1"/>
  <c r="K172" i="1"/>
  <c r="K140" i="1"/>
  <c r="K108" i="1"/>
  <c r="L108" i="1" s="1"/>
  <c r="G108" i="1" s="1"/>
  <c r="K76" i="1"/>
  <c r="K44" i="1"/>
  <c r="K16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K19" i="1"/>
  <c r="K251" i="1"/>
  <c r="K235" i="1"/>
  <c r="K219" i="1"/>
  <c r="L219" i="1" s="1"/>
  <c r="G219" i="1" s="1"/>
  <c r="K203" i="1"/>
  <c r="K187" i="1"/>
  <c r="K171" i="1"/>
  <c r="K155" i="1"/>
  <c r="K139" i="1"/>
  <c r="K123" i="1"/>
  <c r="L123" i="1" s="1"/>
  <c r="G123" i="1" s="1"/>
  <c r="K107" i="1"/>
  <c r="K91" i="1"/>
  <c r="K75" i="1"/>
  <c r="K59" i="1"/>
  <c r="K43" i="1"/>
  <c r="K27" i="1"/>
  <c r="L27" i="1" s="1"/>
  <c r="G27" i="1" s="1"/>
  <c r="AK247" i="1"/>
  <c r="AL247" i="1" s="1"/>
  <c r="AG247" i="1" s="1"/>
  <c r="AK215" i="1"/>
  <c r="AL215" i="1" s="1"/>
  <c r="AG215" i="1" s="1"/>
  <c r="AK183" i="1"/>
  <c r="AL183" i="1" s="1"/>
  <c r="AG183" i="1" s="1"/>
  <c r="AK151" i="1"/>
  <c r="AL151" i="1" s="1"/>
  <c r="AG151" i="1" s="1"/>
  <c r="AK87" i="1"/>
  <c r="AL87" i="1" s="1"/>
  <c r="AK55" i="1"/>
  <c r="AL55" i="1" s="1"/>
  <c r="AG55" i="1" s="1"/>
  <c r="AK23" i="1"/>
  <c r="AL23" i="1" s="1"/>
  <c r="AG23" i="1" s="1"/>
  <c r="J19" i="1"/>
  <c r="J251" i="1"/>
  <c r="J235" i="1"/>
  <c r="J219" i="1"/>
  <c r="J203" i="1"/>
  <c r="J187" i="1"/>
  <c r="J171" i="1"/>
  <c r="J155" i="1"/>
  <c r="L155" i="1" s="1"/>
  <c r="G155" i="1" s="1"/>
  <c r="J139" i="1"/>
  <c r="J123" i="1"/>
  <c r="J107" i="1"/>
  <c r="J91" i="1"/>
  <c r="J75" i="1"/>
  <c r="J59" i="1"/>
  <c r="J43" i="1"/>
  <c r="J27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AA187" i="1"/>
  <c r="J18" i="1"/>
  <c r="J250" i="1"/>
  <c r="L250" i="1" s="1"/>
  <c r="G250" i="1" s="1"/>
  <c r="J234" i="1"/>
  <c r="J218" i="1"/>
  <c r="J202" i="1"/>
  <c r="J186" i="1"/>
  <c r="J170" i="1"/>
  <c r="J154" i="1"/>
  <c r="J138" i="1"/>
  <c r="J122" i="1"/>
  <c r="J106" i="1"/>
  <c r="J90" i="1"/>
  <c r="J74" i="1"/>
  <c r="J58" i="1"/>
  <c r="J42" i="1"/>
  <c r="J26" i="1"/>
  <c r="AA186" i="1"/>
  <c r="K17" i="1"/>
  <c r="K249" i="1"/>
  <c r="K233" i="1"/>
  <c r="K217" i="1"/>
  <c r="L217" i="1" s="1"/>
  <c r="G217" i="1" s="1"/>
  <c r="K201" i="1"/>
  <c r="K185" i="1"/>
  <c r="K169" i="1"/>
  <c r="K153" i="1"/>
  <c r="K137" i="1"/>
  <c r="K121" i="1"/>
  <c r="K105" i="1"/>
  <c r="K89" i="1"/>
  <c r="K73" i="1"/>
  <c r="K57" i="1"/>
  <c r="K41" i="1"/>
  <c r="K25" i="1"/>
  <c r="J17" i="1"/>
  <c r="J249" i="1"/>
  <c r="J229" i="1"/>
  <c r="J217" i="1"/>
  <c r="J197" i="1"/>
  <c r="J185" i="1"/>
  <c r="J165" i="1"/>
  <c r="J153" i="1"/>
  <c r="J133" i="1"/>
  <c r="J121" i="1"/>
  <c r="J101" i="1"/>
  <c r="J89" i="1"/>
  <c r="J69" i="1"/>
  <c r="J57" i="1"/>
  <c r="J37" i="1"/>
  <c r="J25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4" i="1"/>
  <c r="J248" i="1"/>
  <c r="J216" i="1"/>
  <c r="J184" i="1"/>
  <c r="J152" i="1"/>
  <c r="J120" i="1"/>
  <c r="J88" i="1"/>
  <c r="J56" i="1"/>
  <c r="J24" i="1"/>
  <c r="K247" i="1"/>
  <c r="K231" i="1"/>
  <c r="K215" i="1"/>
  <c r="L215" i="1" s="1"/>
  <c r="G215" i="1" s="1"/>
  <c r="K199" i="1"/>
  <c r="K183" i="1"/>
  <c r="K167" i="1"/>
  <c r="K151" i="1"/>
  <c r="K135" i="1"/>
  <c r="K119" i="1"/>
  <c r="K103" i="1"/>
  <c r="K87" i="1"/>
  <c r="K71" i="1"/>
  <c r="K55" i="1"/>
  <c r="K39" i="1"/>
  <c r="K23" i="1"/>
  <c r="J231" i="1"/>
  <c r="J199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245" i="1"/>
  <c r="K229" i="1"/>
  <c r="L229" i="1" s="1"/>
  <c r="G229" i="1" s="1"/>
  <c r="K213" i="1"/>
  <c r="K197" i="1"/>
  <c r="K181" i="1"/>
  <c r="K165" i="1"/>
  <c r="K149" i="1"/>
  <c r="K133" i="1"/>
  <c r="K117" i="1"/>
  <c r="K101" i="1"/>
  <c r="K85" i="1"/>
  <c r="K68" i="1"/>
  <c r="K53" i="1"/>
  <c r="K36" i="1"/>
  <c r="K21" i="1"/>
  <c r="J245" i="1"/>
  <c r="J213" i="1"/>
  <c r="L213" i="1" s="1"/>
  <c r="G213" i="1" s="1"/>
  <c r="J181" i="1"/>
  <c r="J149" i="1"/>
  <c r="J117" i="1"/>
  <c r="L117" i="1" s="1"/>
  <c r="G117" i="1" s="1"/>
  <c r="J85" i="1"/>
  <c r="J53" i="1"/>
  <c r="J21" i="1"/>
  <c r="AK234" i="1"/>
  <c r="AL234" i="1" s="1"/>
  <c r="AK202" i="1"/>
  <c r="AL202" i="1" s="1"/>
  <c r="AK170" i="1"/>
  <c r="AL170" i="1" s="1"/>
  <c r="AK138" i="1"/>
  <c r="AL138" i="1" s="1"/>
  <c r="AK106" i="1"/>
  <c r="AL106" i="1" s="1"/>
  <c r="AK74" i="1"/>
  <c r="AL74" i="1" s="1"/>
  <c r="AK42" i="1"/>
  <c r="AL42" i="1" s="1"/>
  <c r="AK10" i="1"/>
  <c r="AL10" i="1" s="1"/>
  <c r="K244" i="1"/>
  <c r="K228" i="1"/>
  <c r="K212" i="1"/>
  <c r="K196" i="1"/>
  <c r="K180" i="1"/>
  <c r="K164" i="1"/>
  <c r="K148" i="1"/>
  <c r="K132" i="1"/>
  <c r="K116" i="1"/>
  <c r="K100" i="1"/>
  <c r="K84" i="1"/>
  <c r="K52" i="1"/>
  <c r="K20" i="1"/>
  <c r="J242" i="1"/>
  <c r="J226" i="1"/>
  <c r="J210" i="1"/>
  <c r="J194" i="1"/>
  <c r="L194" i="1" s="1"/>
  <c r="G194" i="1" s="1"/>
  <c r="J178" i="1"/>
  <c r="J162" i="1"/>
  <c r="J146" i="1"/>
  <c r="J130" i="1"/>
  <c r="J114" i="1"/>
  <c r="J98" i="1"/>
  <c r="J82" i="1"/>
  <c r="J66" i="1"/>
  <c r="J50" i="1"/>
  <c r="J34" i="1"/>
  <c r="J20" i="1"/>
  <c r="K243" i="1"/>
  <c r="K226" i="1"/>
  <c r="K211" i="1"/>
  <c r="K194" i="1"/>
  <c r="K179" i="1"/>
  <c r="K162" i="1"/>
  <c r="K147" i="1"/>
  <c r="K130" i="1"/>
  <c r="K115" i="1"/>
  <c r="K98" i="1"/>
  <c r="K83" i="1"/>
  <c r="K66" i="1"/>
  <c r="K51" i="1"/>
  <c r="K34" i="1"/>
  <c r="J243" i="1"/>
  <c r="J211" i="1"/>
  <c r="K242" i="1"/>
  <c r="K210" i="1"/>
  <c r="K178" i="1"/>
  <c r="K146" i="1"/>
  <c r="K114" i="1"/>
  <c r="K82" i="1"/>
  <c r="K50" i="1"/>
  <c r="K241" i="1"/>
  <c r="K222" i="1"/>
  <c r="K209" i="1"/>
  <c r="K190" i="1"/>
  <c r="K177" i="1"/>
  <c r="K158" i="1"/>
  <c r="K145" i="1"/>
  <c r="K126" i="1"/>
  <c r="K113" i="1"/>
  <c r="K94" i="1"/>
  <c r="K81" i="1"/>
  <c r="K62" i="1"/>
  <c r="K49" i="1"/>
  <c r="K30" i="1"/>
  <c r="J246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87" i="1"/>
  <c r="K224" i="1"/>
  <c r="K192" i="1"/>
  <c r="K160" i="1"/>
  <c r="K128" i="1"/>
  <c r="J240" i="1"/>
  <c r="J223" i="1"/>
  <c r="J208" i="1"/>
  <c r="J191" i="1"/>
  <c r="J176" i="1"/>
  <c r="J159" i="1"/>
  <c r="J144" i="1"/>
  <c r="J127" i="1"/>
  <c r="J111" i="1"/>
  <c r="J95" i="1"/>
  <c r="J79" i="1"/>
  <c r="J63" i="1"/>
  <c r="J47" i="1"/>
  <c r="J31" i="1"/>
  <c r="J239" i="1"/>
  <c r="J221" i="1"/>
  <c r="J207" i="1"/>
  <c r="J189" i="1"/>
  <c r="J175" i="1"/>
  <c r="J157" i="1"/>
  <c r="J143" i="1"/>
  <c r="J125" i="1"/>
  <c r="J93" i="1"/>
  <c r="J61" i="1"/>
  <c r="J29" i="1"/>
  <c r="K238" i="1"/>
  <c r="K206" i="1"/>
  <c r="K174" i="1"/>
  <c r="K142" i="1"/>
  <c r="K110" i="1"/>
  <c r="K78" i="1"/>
  <c r="K46" i="1"/>
  <c r="J214" i="1"/>
  <c r="J86" i="1"/>
  <c r="J22" i="1"/>
  <c r="K47" i="1"/>
  <c r="AA159" i="1"/>
  <c r="AK225" i="1"/>
  <c r="AL225" i="1" s="1"/>
  <c r="AK226" i="1"/>
  <c r="AL226" i="1" s="1"/>
  <c r="AK194" i="1"/>
  <c r="AL194" i="1" s="1"/>
  <c r="AK162" i="1"/>
  <c r="AK130" i="1"/>
  <c r="AK98" i="1"/>
  <c r="AL98" i="1" s="1"/>
  <c r="AK66" i="1"/>
  <c r="AK34" i="1"/>
  <c r="J182" i="1"/>
  <c r="K143" i="1"/>
  <c r="J244" i="1"/>
  <c r="J212" i="1"/>
  <c r="L212" i="1" s="1"/>
  <c r="G212" i="1" s="1"/>
  <c r="J180" i="1"/>
  <c r="J148" i="1"/>
  <c r="J116" i="1"/>
  <c r="J84" i="1"/>
  <c r="J52" i="1"/>
  <c r="J54" i="1"/>
  <c r="J179" i="1"/>
  <c r="L179" i="1" s="1"/>
  <c r="G179" i="1" s="1"/>
  <c r="J147" i="1"/>
  <c r="L147" i="1" s="1"/>
  <c r="G147" i="1" s="1"/>
  <c r="J115" i="1"/>
  <c r="J83" i="1"/>
  <c r="J51" i="1"/>
  <c r="K208" i="1"/>
  <c r="L208" i="1" s="1"/>
  <c r="G208" i="1" s="1"/>
  <c r="K240" i="1"/>
  <c r="J118" i="1"/>
  <c r="AA219" i="1"/>
  <c r="K207" i="1"/>
  <c r="AA251" i="1"/>
  <c r="AK3" i="1"/>
  <c r="AL3" i="1" s="1"/>
  <c r="J112" i="1"/>
  <c r="J80" i="1"/>
  <c r="J48" i="1"/>
  <c r="K80" i="1"/>
  <c r="J150" i="1"/>
  <c r="K79" i="1"/>
  <c r="K111" i="1"/>
  <c r="K176" i="1"/>
  <c r="K175" i="1"/>
  <c r="L175" i="1" s="1"/>
  <c r="G175" i="1" s="1"/>
  <c r="AK249" i="1"/>
  <c r="AL249" i="1" s="1"/>
  <c r="AK217" i="1"/>
  <c r="AL217" i="1" s="1"/>
  <c r="AK185" i="1"/>
  <c r="AL185" i="1" s="1"/>
  <c r="AK153" i="1"/>
  <c r="AL153" i="1" s="1"/>
  <c r="AK121" i="1"/>
  <c r="AL121" i="1" s="1"/>
  <c r="AK89" i="1"/>
  <c r="AL89" i="1" s="1"/>
  <c r="AK57" i="1"/>
  <c r="AL57" i="1" s="1"/>
  <c r="AK25" i="1"/>
  <c r="K144" i="1"/>
  <c r="K239" i="1"/>
  <c r="AK216" i="1"/>
  <c r="AL216" i="1" s="1"/>
  <c r="K69" i="1"/>
  <c r="L69" i="1" s="1"/>
  <c r="G69" i="1" s="1"/>
  <c r="K37" i="1"/>
  <c r="L37" i="1" s="1"/>
  <c r="G37" i="1" s="1"/>
  <c r="K227" i="1"/>
  <c r="K195" i="1"/>
  <c r="K163" i="1"/>
  <c r="K131" i="1"/>
  <c r="K99" i="1"/>
  <c r="K67" i="1"/>
  <c r="K35" i="1"/>
  <c r="J233" i="1"/>
  <c r="J201" i="1"/>
  <c r="J169" i="1"/>
  <c r="J137" i="1"/>
  <c r="J105" i="1"/>
  <c r="J73" i="1"/>
  <c r="J41" i="1"/>
  <c r="J232" i="1"/>
  <c r="J200" i="1"/>
  <c r="J168" i="1"/>
  <c r="J136" i="1"/>
  <c r="J104" i="1"/>
  <c r="J72" i="1"/>
  <c r="J40" i="1"/>
  <c r="K225" i="1"/>
  <c r="L225" i="1" s="1"/>
  <c r="G225" i="1" s="1"/>
  <c r="K193" i="1"/>
  <c r="K161" i="1"/>
  <c r="L161" i="1" s="1"/>
  <c r="G161" i="1" s="1"/>
  <c r="K129" i="1"/>
  <c r="K97" i="1"/>
  <c r="K65" i="1"/>
  <c r="K33" i="1"/>
  <c r="AK244" i="1"/>
  <c r="AL244" i="1" s="1"/>
  <c r="AG244" i="1" s="1"/>
  <c r="AK212" i="1"/>
  <c r="AL212" i="1" s="1"/>
  <c r="AG212" i="1" s="1"/>
  <c r="AK180" i="1"/>
  <c r="AL180" i="1" s="1"/>
  <c r="AG180" i="1" s="1"/>
  <c r="AK148" i="1"/>
  <c r="AL148" i="1" s="1"/>
  <c r="AG148" i="1" s="1"/>
  <c r="AK116" i="1"/>
  <c r="AL116" i="1" s="1"/>
  <c r="AG116" i="1" s="1"/>
  <c r="AK84" i="1"/>
  <c r="AL84" i="1" s="1"/>
  <c r="AM84" i="1" s="1"/>
  <c r="AN84" i="1" s="1"/>
  <c r="AK52" i="1"/>
  <c r="AL52" i="1" s="1"/>
  <c r="AM52" i="1" s="1"/>
  <c r="AN52" i="1" s="1"/>
  <c r="AK20" i="1"/>
  <c r="AL20" i="1" s="1"/>
  <c r="AG20" i="1" s="1"/>
  <c r="J167" i="1"/>
  <c r="J135" i="1"/>
  <c r="J103" i="1"/>
  <c r="J71" i="1"/>
  <c r="J39" i="1"/>
  <c r="K96" i="1"/>
  <c r="K64" i="1"/>
  <c r="K32" i="1"/>
  <c r="J230" i="1"/>
  <c r="J198" i="1"/>
  <c r="J166" i="1"/>
  <c r="J134" i="1"/>
  <c r="J102" i="1"/>
  <c r="J70" i="1"/>
  <c r="J38" i="1"/>
  <c r="K223" i="1"/>
  <c r="K191" i="1"/>
  <c r="K159" i="1"/>
  <c r="K127" i="1"/>
  <c r="K95" i="1"/>
  <c r="L95" i="1" s="1"/>
  <c r="G95" i="1" s="1"/>
  <c r="K63" i="1"/>
  <c r="K31" i="1"/>
  <c r="W213" i="1"/>
  <c r="W149" i="1"/>
  <c r="W117" i="1"/>
  <c r="W53" i="1"/>
  <c r="AK242" i="1"/>
  <c r="AL242" i="1" s="1"/>
  <c r="AK210" i="1"/>
  <c r="AL210" i="1" s="1"/>
  <c r="AK178" i="1"/>
  <c r="AL178" i="1" s="1"/>
  <c r="AK146" i="1"/>
  <c r="AL146" i="1" s="1"/>
  <c r="AK114" i="1"/>
  <c r="AL114" i="1" s="1"/>
  <c r="W245" i="1"/>
  <c r="W181" i="1"/>
  <c r="W85" i="1"/>
  <c r="J228" i="1"/>
  <c r="J196" i="1"/>
  <c r="J164" i="1"/>
  <c r="J132" i="1"/>
  <c r="J100" i="1"/>
  <c r="J68" i="1"/>
  <c r="J36" i="1"/>
  <c r="K221" i="1"/>
  <c r="K189" i="1"/>
  <c r="K157" i="1"/>
  <c r="K125" i="1"/>
  <c r="K93" i="1"/>
  <c r="K61" i="1"/>
  <c r="K29" i="1"/>
  <c r="J227" i="1"/>
  <c r="J195" i="1"/>
  <c r="J163" i="1"/>
  <c r="J131" i="1"/>
  <c r="J99" i="1"/>
  <c r="J67" i="1"/>
  <c r="J35" i="1"/>
  <c r="J224" i="1"/>
  <c r="J192" i="1"/>
  <c r="J160" i="1"/>
  <c r="J128" i="1"/>
  <c r="J96" i="1"/>
  <c r="J64" i="1"/>
  <c r="J32" i="1"/>
  <c r="J222" i="1"/>
  <c r="J190" i="1"/>
  <c r="J158" i="1"/>
  <c r="J126" i="1"/>
  <c r="J94" i="1"/>
  <c r="J62" i="1"/>
  <c r="J30" i="1"/>
  <c r="W102" i="1"/>
  <c r="AK232" i="1"/>
  <c r="AL232" i="1" s="1"/>
  <c r="AK200" i="1"/>
  <c r="AL200" i="1" s="1"/>
  <c r="AK136" i="1"/>
  <c r="AL136" i="1" s="1"/>
  <c r="AK104" i="1"/>
  <c r="AL104" i="1" s="1"/>
  <c r="AK40" i="1"/>
  <c r="AL40" i="1" s="1"/>
  <c r="AK135" i="1"/>
  <c r="AL135" i="1" s="1"/>
  <c r="AM135" i="1" s="1"/>
  <c r="AN135" i="1" s="1"/>
  <c r="AK230" i="1"/>
  <c r="AL230" i="1" s="1"/>
  <c r="AK198" i="1"/>
  <c r="AL198" i="1" s="1"/>
  <c r="AK166" i="1"/>
  <c r="AL166" i="1" s="1"/>
  <c r="AK134" i="1"/>
  <c r="AL134" i="1" s="1"/>
  <c r="AK102" i="1"/>
  <c r="AL102" i="1" s="1"/>
  <c r="AK70" i="1"/>
  <c r="AL70" i="1" s="1"/>
  <c r="AK38" i="1"/>
  <c r="AL38" i="1" s="1"/>
  <c r="AK6" i="1"/>
  <c r="AL6" i="1" s="1"/>
  <c r="W166" i="1"/>
  <c r="W226" i="1"/>
  <c r="W194" i="1"/>
  <c r="W162" i="1"/>
  <c r="W66" i="1"/>
  <c r="AK238" i="1"/>
  <c r="AL238" i="1" s="1"/>
  <c r="AK206" i="1"/>
  <c r="AL206" i="1" s="1"/>
  <c r="AK174" i="1"/>
  <c r="AL174" i="1" s="1"/>
  <c r="AK142" i="1"/>
  <c r="AL142" i="1" s="1"/>
  <c r="AK110" i="1"/>
  <c r="AL110" i="1" s="1"/>
  <c r="AK78" i="1"/>
  <c r="AL78" i="1" s="1"/>
  <c r="AK46" i="1"/>
  <c r="AL46" i="1" s="1"/>
  <c r="AK14" i="1"/>
  <c r="AL14" i="1" s="1"/>
  <c r="AK231" i="1"/>
  <c r="AL231" i="1" s="1"/>
  <c r="AK199" i="1"/>
  <c r="AL199" i="1" s="1"/>
  <c r="AK71" i="1"/>
  <c r="AL71" i="1" s="1"/>
  <c r="AA233" i="1"/>
  <c r="AK233" i="1"/>
  <c r="AL233" i="1" s="1"/>
  <c r="AK201" i="1"/>
  <c r="AL201" i="1" s="1"/>
  <c r="AK169" i="1"/>
  <c r="AL169" i="1" s="1"/>
  <c r="AK137" i="1"/>
  <c r="AL137" i="1" s="1"/>
  <c r="AK105" i="1"/>
  <c r="AL105" i="1" s="1"/>
  <c r="AK73" i="1"/>
  <c r="AL73" i="1" s="1"/>
  <c r="AK41" i="1"/>
  <c r="AK9" i="1"/>
  <c r="AL9" i="1" s="1"/>
  <c r="W200" i="1"/>
  <c r="W231" i="1"/>
  <c r="W199" i="1"/>
  <c r="W167" i="1"/>
  <c r="W135" i="1"/>
  <c r="W103" i="1"/>
  <c r="W71" i="1"/>
  <c r="W39" i="1"/>
  <c r="AK168" i="1"/>
  <c r="AL168" i="1" s="1"/>
  <c r="AK72" i="1"/>
  <c r="AK8" i="1"/>
  <c r="AL8" i="1" s="1"/>
  <c r="AK161" i="1"/>
  <c r="AL161" i="1" s="1"/>
  <c r="AK33" i="1"/>
  <c r="AL33" i="1" s="1"/>
  <c r="W136" i="1"/>
  <c r="W198" i="1"/>
  <c r="W38" i="1"/>
  <c r="AM7" i="1"/>
  <c r="AN7" i="1" s="1"/>
  <c r="AK223" i="1"/>
  <c r="AL223" i="1" s="1"/>
  <c r="AK191" i="1"/>
  <c r="AL191" i="1" s="1"/>
  <c r="AK159" i="1"/>
  <c r="AL159" i="1" s="1"/>
  <c r="AK127" i="1"/>
  <c r="AL127" i="1" s="1"/>
  <c r="AK95" i="1"/>
  <c r="AL95" i="1" s="1"/>
  <c r="AK63" i="1"/>
  <c r="AL63" i="1" s="1"/>
  <c r="AK31" i="1"/>
  <c r="AL31" i="1" s="1"/>
  <c r="AA36" i="1"/>
  <c r="AK229" i="1"/>
  <c r="AL229" i="1" s="1"/>
  <c r="AK197" i="1"/>
  <c r="AL197" i="1" s="1"/>
  <c r="AK165" i="1"/>
  <c r="AL165" i="1" s="1"/>
  <c r="AK133" i="1"/>
  <c r="AL133" i="1" s="1"/>
  <c r="AK101" i="1"/>
  <c r="AK69" i="1"/>
  <c r="AL69" i="1" s="1"/>
  <c r="AK37" i="1"/>
  <c r="AL37" i="1" s="1"/>
  <c r="AK5" i="1"/>
  <c r="AL5" i="1" s="1"/>
  <c r="AK222" i="1"/>
  <c r="AL222" i="1" s="1"/>
  <c r="AK190" i="1"/>
  <c r="AL190" i="1" s="1"/>
  <c r="AK158" i="1"/>
  <c r="AL158" i="1" s="1"/>
  <c r="AK126" i="1"/>
  <c r="AL126" i="1" s="1"/>
  <c r="AK94" i="1"/>
  <c r="AL94" i="1" s="1"/>
  <c r="AK62" i="1"/>
  <c r="AL62" i="1" s="1"/>
  <c r="AK30" i="1"/>
  <c r="AL30" i="1" s="1"/>
  <c r="W132" i="1"/>
  <c r="W195" i="1"/>
  <c r="W163" i="1"/>
  <c r="W99" i="1"/>
  <c r="W67" i="1"/>
  <c r="W35" i="1"/>
  <c r="AK228" i="1"/>
  <c r="AL228" i="1" s="1"/>
  <c r="AK196" i="1"/>
  <c r="AL196" i="1" s="1"/>
  <c r="AK164" i="1"/>
  <c r="AL164" i="1" s="1"/>
  <c r="AK132" i="1"/>
  <c r="AL132" i="1" s="1"/>
  <c r="AK100" i="1"/>
  <c r="AL100" i="1" s="1"/>
  <c r="AK68" i="1"/>
  <c r="AL68" i="1" s="1"/>
  <c r="AK36" i="1"/>
  <c r="AL36" i="1" s="1"/>
  <c r="AK4" i="1"/>
  <c r="AL4" i="1" s="1"/>
  <c r="W100" i="1"/>
  <c r="W227" i="1"/>
  <c r="W131" i="1"/>
  <c r="AK227" i="1"/>
  <c r="AL227" i="1" s="1"/>
  <c r="AK195" i="1"/>
  <c r="AL195" i="1" s="1"/>
  <c r="AK163" i="1"/>
  <c r="AL163" i="1" s="1"/>
  <c r="AK131" i="1"/>
  <c r="AL131" i="1" s="1"/>
  <c r="AK99" i="1"/>
  <c r="AL99" i="1" s="1"/>
  <c r="AK67" i="1"/>
  <c r="AL67" i="1" s="1"/>
  <c r="AK35" i="1"/>
  <c r="AL35" i="1" s="1"/>
  <c r="AK246" i="1"/>
  <c r="AL246" i="1" s="1"/>
  <c r="W232" i="1"/>
  <c r="AA123" i="1"/>
  <c r="AA91" i="1"/>
  <c r="AA59" i="1"/>
  <c r="AA27" i="1"/>
  <c r="AA225" i="1"/>
  <c r="AA193" i="1"/>
  <c r="AA161" i="1"/>
  <c r="AA129" i="1"/>
  <c r="AA97" i="1"/>
  <c r="AA65" i="1"/>
  <c r="AA33" i="1"/>
  <c r="W104" i="1"/>
  <c r="AA228" i="1"/>
  <c r="AA218" i="1"/>
  <c r="AA90" i="1"/>
  <c r="AA26" i="1"/>
  <c r="W224" i="1"/>
  <c r="W192" i="1"/>
  <c r="W160" i="1"/>
  <c r="W128" i="1"/>
  <c r="W96" i="1"/>
  <c r="W64" i="1"/>
  <c r="W32" i="1"/>
  <c r="W168" i="1"/>
  <c r="AA250" i="1"/>
  <c r="AA122" i="1"/>
  <c r="AA223" i="1"/>
  <c r="AA191" i="1"/>
  <c r="AA127" i="1"/>
  <c r="AA95" i="1"/>
  <c r="AA63" i="1"/>
  <c r="W230" i="1"/>
  <c r="AA154" i="1"/>
  <c r="AK119" i="1"/>
  <c r="AL119" i="1" s="1"/>
  <c r="W134" i="1"/>
  <c r="AA196" i="1"/>
  <c r="W164" i="1"/>
  <c r="AA58" i="1"/>
  <c r="W118" i="1"/>
  <c r="W86" i="1"/>
  <c r="W54" i="1"/>
  <c r="W22" i="1"/>
  <c r="W220" i="1"/>
  <c r="W188" i="1"/>
  <c r="W156" i="1"/>
  <c r="W124" i="1"/>
  <c r="W92" i="1"/>
  <c r="W60" i="1"/>
  <c r="W28" i="1"/>
  <c r="W72" i="1"/>
  <c r="W68" i="1"/>
  <c r="AA155" i="1"/>
  <c r="AA185" i="1"/>
  <c r="AA153" i="1"/>
  <c r="AA89" i="1"/>
  <c r="AK211" i="1"/>
  <c r="AL211" i="1" s="1"/>
  <c r="AK115" i="1"/>
  <c r="AL115" i="1" s="1"/>
  <c r="AK51" i="1"/>
  <c r="AL51" i="1" s="1"/>
  <c r="AK19" i="1"/>
  <c r="AL19" i="1" s="1"/>
  <c r="AK240" i="1"/>
  <c r="AL240" i="1" s="1"/>
  <c r="AK208" i="1"/>
  <c r="AK176" i="1"/>
  <c r="AL176" i="1" s="1"/>
  <c r="AK144" i="1"/>
  <c r="AL144" i="1" s="1"/>
  <c r="AK112" i="1"/>
  <c r="AL112" i="1" s="1"/>
  <c r="AK80" i="1"/>
  <c r="AL80" i="1" s="1"/>
  <c r="AK48" i="1"/>
  <c r="AL48" i="1" s="1"/>
  <c r="AK16" i="1"/>
  <c r="AL16" i="1" s="1"/>
  <c r="W175" i="1"/>
  <c r="W47" i="1"/>
  <c r="W239" i="1"/>
  <c r="W143" i="1"/>
  <c r="W79" i="1"/>
  <c r="W206" i="1"/>
  <c r="W142" i="1"/>
  <c r="W78" i="1"/>
  <c r="W244" i="1"/>
  <c r="W212" i="1"/>
  <c r="W180" i="1"/>
  <c r="W116" i="1"/>
  <c r="W84" i="1"/>
  <c r="W52" i="1"/>
  <c r="W207" i="1"/>
  <c r="W111" i="1"/>
  <c r="W238" i="1"/>
  <c r="W174" i="1"/>
  <c r="W110" i="1"/>
  <c r="W46" i="1"/>
  <c r="W148" i="1"/>
  <c r="AA237" i="1"/>
  <c r="AA205" i="1"/>
  <c r="AA173" i="1"/>
  <c r="AA141" i="1"/>
  <c r="AA109" i="1"/>
  <c r="AA77" i="1"/>
  <c r="AA45" i="1"/>
  <c r="W243" i="1"/>
  <c r="W211" i="1"/>
  <c r="W179" i="1"/>
  <c r="W147" i="1"/>
  <c r="W115" i="1"/>
  <c r="W83" i="1"/>
  <c r="W51" i="1"/>
  <c r="W204" i="1"/>
  <c r="W172" i="1"/>
  <c r="W140" i="1"/>
  <c r="W108" i="1"/>
  <c r="W76" i="1"/>
  <c r="W44" i="1"/>
  <c r="W242" i="1"/>
  <c r="W210" i="1"/>
  <c r="W178" i="1"/>
  <c r="W146" i="1"/>
  <c r="W114" i="1"/>
  <c r="W82" i="1"/>
  <c r="W50" i="1"/>
  <c r="W236" i="1"/>
  <c r="W235" i="1"/>
  <c r="W203" i="1"/>
  <c r="W171" i="1"/>
  <c r="W139" i="1"/>
  <c r="W107" i="1"/>
  <c r="W75" i="1"/>
  <c r="W43" i="1"/>
  <c r="W241" i="1"/>
  <c r="W209" i="1"/>
  <c r="W177" i="1"/>
  <c r="W145" i="1"/>
  <c r="W113" i="1"/>
  <c r="W81" i="1"/>
  <c r="W49" i="1"/>
  <c r="W234" i="1"/>
  <c r="W202" i="1"/>
  <c r="W170" i="1"/>
  <c r="W138" i="1"/>
  <c r="W106" i="1"/>
  <c r="W74" i="1"/>
  <c r="W42" i="1"/>
  <c r="W176" i="1"/>
  <c r="W144" i="1"/>
  <c r="W112" i="1"/>
  <c r="W80" i="1"/>
  <c r="W48" i="1"/>
  <c r="AA25" i="1"/>
  <c r="W97" i="1"/>
  <c r="AA226" i="1"/>
  <c r="AA194" i="1"/>
  <c r="AA162" i="1"/>
  <c r="AA130" i="1"/>
  <c r="AA98" i="1"/>
  <c r="AA66" i="1"/>
  <c r="AA34" i="1"/>
  <c r="AA28" i="1"/>
  <c r="AA164" i="1"/>
  <c r="AK221" i="1"/>
  <c r="AL221" i="1" s="1"/>
  <c r="AK189" i="1"/>
  <c r="AL189" i="1" s="1"/>
  <c r="AK157" i="1"/>
  <c r="AL157" i="1" s="1"/>
  <c r="AK125" i="1"/>
  <c r="AL125" i="1" s="1"/>
  <c r="AK93" i="1"/>
  <c r="AL93" i="1" s="1"/>
  <c r="AK61" i="1"/>
  <c r="AL61" i="1" s="1"/>
  <c r="AK29" i="1"/>
  <c r="AL29" i="1" s="1"/>
  <c r="W222" i="1"/>
  <c r="W190" i="1"/>
  <c r="W158" i="1"/>
  <c r="W94" i="1"/>
  <c r="W62" i="1"/>
  <c r="W30" i="1"/>
  <c r="AA156" i="1"/>
  <c r="AK120" i="1"/>
  <c r="AL120" i="1" s="1"/>
  <c r="AK220" i="1"/>
  <c r="AL220" i="1" s="1"/>
  <c r="AK188" i="1"/>
  <c r="AL188" i="1" s="1"/>
  <c r="AK156" i="1"/>
  <c r="AL156" i="1" s="1"/>
  <c r="AK124" i="1"/>
  <c r="AL124" i="1" s="1"/>
  <c r="AK92" i="1"/>
  <c r="AL92" i="1" s="1"/>
  <c r="AK60" i="1"/>
  <c r="AL60" i="1" s="1"/>
  <c r="AK28" i="1"/>
  <c r="AL28" i="1" s="1"/>
  <c r="AK129" i="1"/>
  <c r="AL129" i="1" s="1"/>
  <c r="W126" i="1"/>
  <c r="W221" i="1"/>
  <c r="W189" i="1"/>
  <c r="W157" i="1"/>
  <c r="W125" i="1"/>
  <c r="W93" i="1"/>
  <c r="W61" i="1"/>
  <c r="W29" i="1"/>
  <c r="W65" i="1"/>
  <c r="AL53" i="1"/>
  <c r="AK213" i="1"/>
  <c r="AL213" i="1" s="1"/>
  <c r="AK24" i="1"/>
  <c r="AL24" i="1" s="1"/>
  <c r="AK250" i="1"/>
  <c r="AL250" i="1" s="1"/>
  <c r="AK218" i="1"/>
  <c r="AL218" i="1" s="1"/>
  <c r="AK186" i="1"/>
  <c r="AL186" i="1" s="1"/>
  <c r="AK154" i="1"/>
  <c r="AL154" i="1" s="1"/>
  <c r="AK122" i="1"/>
  <c r="AL122" i="1" s="1"/>
  <c r="AK90" i="1"/>
  <c r="AL90" i="1" s="1"/>
  <c r="AK58" i="1"/>
  <c r="AL58" i="1" s="1"/>
  <c r="AK26" i="1"/>
  <c r="AL26" i="1" s="1"/>
  <c r="W219" i="1"/>
  <c r="W155" i="1"/>
  <c r="W123" i="1"/>
  <c r="W59" i="1"/>
  <c r="W27" i="1"/>
  <c r="W225" i="1"/>
  <c r="AK117" i="1"/>
  <c r="AL117" i="1" s="1"/>
  <c r="AA117" i="1"/>
  <c r="W251" i="1"/>
  <c r="W187" i="1"/>
  <c r="W91" i="1"/>
  <c r="W250" i="1"/>
  <c r="W218" i="1"/>
  <c r="W186" i="1"/>
  <c r="W154" i="1"/>
  <c r="W122" i="1"/>
  <c r="W90" i="1"/>
  <c r="W58" i="1"/>
  <c r="W26" i="1"/>
  <c r="AA132" i="1"/>
  <c r="W36" i="1"/>
  <c r="AK21" i="1"/>
  <c r="AL21" i="1" s="1"/>
  <c r="W248" i="1"/>
  <c r="W216" i="1"/>
  <c r="W184" i="1"/>
  <c r="W152" i="1"/>
  <c r="W120" i="1"/>
  <c r="W88" i="1"/>
  <c r="W56" i="1"/>
  <c r="W24" i="1"/>
  <c r="AA126" i="1"/>
  <c r="W196" i="1"/>
  <c r="W34" i="1"/>
  <c r="AK241" i="1"/>
  <c r="AL241" i="1" s="1"/>
  <c r="AK209" i="1"/>
  <c r="AL209" i="1" s="1"/>
  <c r="AK177" i="1"/>
  <c r="AL177" i="1" s="1"/>
  <c r="AK145" i="1"/>
  <c r="AL145" i="1" s="1"/>
  <c r="AK113" i="1"/>
  <c r="AL113" i="1" s="1"/>
  <c r="AK81" i="1"/>
  <c r="AL81" i="1" s="1"/>
  <c r="AK49" i="1"/>
  <c r="AL49" i="1" s="1"/>
  <c r="AK17" i="1"/>
  <c r="AL17" i="1" s="1"/>
  <c r="W247" i="1"/>
  <c r="W215" i="1"/>
  <c r="W183" i="1"/>
  <c r="W151" i="1"/>
  <c r="W119" i="1"/>
  <c r="W87" i="1"/>
  <c r="W55" i="1"/>
  <c r="W23" i="1"/>
  <c r="AA124" i="1"/>
  <c r="W33" i="1"/>
  <c r="W246" i="1"/>
  <c r="W214" i="1"/>
  <c r="W182" i="1"/>
  <c r="W150" i="1"/>
  <c r="AA118" i="1"/>
  <c r="AA86" i="1"/>
  <c r="AA54" i="1"/>
  <c r="AA22" i="1"/>
  <c r="W21" i="1"/>
  <c r="W193" i="1"/>
  <c r="AK193" i="1"/>
  <c r="AL193" i="1" s="1"/>
  <c r="AL179" i="1"/>
  <c r="AL147" i="1"/>
  <c r="AL83" i="1"/>
  <c r="AA21" i="1"/>
  <c r="AA121" i="1"/>
  <c r="AK184" i="1"/>
  <c r="AL184" i="1" s="1"/>
  <c r="AK97" i="1"/>
  <c r="AL97" i="1" s="1"/>
  <c r="AL50" i="1"/>
  <c r="AL18" i="1"/>
  <c r="AA100" i="1"/>
  <c r="AK88" i="1"/>
  <c r="AL88" i="1" s="1"/>
  <c r="AA249" i="1"/>
  <c r="AK181" i="1"/>
  <c r="AL181" i="1" s="1"/>
  <c r="AK239" i="1"/>
  <c r="AL239" i="1" s="1"/>
  <c r="AK207" i="1"/>
  <c r="AL207" i="1" s="1"/>
  <c r="AK175" i="1"/>
  <c r="AL175" i="1" s="1"/>
  <c r="AK143" i="1"/>
  <c r="AL143" i="1" s="1"/>
  <c r="AK111" i="1"/>
  <c r="AL111" i="1" s="1"/>
  <c r="AK79" i="1"/>
  <c r="AL79" i="1" s="1"/>
  <c r="AK47" i="1"/>
  <c r="AL47" i="1" s="1"/>
  <c r="AK15" i="1"/>
  <c r="AL15" i="1" s="1"/>
  <c r="W240" i="1"/>
  <c r="W208" i="1"/>
  <c r="AA92" i="1"/>
  <c r="AK85" i="1"/>
  <c r="AL85" i="1" s="1"/>
  <c r="W161" i="1"/>
  <c r="AK237" i="1"/>
  <c r="AL237" i="1" s="1"/>
  <c r="AK205" i="1"/>
  <c r="AL205" i="1" s="1"/>
  <c r="AK173" i="1"/>
  <c r="AL173" i="1" s="1"/>
  <c r="AK141" i="1"/>
  <c r="AL141" i="1" s="1"/>
  <c r="AK109" i="1"/>
  <c r="AL109" i="1" s="1"/>
  <c r="AK77" i="1"/>
  <c r="AL77" i="1" s="1"/>
  <c r="AK45" i="1"/>
  <c r="AL45" i="1" s="1"/>
  <c r="AK13" i="1"/>
  <c r="AL13" i="1" s="1"/>
  <c r="AK236" i="1"/>
  <c r="AL236" i="1" s="1"/>
  <c r="AK204" i="1"/>
  <c r="AL204" i="1" s="1"/>
  <c r="AK172" i="1"/>
  <c r="AL172" i="1" s="1"/>
  <c r="AK140" i="1"/>
  <c r="AL140" i="1" s="1"/>
  <c r="AK108" i="1"/>
  <c r="AL108" i="1" s="1"/>
  <c r="AK76" i="1"/>
  <c r="AL76" i="1" s="1"/>
  <c r="AK44" i="1"/>
  <c r="AL44" i="1" s="1"/>
  <c r="AK12" i="1"/>
  <c r="AL12" i="1" s="1"/>
  <c r="W237" i="1"/>
  <c r="W205" i="1"/>
  <c r="W173" i="1"/>
  <c r="W141" i="1"/>
  <c r="W109" i="1"/>
  <c r="W77" i="1"/>
  <c r="W45" i="1"/>
  <c r="AA222" i="1"/>
  <c r="AK82" i="1"/>
  <c r="AL82" i="1" s="1"/>
  <c r="AK235" i="1"/>
  <c r="AL235" i="1" s="1"/>
  <c r="AK203" i="1"/>
  <c r="AL203" i="1" s="1"/>
  <c r="AK171" i="1"/>
  <c r="AL171" i="1" s="1"/>
  <c r="AK139" i="1"/>
  <c r="AL139" i="1" s="1"/>
  <c r="AK107" i="1"/>
  <c r="AL107" i="1" s="1"/>
  <c r="AK75" i="1"/>
  <c r="AL75" i="1" s="1"/>
  <c r="AK43" i="1"/>
  <c r="AL43" i="1" s="1"/>
  <c r="AK11" i="1"/>
  <c r="AL11" i="1" s="1"/>
  <c r="AA220" i="1"/>
  <c r="AA68" i="1"/>
  <c r="W228" i="1"/>
  <c r="AA62" i="1"/>
  <c r="W130" i="1"/>
  <c r="AK248" i="1"/>
  <c r="AL248" i="1" s="1"/>
  <c r="AL72" i="1"/>
  <c r="AA227" i="1"/>
  <c r="AA195" i="1"/>
  <c r="AA163" i="1"/>
  <c r="AA131" i="1"/>
  <c r="AA99" i="1"/>
  <c r="AA67" i="1"/>
  <c r="AA35" i="1"/>
  <c r="W233" i="1"/>
  <c r="W201" i="1"/>
  <c r="W169" i="1"/>
  <c r="W137" i="1"/>
  <c r="W105" i="1"/>
  <c r="W73" i="1"/>
  <c r="W41" i="1"/>
  <c r="AA217" i="1"/>
  <c r="AA60" i="1"/>
  <c r="W129" i="1"/>
  <c r="AK152" i="1"/>
  <c r="AL152" i="1" s="1"/>
  <c r="W40" i="1"/>
  <c r="AK65" i="1"/>
  <c r="AL65" i="1" s="1"/>
  <c r="AK245" i="1"/>
  <c r="AL245" i="1" s="1"/>
  <c r="AK56" i="1"/>
  <c r="AL56" i="1" s="1"/>
  <c r="AA192" i="1"/>
  <c r="AA128" i="1"/>
  <c r="AA64" i="1"/>
  <c r="AA230" i="1"/>
  <c r="AA166" i="1"/>
  <c r="AA134" i="1"/>
  <c r="AA70" i="1"/>
  <c r="AA38" i="1"/>
  <c r="AA190" i="1"/>
  <c r="AA57" i="1"/>
  <c r="AK149" i="1"/>
  <c r="AL149" i="1" s="1"/>
  <c r="AA224" i="1"/>
  <c r="AA160" i="1"/>
  <c r="AA96" i="1"/>
  <c r="AA32" i="1"/>
  <c r="AA198" i="1"/>
  <c r="AA102" i="1"/>
  <c r="W223" i="1"/>
  <c r="W191" i="1"/>
  <c r="W159" i="1"/>
  <c r="W127" i="1"/>
  <c r="W95" i="1"/>
  <c r="W63" i="1"/>
  <c r="W31" i="1"/>
  <c r="AA229" i="1"/>
  <c r="AA197" i="1"/>
  <c r="AA165" i="1"/>
  <c r="AA133" i="1"/>
  <c r="AA101" i="1"/>
  <c r="AA69" i="1"/>
  <c r="AA37" i="1"/>
  <c r="AA188" i="1"/>
  <c r="AK243" i="1"/>
  <c r="AL243" i="1" s="1"/>
  <c r="AL41" i="1"/>
  <c r="AL101" i="1"/>
  <c r="W229" i="1"/>
  <c r="W197" i="1"/>
  <c r="W165" i="1"/>
  <c r="W133" i="1"/>
  <c r="W101" i="1"/>
  <c r="W69" i="1"/>
  <c r="W37" i="1"/>
  <c r="AL208" i="1"/>
  <c r="AA248" i="1"/>
  <c r="AA216" i="1"/>
  <c r="AA184" i="1"/>
  <c r="AA152" i="1"/>
  <c r="AA120" i="1"/>
  <c r="AA88" i="1"/>
  <c r="AA56" i="1"/>
  <c r="AA24" i="1"/>
  <c r="AA247" i="1"/>
  <c r="AA215" i="1"/>
  <c r="AA183" i="1"/>
  <c r="AA151" i="1"/>
  <c r="AA119" i="1"/>
  <c r="AA87" i="1"/>
  <c r="AA55" i="1"/>
  <c r="AA23" i="1"/>
  <c r="AA246" i="1"/>
  <c r="AA214" i="1"/>
  <c r="AA182" i="1"/>
  <c r="AA150" i="1"/>
  <c r="AA245" i="1"/>
  <c r="AA149" i="1"/>
  <c r="AA53" i="1"/>
  <c r="AA213" i="1"/>
  <c r="AA85" i="1"/>
  <c r="AA244" i="1"/>
  <c r="AA212" i="1"/>
  <c r="AA180" i="1"/>
  <c r="AA148" i="1"/>
  <c r="AA116" i="1"/>
  <c r="AA84" i="1"/>
  <c r="AA52" i="1"/>
  <c r="AA181" i="1"/>
  <c r="AA243" i="1"/>
  <c r="AA211" i="1"/>
  <c r="AA179" i="1"/>
  <c r="AA147" i="1"/>
  <c r="AA115" i="1"/>
  <c r="AA83" i="1"/>
  <c r="AA51" i="1"/>
  <c r="AA242" i="1"/>
  <c r="AA210" i="1"/>
  <c r="AA178" i="1"/>
  <c r="AA146" i="1"/>
  <c r="AA114" i="1"/>
  <c r="AA82" i="1"/>
  <c r="AA50" i="1"/>
  <c r="AA241" i="1"/>
  <c r="AA209" i="1"/>
  <c r="AA177" i="1"/>
  <c r="AA145" i="1"/>
  <c r="AA113" i="1"/>
  <c r="AA81" i="1"/>
  <c r="AA49" i="1"/>
  <c r="AA240" i="1"/>
  <c r="AA208" i="1"/>
  <c r="AA176" i="1"/>
  <c r="AA144" i="1"/>
  <c r="AA112" i="1"/>
  <c r="AA80" i="1"/>
  <c r="AA48" i="1"/>
  <c r="AL162" i="1"/>
  <c r="AL130" i="1"/>
  <c r="AL66" i="1"/>
  <c r="AL34" i="1"/>
  <c r="AA239" i="1"/>
  <c r="AA207" i="1"/>
  <c r="AA175" i="1"/>
  <c r="AA143" i="1"/>
  <c r="AA111" i="1"/>
  <c r="AA79" i="1"/>
  <c r="AA47" i="1"/>
  <c r="AA238" i="1"/>
  <c r="AA206" i="1"/>
  <c r="AA174" i="1"/>
  <c r="AA142" i="1"/>
  <c r="AA110" i="1"/>
  <c r="AA78" i="1"/>
  <c r="AA46" i="1"/>
  <c r="AA236" i="1"/>
  <c r="AA204" i="1"/>
  <c r="AA172" i="1"/>
  <c r="AA140" i="1"/>
  <c r="AA108" i="1"/>
  <c r="AA76" i="1"/>
  <c r="AA44" i="1"/>
  <c r="AA235" i="1"/>
  <c r="AA203" i="1"/>
  <c r="AA171" i="1"/>
  <c r="AA139" i="1"/>
  <c r="AA107" i="1"/>
  <c r="AA75" i="1"/>
  <c r="AA43" i="1"/>
  <c r="AA234" i="1"/>
  <c r="AA202" i="1"/>
  <c r="AA170" i="1"/>
  <c r="AA138" i="1"/>
  <c r="AA106" i="1"/>
  <c r="AA74" i="1"/>
  <c r="AA42" i="1"/>
  <c r="AA201" i="1"/>
  <c r="AA169" i="1"/>
  <c r="AA137" i="1"/>
  <c r="AA105" i="1"/>
  <c r="AA73" i="1"/>
  <c r="AA41" i="1"/>
  <c r="AA232" i="1"/>
  <c r="AA200" i="1"/>
  <c r="AA168" i="1"/>
  <c r="AA136" i="1"/>
  <c r="AA104" i="1"/>
  <c r="AA72" i="1"/>
  <c r="AA40" i="1"/>
  <c r="AA231" i="1"/>
  <c r="AA199" i="1"/>
  <c r="AA167" i="1"/>
  <c r="AA135" i="1"/>
  <c r="AA103" i="1"/>
  <c r="AA71" i="1"/>
  <c r="AA39" i="1"/>
  <c r="AL25" i="1"/>
  <c r="AM183" i="1" l="1"/>
  <c r="AN183" i="1" s="1"/>
  <c r="AM215" i="1"/>
  <c r="AN215" i="1" s="1"/>
  <c r="AM247" i="1"/>
  <c r="AN247" i="1" s="1"/>
  <c r="L151" i="1"/>
  <c r="G151" i="1" s="1"/>
  <c r="L236" i="1"/>
  <c r="G236" i="1" s="1"/>
  <c r="L113" i="1"/>
  <c r="G113" i="1" s="1"/>
  <c r="L176" i="1"/>
  <c r="G176" i="1" s="1"/>
  <c r="L25" i="1"/>
  <c r="G25" i="1" s="1"/>
  <c r="L19" i="1"/>
  <c r="G19" i="1" s="1"/>
  <c r="L66" i="1"/>
  <c r="G66" i="1" s="1"/>
  <c r="L24" i="1"/>
  <c r="G24" i="1" s="1"/>
  <c r="L167" i="1"/>
  <c r="G167" i="1" s="1"/>
  <c r="L190" i="1"/>
  <c r="G190" i="1" s="1"/>
  <c r="L188" i="1"/>
  <c r="G188" i="1" s="1"/>
  <c r="L83" i="1"/>
  <c r="G83" i="1" s="1"/>
  <c r="L114" i="1"/>
  <c r="G114" i="1" s="1"/>
  <c r="L220" i="1"/>
  <c r="G220" i="1" s="1"/>
  <c r="L18" i="1"/>
  <c r="G18" i="1" s="1"/>
  <c r="L156" i="1"/>
  <c r="G156" i="1" s="1"/>
  <c r="L46" i="1"/>
  <c r="G46" i="1" s="1"/>
  <c r="L85" i="1"/>
  <c r="G85" i="1" s="1"/>
  <c r="L149" i="1"/>
  <c r="G149" i="1" s="1"/>
  <c r="L16" i="1"/>
  <c r="G16" i="1" s="1"/>
  <c r="L129" i="1"/>
  <c r="G129" i="1" s="1"/>
  <c r="L136" i="1"/>
  <c r="G136" i="1" s="1"/>
  <c r="L181" i="1"/>
  <c r="G181" i="1" s="1"/>
  <c r="L89" i="1"/>
  <c r="G89" i="1" s="1"/>
  <c r="L237" i="1"/>
  <c r="G237" i="1" s="1"/>
  <c r="L55" i="1"/>
  <c r="G55" i="1" s="1"/>
  <c r="L205" i="1"/>
  <c r="G205" i="1" s="1"/>
  <c r="L90" i="1"/>
  <c r="G90" i="1" s="1"/>
  <c r="L91" i="1"/>
  <c r="G91" i="1" s="1"/>
  <c r="L36" i="1"/>
  <c r="G36" i="1" s="1"/>
  <c r="L251" i="1"/>
  <c r="G251" i="1" s="1"/>
  <c r="AM103" i="1"/>
  <c r="AN103" i="1" s="1"/>
  <c r="L132" i="1"/>
  <c r="G132" i="1" s="1"/>
  <c r="L169" i="1"/>
  <c r="G169" i="1" s="1"/>
  <c r="L206" i="1"/>
  <c r="G206" i="1" s="1"/>
  <c r="L49" i="1"/>
  <c r="G49" i="1" s="1"/>
  <c r="L170" i="1"/>
  <c r="G170" i="1" s="1"/>
  <c r="L171" i="1"/>
  <c r="G171" i="1" s="1"/>
  <c r="L159" i="1"/>
  <c r="G159" i="1" s="1"/>
  <c r="L125" i="1"/>
  <c r="G125" i="1" s="1"/>
  <c r="L100" i="1"/>
  <c r="G100" i="1" s="1"/>
  <c r="L139" i="1"/>
  <c r="G139" i="1" s="1"/>
  <c r="L88" i="1"/>
  <c r="G88" i="1" s="1"/>
  <c r="L187" i="1"/>
  <c r="G187" i="1" s="1"/>
  <c r="L134" i="1"/>
  <c r="G134" i="1" s="1"/>
  <c r="L138" i="1"/>
  <c r="G138" i="1" s="1"/>
  <c r="AM214" i="1"/>
  <c r="AN214" i="1" s="1"/>
  <c r="L103" i="1"/>
  <c r="G103" i="1" s="1"/>
  <c r="L81" i="1"/>
  <c r="G81" i="1" s="1"/>
  <c r="L226" i="1"/>
  <c r="G226" i="1" s="1"/>
  <c r="AG84" i="1"/>
  <c r="AM244" i="1"/>
  <c r="AN244" i="1" s="1"/>
  <c r="AM150" i="1"/>
  <c r="AN150" i="1" s="1"/>
  <c r="AM212" i="1"/>
  <c r="AN212" i="1" s="1"/>
  <c r="AM22" i="1"/>
  <c r="AN22" i="1" s="1"/>
  <c r="AM118" i="1"/>
  <c r="AN118" i="1" s="1"/>
  <c r="AM86" i="1"/>
  <c r="AN86" i="1" s="1"/>
  <c r="AM151" i="1"/>
  <c r="AN151" i="1" s="1"/>
  <c r="AM182" i="1"/>
  <c r="AN182" i="1" s="1"/>
  <c r="L121" i="1"/>
  <c r="G121" i="1" s="1"/>
  <c r="L106" i="1"/>
  <c r="G106" i="1" s="1"/>
  <c r="L227" i="1"/>
  <c r="G227" i="1" s="1"/>
  <c r="L246" i="1"/>
  <c r="G246" i="1" s="1"/>
  <c r="L153" i="1"/>
  <c r="G153" i="1" s="1"/>
  <c r="L56" i="1"/>
  <c r="G56" i="1" s="1"/>
  <c r="L192" i="1"/>
  <c r="G192" i="1" s="1"/>
  <c r="L183" i="1"/>
  <c r="G183" i="1" s="1"/>
  <c r="L111" i="1"/>
  <c r="G111" i="1" s="1"/>
  <c r="L120" i="1"/>
  <c r="G120" i="1" s="1"/>
  <c r="L152" i="1"/>
  <c r="G152" i="1" s="1"/>
  <c r="L247" i="1"/>
  <c r="G247" i="1" s="1"/>
  <c r="L124" i="1"/>
  <c r="G124" i="1" s="1"/>
  <c r="AM167" i="1"/>
  <c r="AN167" i="1" s="1"/>
  <c r="L61" i="1"/>
  <c r="G61" i="1" s="1"/>
  <c r="L104" i="1"/>
  <c r="G104" i="1" s="1"/>
  <c r="L130" i="1"/>
  <c r="G130" i="1" s="1"/>
  <c r="L28" i="1"/>
  <c r="G28" i="1" s="1"/>
  <c r="L199" i="1"/>
  <c r="G199" i="1" s="1"/>
  <c r="L150" i="1"/>
  <c r="G150" i="1" s="1"/>
  <c r="L221" i="1"/>
  <c r="G221" i="1" s="1"/>
  <c r="L198" i="1"/>
  <c r="G198" i="1" s="1"/>
  <c r="L210" i="1"/>
  <c r="G210" i="1" s="1"/>
  <c r="L23" i="1"/>
  <c r="G23" i="1" s="1"/>
  <c r="L154" i="1"/>
  <c r="G154" i="1" s="1"/>
  <c r="L230" i="1"/>
  <c r="G230" i="1" s="1"/>
  <c r="L73" i="1"/>
  <c r="G73" i="1" s="1"/>
  <c r="L48" i="1"/>
  <c r="G48" i="1" s="1"/>
  <c r="AG52" i="1"/>
  <c r="L137" i="1"/>
  <c r="G137" i="1" s="1"/>
  <c r="L112" i="1"/>
  <c r="G112" i="1" s="1"/>
  <c r="L47" i="1"/>
  <c r="G47" i="1" s="1"/>
  <c r="L22" i="1"/>
  <c r="G22" i="1" s="1"/>
  <c r="L93" i="1"/>
  <c r="G93" i="1" s="1"/>
  <c r="L211" i="1"/>
  <c r="G211" i="1" s="1"/>
  <c r="L249" i="1"/>
  <c r="G249" i="1" s="1"/>
  <c r="L218" i="1"/>
  <c r="G218" i="1" s="1"/>
  <c r="L30" i="1"/>
  <c r="G30" i="1" s="1"/>
  <c r="L39" i="1"/>
  <c r="G39" i="1" s="1"/>
  <c r="L201" i="1"/>
  <c r="G201" i="1" s="1"/>
  <c r="L86" i="1"/>
  <c r="G86" i="1" s="1"/>
  <c r="L62" i="1"/>
  <c r="G62" i="1" s="1"/>
  <c r="L233" i="1"/>
  <c r="G233" i="1" s="1"/>
  <c r="AM39" i="1"/>
  <c r="AN39" i="1" s="1"/>
  <c r="L94" i="1"/>
  <c r="G94" i="1" s="1"/>
  <c r="L228" i="1"/>
  <c r="G228" i="1" s="1"/>
  <c r="L35" i="1"/>
  <c r="G35" i="1" s="1"/>
  <c r="L135" i="1"/>
  <c r="G135" i="1" s="1"/>
  <c r="L118" i="1"/>
  <c r="G118" i="1" s="1"/>
  <c r="L173" i="1"/>
  <c r="G173" i="1" s="1"/>
  <c r="AM55" i="1"/>
  <c r="AN55" i="1" s="1"/>
  <c r="L158" i="1"/>
  <c r="G158" i="1" s="1"/>
  <c r="L59" i="1"/>
  <c r="G59" i="1" s="1"/>
  <c r="L63" i="1"/>
  <c r="G63" i="1" s="1"/>
  <c r="L180" i="1"/>
  <c r="G180" i="1" s="1"/>
  <c r="L238" i="1"/>
  <c r="G238" i="1" s="1"/>
  <c r="L184" i="1"/>
  <c r="G184" i="1" s="1"/>
  <c r="L140" i="1"/>
  <c r="G140" i="1" s="1"/>
  <c r="L216" i="1"/>
  <c r="G216" i="1" s="1"/>
  <c r="L191" i="1"/>
  <c r="G191" i="1" s="1"/>
  <c r="L243" i="1"/>
  <c r="G243" i="1" s="1"/>
  <c r="L101" i="1"/>
  <c r="G101" i="1" s="1"/>
  <c r="L248" i="1"/>
  <c r="G248" i="1" s="1"/>
  <c r="L17" i="1"/>
  <c r="G17" i="1" s="1"/>
  <c r="L223" i="1"/>
  <c r="G223" i="1" s="1"/>
  <c r="L72" i="1"/>
  <c r="G72" i="1" s="1"/>
  <c r="L143" i="1"/>
  <c r="G143" i="1" s="1"/>
  <c r="L34" i="1"/>
  <c r="G34" i="1" s="1"/>
  <c r="L119" i="1"/>
  <c r="G119" i="1" s="1"/>
  <c r="L133" i="1"/>
  <c r="G133" i="1" s="1"/>
  <c r="L26" i="1"/>
  <c r="G26" i="1" s="1"/>
  <c r="L70" i="1"/>
  <c r="G70" i="1" s="1"/>
  <c r="L57" i="1"/>
  <c r="G57" i="1" s="1"/>
  <c r="L42" i="1"/>
  <c r="G42" i="1" s="1"/>
  <c r="L141" i="1"/>
  <c r="G141" i="1" s="1"/>
  <c r="L102" i="1"/>
  <c r="G102" i="1" s="1"/>
  <c r="L168" i="1"/>
  <c r="G168" i="1" s="1"/>
  <c r="L189" i="1"/>
  <c r="G189" i="1" s="1"/>
  <c r="L165" i="1"/>
  <c r="G165" i="1" s="1"/>
  <c r="L58" i="1"/>
  <c r="G58" i="1" s="1"/>
  <c r="L43" i="1"/>
  <c r="G43" i="1" s="1"/>
  <c r="L74" i="1"/>
  <c r="G74" i="1" s="1"/>
  <c r="L105" i="1"/>
  <c r="G105" i="1" s="1"/>
  <c r="L185" i="1"/>
  <c r="G185" i="1" s="1"/>
  <c r="AG135" i="1"/>
  <c r="L186" i="1"/>
  <c r="G186" i="1" s="1"/>
  <c r="L60" i="1"/>
  <c r="G60" i="1" s="1"/>
  <c r="L196" i="1"/>
  <c r="G196" i="1" s="1"/>
  <c r="L207" i="1"/>
  <c r="G207" i="1" s="1"/>
  <c r="L67" i="1"/>
  <c r="G67" i="1" s="1"/>
  <c r="L240" i="1"/>
  <c r="G240" i="1" s="1"/>
  <c r="L21" i="1"/>
  <c r="G21" i="1" s="1"/>
  <c r="L98" i="1"/>
  <c r="G98" i="1" s="1"/>
  <c r="L53" i="1"/>
  <c r="G53" i="1" s="1"/>
  <c r="L54" i="1"/>
  <c r="G54" i="1" s="1"/>
  <c r="L78" i="1"/>
  <c r="G78" i="1" s="1"/>
  <c r="L241" i="1"/>
  <c r="G241" i="1" s="1"/>
  <c r="L146" i="1"/>
  <c r="G146" i="1" s="1"/>
  <c r="L110" i="1"/>
  <c r="G110" i="1" s="1"/>
  <c r="L162" i="1"/>
  <c r="G162" i="1" s="1"/>
  <c r="L142" i="1"/>
  <c r="G142" i="1" s="1"/>
  <c r="L122" i="1"/>
  <c r="G122" i="1" s="1"/>
  <c r="L44" i="1"/>
  <c r="G44" i="1" s="1"/>
  <c r="AM54" i="1"/>
  <c r="AN54" i="1" s="1"/>
  <c r="L174" i="1"/>
  <c r="G174" i="1" s="1"/>
  <c r="L87" i="1"/>
  <c r="G87" i="1" s="1"/>
  <c r="L245" i="1"/>
  <c r="G245" i="1" s="1"/>
  <c r="L231" i="1"/>
  <c r="G231" i="1" s="1"/>
  <c r="L127" i="1"/>
  <c r="G127" i="1" s="1"/>
  <c r="L193" i="1"/>
  <c r="G193" i="1" s="1"/>
  <c r="L244" i="1"/>
  <c r="G244" i="1" s="1"/>
  <c r="L40" i="1"/>
  <c r="G40" i="1" s="1"/>
  <c r="L182" i="1"/>
  <c r="G182" i="1" s="1"/>
  <c r="L29" i="1"/>
  <c r="G29" i="1" s="1"/>
  <c r="L178" i="1"/>
  <c r="G178" i="1" s="1"/>
  <c r="L38" i="1"/>
  <c r="G38" i="1" s="1"/>
  <c r="L76" i="1"/>
  <c r="G76" i="1" s="1"/>
  <c r="L157" i="1"/>
  <c r="G157" i="1" s="1"/>
  <c r="L200" i="1"/>
  <c r="G200" i="1" s="1"/>
  <c r="L79" i="1"/>
  <c r="G79" i="1" s="1"/>
  <c r="L242" i="1"/>
  <c r="G242" i="1" s="1"/>
  <c r="L166" i="1"/>
  <c r="G166" i="1" s="1"/>
  <c r="L232" i="1"/>
  <c r="G232" i="1" s="1"/>
  <c r="L204" i="1"/>
  <c r="G204" i="1" s="1"/>
  <c r="L68" i="1"/>
  <c r="G68" i="1" s="1"/>
  <c r="L32" i="1"/>
  <c r="G32" i="1" s="1"/>
  <c r="L172" i="1"/>
  <c r="G172" i="1" s="1"/>
  <c r="L41" i="1"/>
  <c r="G41" i="1" s="1"/>
  <c r="AM23" i="1"/>
  <c r="AN23" i="1" s="1"/>
  <c r="L164" i="1"/>
  <c r="G164" i="1" s="1"/>
  <c r="L71" i="1"/>
  <c r="G71" i="1" s="1"/>
  <c r="L214" i="1"/>
  <c r="G214" i="1" s="1"/>
  <c r="L126" i="1"/>
  <c r="G126" i="1" s="1"/>
  <c r="L197" i="1"/>
  <c r="G197" i="1" s="1"/>
  <c r="L99" i="1"/>
  <c r="G99" i="1" s="1"/>
  <c r="L75" i="1"/>
  <c r="G75" i="1" s="1"/>
  <c r="L131" i="1"/>
  <c r="G131" i="1" s="1"/>
  <c r="L222" i="1"/>
  <c r="G222" i="1" s="1"/>
  <c r="L163" i="1"/>
  <c r="G163" i="1" s="1"/>
  <c r="L51" i="1"/>
  <c r="G51" i="1" s="1"/>
  <c r="L107" i="1"/>
  <c r="G107" i="1" s="1"/>
  <c r="L115" i="1"/>
  <c r="G115" i="1" s="1"/>
  <c r="L145" i="1"/>
  <c r="G145" i="1" s="1"/>
  <c r="L239" i="1"/>
  <c r="G239" i="1" s="1"/>
  <c r="L52" i="1"/>
  <c r="G52" i="1" s="1"/>
  <c r="L203" i="1"/>
  <c r="G203" i="1" s="1"/>
  <c r="L20" i="1"/>
  <c r="G20" i="1" s="1"/>
  <c r="L202" i="1"/>
  <c r="G202" i="1" s="1"/>
  <c r="L224" i="1"/>
  <c r="G224" i="1" s="1"/>
  <c r="L33" i="1"/>
  <c r="G33" i="1" s="1"/>
  <c r="L144" i="1"/>
  <c r="G144" i="1" s="1"/>
  <c r="L84" i="1"/>
  <c r="G84" i="1" s="1"/>
  <c r="L177" i="1"/>
  <c r="G177" i="1" s="1"/>
  <c r="L50" i="1"/>
  <c r="G50" i="1" s="1"/>
  <c r="L234" i="1"/>
  <c r="G234" i="1" s="1"/>
  <c r="L128" i="1"/>
  <c r="G128" i="1" s="1"/>
  <c r="L160" i="1"/>
  <c r="G160" i="1" s="1"/>
  <c r="L65" i="1"/>
  <c r="G65" i="1" s="1"/>
  <c r="L116" i="1"/>
  <c r="G116" i="1" s="1"/>
  <c r="L235" i="1"/>
  <c r="G235" i="1" s="1"/>
  <c r="L31" i="1"/>
  <c r="G31" i="1" s="1"/>
  <c r="L97" i="1"/>
  <c r="G97" i="1" s="1"/>
  <c r="L148" i="1"/>
  <c r="G148" i="1" s="1"/>
  <c r="L209" i="1"/>
  <c r="G209" i="1" s="1"/>
  <c r="L82" i="1"/>
  <c r="G82" i="1" s="1"/>
  <c r="L195" i="1"/>
  <c r="G195" i="1" s="1"/>
  <c r="L80" i="1"/>
  <c r="G80" i="1" s="1"/>
  <c r="L64" i="1"/>
  <c r="G64" i="1" s="1"/>
  <c r="L96" i="1"/>
  <c r="G96" i="1" s="1"/>
  <c r="AM20" i="1"/>
  <c r="AN20" i="1" s="1"/>
  <c r="AM180" i="1"/>
  <c r="AN180" i="1" s="1"/>
  <c r="AM116" i="1"/>
  <c r="AN116" i="1" s="1"/>
  <c r="AM148" i="1"/>
  <c r="AN148" i="1" s="1"/>
  <c r="AG31" i="1"/>
  <c r="AM31" i="1"/>
  <c r="AN31" i="1" s="1"/>
  <c r="AG125" i="1"/>
  <c r="AM125" i="1"/>
  <c r="AN125" i="1" s="1"/>
  <c r="AG56" i="1"/>
  <c r="AM56" i="1"/>
  <c r="AN56" i="1" s="1"/>
  <c r="AG248" i="1"/>
  <c r="AM248" i="1"/>
  <c r="AN248" i="1" s="1"/>
  <c r="AG30" i="1"/>
  <c r="AM30" i="1"/>
  <c r="AN30" i="1" s="1"/>
  <c r="AG168" i="1"/>
  <c r="AM168" i="1"/>
  <c r="AN168" i="1" s="1"/>
  <c r="AG28" i="1"/>
  <c r="AM28" i="1"/>
  <c r="AN28" i="1" s="1"/>
  <c r="AG62" i="1"/>
  <c r="AM62" i="1"/>
  <c r="AN62" i="1" s="1"/>
  <c r="AG60" i="1"/>
  <c r="AM60" i="1"/>
  <c r="AN60" i="1" s="1"/>
  <c r="AG94" i="1"/>
  <c r="AM94" i="1"/>
  <c r="AN94" i="1" s="1"/>
  <c r="AG92" i="1"/>
  <c r="AM92" i="1"/>
  <c r="AN92" i="1" s="1"/>
  <c r="AG126" i="1"/>
  <c r="AM126" i="1"/>
  <c r="AN126" i="1" s="1"/>
  <c r="AG157" i="1"/>
  <c r="AM157" i="1"/>
  <c r="AN157" i="1" s="1"/>
  <c r="AG243" i="1"/>
  <c r="AM243" i="1"/>
  <c r="AN243" i="1" s="1"/>
  <c r="AG158" i="1"/>
  <c r="AM158" i="1"/>
  <c r="AN158" i="1" s="1"/>
  <c r="AG120" i="1"/>
  <c r="AM120" i="1"/>
  <c r="AN120" i="1" s="1"/>
  <c r="AG250" i="1"/>
  <c r="AM250" i="1"/>
  <c r="AN250" i="1" s="1"/>
  <c r="AG246" i="1"/>
  <c r="AM246" i="1"/>
  <c r="AN246" i="1" s="1"/>
  <c r="AG233" i="1"/>
  <c r="AM233" i="1"/>
  <c r="AN233" i="1" s="1"/>
  <c r="AG95" i="1"/>
  <c r="AM95" i="1"/>
  <c r="AN95" i="1" s="1"/>
  <c r="AG63" i="1"/>
  <c r="AM63" i="1"/>
  <c r="AN63" i="1" s="1"/>
  <c r="AG57" i="1"/>
  <c r="AM57" i="1"/>
  <c r="AN57" i="1" s="1"/>
  <c r="AG213" i="1"/>
  <c r="AM213" i="1"/>
  <c r="AN213" i="1" s="1"/>
  <c r="AG121" i="1"/>
  <c r="AM121" i="1"/>
  <c r="AN121" i="1" s="1"/>
  <c r="AG68" i="1"/>
  <c r="AM68" i="1"/>
  <c r="AN68" i="1" s="1"/>
  <c r="AG80" i="1"/>
  <c r="AM80" i="1"/>
  <c r="AN80" i="1" s="1"/>
  <c r="AG245" i="1"/>
  <c r="AM245" i="1"/>
  <c r="AN245" i="1" s="1"/>
  <c r="AG104" i="1"/>
  <c r="AM104" i="1"/>
  <c r="AN104" i="1" s="1"/>
  <c r="AG108" i="1"/>
  <c r="AM108" i="1"/>
  <c r="AN108" i="1" s="1"/>
  <c r="AG50" i="1"/>
  <c r="AM50" i="1"/>
  <c r="AN50" i="1" s="1"/>
  <c r="AG221" i="1"/>
  <c r="AM221" i="1"/>
  <c r="AN221" i="1" s="1"/>
  <c r="AG36" i="1"/>
  <c r="AM36" i="1"/>
  <c r="AN36" i="1" s="1"/>
  <c r="AG100" i="1"/>
  <c r="AM100" i="1"/>
  <c r="AN100" i="1" s="1"/>
  <c r="AG112" i="1"/>
  <c r="AM112" i="1"/>
  <c r="AN112" i="1" s="1"/>
  <c r="AG6" i="1"/>
  <c r="AM6" i="1"/>
  <c r="AN6" i="1" s="1"/>
  <c r="AG136" i="1"/>
  <c r="AM136" i="1"/>
  <c r="AN136" i="1" s="1"/>
  <c r="AG140" i="1"/>
  <c r="AM140" i="1"/>
  <c r="AN140" i="1" s="1"/>
  <c r="AG114" i="1"/>
  <c r="AM114" i="1"/>
  <c r="AN114" i="1" s="1"/>
  <c r="AG24" i="1"/>
  <c r="AM24" i="1"/>
  <c r="AN24" i="1" s="1"/>
  <c r="AG71" i="1"/>
  <c r="AM71" i="1"/>
  <c r="AN71" i="1" s="1"/>
  <c r="AG190" i="1"/>
  <c r="AM190" i="1"/>
  <c r="AN190" i="1" s="1"/>
  <c r="AG122" i="1"/>
  <c r="AM122" i="1"/>
  <c r="AN122" i="1" s="1"/>
  <c r="AG76" i="1"/>
  <c r="AM76" i="1"/>
  <c r="AN76" i="1" s="1"/>
  <c r="AG185" i="1"/>
  <c r="AM185" i="1"/>
  <c r="AN185" i="1" s="1"/>
  <c r="AG34" i="1"/>
  <c r="AM34" i="1"/>
  <c r="AN34" i="1" s="1"/>
  <c r="AG132" i="1"/>
  <c r="AM132" i="1"/>
  <c r="AN132" i="1" s="1"/>
  <c r="AG144" i="1"/>
  <c r="AM144" i="1"/>
  <c r="AN144" i="1" s="1"/>
  <c r="AG38" i="1"/>
  <c r="AM38" i="1"/>
  <c r="AN38" i="1" s="1"/>
  <c r="AG172" i="1"/>
  <c r="AM172" i="1"/>
  <c r="AN172" i="1" s="1"/>
  <c r="AG146" i="1"/>
  <c r="AM146" i="1"/>
  <c r="AN146" i="1" s="1"/>
  <c r="AG199" i="1"/>
  <c r="AM199" i="1"/>
  <c r="AN199" i="1" s="1"/>
  <c r="AG217" i="1"/>
  <c r="AM217" i="1"/>
  <c r="AN217" i="1" s="1"/>
  <c r="AG66" i="1"/>
  <c r="AM66" i="1"/>
  <c r="AN66" i="1" s="1"/>
  <c r="AG164" i="1"/>
  <c r="AM164" i="1"/>
  <c r="AN164" i="1" s="1"/>
  <c r="AG176" i="1"/>
  <c r="AM176" i="1"/>
  <c r="AN176" i="1" s="1"/>
  <c r="AG70" i="1"/>
  <c r="AM70" i="1"/>
  <c r="AN70" i="1" s="1"/>
  <c r="AG200" i="1"/>
  <c r="AM200" i="1"/>
  <c r="AN200" i="1" s="1"/>
  <c r="AG204" i="1"/>
  <c r="AM204" i="1"/>
  <c r="AN204" i="1" s="1"/>
  <c r="AG178" i="1"/>
  <c r="AM178" i="1"/>
  <c r="AN178" i="1" s="1"/>
  <c r="AG88" i="1"/>
  <c r="AM88" i="1"/>
  <c r="AN88" i="1" s="1"/>
  <c r="AG231" i="1"/>
  <c r="AM231" i="1"/>
  <c r="AN231" i="1" s="1"/>
  <c r="AG44" i="1"/>
  <c r="AM44" i="1"/>
  <c r="AN44" i="1" s="1"/>
  <c r="AG18" i="1"/>
  <c r="AM18" i="1"/>
  <c r="AN18" i="1" s="1"/>
  <c r="AG98" i="1"/>
  <c r="AM98" i="1"/>
  <c r="AN98" i="1" s="1"/>
  <c r="AG196" i="1"/>
  <c r="AM196" i="1"/>
  <c r="AN196" i="1" s="1"/>
  <c r="AG208" i="1"/>
  <c r="AM208" i="1"/>
  <c r="AN208" i="1" s="1"/>
  <c r="AG102" i="1"/>
  <c r="AM102" i="1"/>
  <c r="AN102" i="1" s="1"/>
  <c r="AG232" i="1"/>
  <c r="AM232" i="1"/>
  <c r="AN232" i="1" s="1"/>
  <c r="AG236" i="1"/>
  <c r="AM236" i="1"/>
  <c r="AN236" i="1" s="1"/>
  <c r="AG210" i="1"/>
  <c r="AM210" i="1"/>
  <c r="AN210" i="1" s="1"/>
  <c r="AG14" i="1"/>
  <c r="AM14" i="1"/>
  <c r="AN14" i="1" s="1"/>
  <c r="AG40" i="1"/>
  <c r="AM40" i="1"/>
  <c r="AN40" i="1" s="1"/>
  <c r="AG181" i="1"/>
  <c r="AM181" i="1"/>
  <c r="AN181" i="1" s="1"/>
  <c r="AG130" i="1"/>
  <c r="AM130" i="1"/>
  <c r="AN130" i="1" s="1"/>
  <c r="AG240" i="1"/>
  <c r="AM240" i="1"/>
  <c r="AN240" i="1" s="1"/>
  <c r="AG13" i="1"/>
  <c r="AM13" i="1"/>
  <c r="AN13" i="1" s="1"/>
  <c r="AG242" i="1"/>
  <c r="AM242" i="1"/>
  <c r="AN242" i="1" s="1"/>
  <c r="AG184" i="1"/>
  <c r="AM184" i="1"/>
  <c r="AN184" i="1" s="1"/>
  <c r="AG46" i="1"/>
  <c r="AM46" i="1"/>
  <c r="AN46" i="1" s="1"/>
  <c r="AG175" i="1"/>
  <c r="AM175" i="1"/>
  <c r="AN175" i="1" s="1"/>
  <c r="AG72" i="1"/>
  <c r="AM72" i="1"/>
  <c r="AN72" i="1" s="1"/>
  <c r="AG153" i="1"/>
  <c r="AM153" i="1"/>
  <c r="AN153" i="1" s="1"/>
  <c r="AG249" i="1"/>
  <c r="AM249" i="1"/>
  <c r="AN249" i="1" s="1"/>
  <c r="AG228" i="1"/>
  <c r="AM228" i="1"/>
  <c r="AN228" i="1" s="1"/>
  <c r="AG134" i="1"/>
  <c r="AM134" i="1"/>
  <c r="AN134" i="1" s="1"/>
  <c r="AG162" i="1"/>
  <c r="AM162" i="1"/>
  <c r="AN162" i="1" s="1"/>
  <c r="AG166" i="1"/>
  <c r="AM166" i="1"/>
  <c r="AN166" i="1" s="1"/>
  <c r="AG45" i="1"/>
  <c r="AM45" i="1"/>
  <c r="AN45" i="1" s="1"/>
  <c r="AG97" i="1"/>
  <c r="AM97" i="1"/>
  <c r="AN97" i="1" s="1"/>
  <c r="AG216" i="1"/>
  <c r="AM216" i="1"/>
  <c r="AN216" i="1" s="1"/>
  <c r="AG222" i="1"/>
  <c r="AM222" i="1"/>
  <c r="AN222" i="1" s="1"/>
  <c r="AG48" i="1"/>
  <c r="AM48" i="1"/>
  <c r="AN48" i="1" s="1"/>
  <c r="AG3" i="1"/>
  <c r="AM3" i="1"/>
  <c r="AG194" i="1"/>
  <c r="AM194" i="1"/>
  <c r="AN194" i="1" s="1"/>
  <c r="AG198" i="1"/>
  <c r="AM198" i="1"/>
  <c r="AN198" i="1" s="1"/>
  <c r="AG77" i="1"/>
  <c r="AM77" i="1"/>
  <c r="AN77" i="1" s="1"/>
  <c r="AG17" i="1"/>
  <c r="AM17" i="1"/>
  <c r="AN17" i="1" s="1"/>
  <c r="AG110" i="1"/>
  <c r="AM110" i="1"/>
  <c r="AN110" i="1" s="1"/>
  <c r="AG89" i="1"/>
  <c r="AM89" i="1"/>
  <c r="AN89" i="1" s="1"/>
  <c r="AG226" i="1"/>
  <c r="AM226" i="1"/>
  <c r="AN226" i="1" s="1"/>
  <c r="AG230" i="1"/>
  <c r="AM230" i="1"/>
  <c r="AN230" i="1" s="1"/>
  <c r="AG109" i="1"/>
  <c r="AM109" i="1"/>
  <c r="AN109" i="1" s="1"/>
  <c r="AG49" i="1"/>
  <c r="AM49" i="1"/>
  <c r="AN49" i="1" s="1"/>
  <c r="AG87" i="1"/>
  <c r="AM87" i="1"/>
  <c r="AN87" i="1" s="1"/>
  <c r="AG142" i="1"/>
  <c r="AM142" i="1"/>
  <c r="AN142" i="1" s="1"/>
  <c r="AG117" i="1"/>
  <c r="AM117" i="1"/>
  <c r="AN117" i="1" s="1"/>
  <c r="AG65" i="1"/>
  <c r="AM65" i="1"/>
  <c r="AN65" i="1" s="1"/>
  <c r="AG141" i="1"/>
  <c r="AM141" i="1"/>
  <c r="AN141" i="1" s="1"/>
  <c r="AG81" i="1"/>
  <c r="AM81" i="1"/>
  <c r="AN81" i="1" s="1"/>
  <c r="AG218" i="1"/>
  <c r="AM218" i="1"/>
  <c r="AN218" i="1" s="1"/>
  <c r="AG129" i="1"/>
  <c r="AM129" i="1"/>
  <c r="AN129" i="1" s="1"/>
  <c r="AG33" i="1"/>
  <c r="AM33" i="1"/>
  <c r="AN33" i="1" s="1"/>
  <c r="AG174" i="1"/>
  <c r="AM174" i="1"/>
  <c r="AN174" i="1" s="1"/>
  <c r="AG127" i="1"/>
  <c r="AM127" i="1"/>
  <c r="AN127" i="1" s="1"/>
  <c r="AG159" i="1"/>
  <c r="AM159" i="1"/>
  <c r="AN159" i="1" s="1"/>
  <c r="AG173" i="1"/>
  <c r="AM173" i="1"/>
  <c r="AN173" i="1" s="1"/>
  <c r="AG19" i="1"/>
  <c r="AM19" i="1"/>
  <c r="AN19" i="1" s="1"/>
  <c r="AG113" i="1"/>
  <c r="AM113" i="1"/>
  <c r="AN113" i="1" s="1"/>
  <c r="AG225" i="1"/>
  <c r="AM225" i="1"/>
  <c r="AN225" i="1" s="1"/>
  <c r="AG206" i="1"/>
  <c r="AM206" i="1"/>
  <c r="AN206" i="1" s="1"/>
  <c r="AG191" i="1"/>
  <c r="AM191" i="1"/>
  <c r="AN191" i="1" s="1"/>
  <c r="AG152" i="1"/>
  <c r="AM152" i="1"/>
  <c r="AN152" i="1" s="1"/>
  <c r="AG11" i="1"/>
  <c r="AM11" i="1"/>
  <c r="AN11" i="1" s="1"/>
  <c r="AG205" i="1"/>
  <c r="AM205" i="1"/>
  <c r="AN205" i="1" s="1"/>
  <c r="AG51" i="1"/>
  <c r="AM51" i="1"/>
  <c r="AN51" i="1" s="1"/>
  <c r="AG145" i="1"/>
  <c r="AM145" i="1"/>
  <c r="AN145" i="1" s="1"/>
  <c r="AG238" i="1"/>
  <c r="AM238" i="1"/>
  <c r="AN238" i="1" s="1"/>
  <c r="AG4" i="1"/>
  <c r="AM4" i="1"/>
  <c r="AN4" i="1" s="1"/>
  <c r="AG223" i="1"/>
  <c r="AM223" i="1"/>
  <c r="AN223" i="1" s="1"/>
  <c r="AG43" i="1"/>
  <c r="AM43" i="1"/>
  <c r="AN43" i="1" s="1"/>
  <c r="AG237" i="1"/>
  <c r="AM237" i="1"/>
  <c r="AN237" i="1" s="1"/>
  <c r="AG83" i="1"/>
  <c r="AM83" i="1"/>
  <c r="AN83" i="1" s="1"/>
  <c r="AG177" i="1"/>
  <c r="AM177" i="1"/>
  <c r="AN177" i="1" s="1"/>
  <c r="AG25" i="1"/>
  <c r="AM25" i="1"/>
  <c r="AN25" i="1" s="1"/>
  <c r="AG29" i="1"/>
  <c r="AM29" i="1"/>
  <c r="AN29" i="1" s="1"/>
  <c r="AG93" i="1"/>
  <c r="AM93" i="1"/>
  <c r="AN93" i="1" s="1"/>
  <c r="AG32" i="1"/>
  <c r="AM32" i="1"/>
  <c r="AN32" i="1" s="1"/>
  <c r="AG10" i="1"/>
  <c r="AM10" i="1"/>
  <c r="AN10" i="1" s="1"/>
  <c r="AG5" i="1"/>
  <c r="AM5" i="1"/>
  <c r="AN5" i="1" s="1"/>
  <c r="AG75" i="1"/>
  <c r="AM75" i="1"/>
  <c r="AN75" i="1" s="1"/>
  <c r="AG115" i="1"/>
  <c r="AM115" i="1"/>
  <c r="AN115" i="1" s="1"/>
  <c r="AG209" i="1"/>
  <c r="AM209" i="1"/>
  <c r="AN209" i="1" s="1"/>
  <c r="AG124" i="1"/>
  <c r="AM124" i="1"/>
  <c r="AN124" i="1" s="1"/>
  <c r="AG64" i="1"/>
  <c r="AM64" i="1"/>
  <c r="AN64" i="1" s="1"/>
  <c r="AG42" i="1"/>
  <c r="AM42" i="1"/>
  <c r="AN42" i="1" s="1"/>
  <c r="AG107" i="1"/>
  <c r="AM107" i="1"/>
  <c r="AN107" i="1" s="1"/>
  <c r="AG85" i="1"/>
  <c r="AM85" i="1"/>
  <c r="AN85" i="1" s="1"/>
  <c r="AG147" i="1"/>
  <c r="AM147" i="1"/>
  <c r="AN147" i="1" s="1"/>
  <c r="AG241" i="1"/>
  <c r="AM241" i="1"/>
  <c r="AN241" i="1" s="1"/>
  <c r="AG156" i="1"/>
  <c r="AM156" i="1"/>
  <c r="AN156" i="1" s="1"/>
  <c r="AG16" i="1"/>
  <c r="AM16" i="1"/>
  <c r="AN16" i="1" s="1"/>
  <c r="AG37" i="1"/>
  <c r="AM37" i="1"/>
  <c r="AN37" i="1" s="1"/>
  <c r="AG96" i="1"/>
  <c r="AM96" i="1"/>
  <c r="AN96" i="1" s="1"/>
  <c r="AG74" i="1"/>
  <c r="AM74" i="1"/>
  <c r="AN74" i="1" s="1"/>
  <c r="AG69" i="1"/>
  <c r="AM69" i="1"/>
  <c r="AN69" i="1" s="1"/>
  <c r="AG139" i="1"/>
  <c r="AM139" i="1"/>
  <c r="AN139" i="1" s="1"/>
  <c r="AG179" i="1"/>
  <c r="AM179" i="1"/>
  <c r="AN179" i="1" s="1"/>
  <c r="AG188" i="1"/>
  <c r="AM188" i="1"/>
  <c r="AN188" i="1" s="1"/>
  <c r="AG154" i="1"/>
  <c r="AM154" i="1"/>
  <c r="AN154" i="1" s="1"/>
  <c r="AG189" i="1"/>
  <c r="AM189" i="1"/>
  <c r="AN189" i="1" s="1"/>
  <c r="AG128" i="1"/>
  <c r="AM128" i="1"/>
  <c r="AN128" i="1" s="1"/>
  <c r="AG35" i="1"/>
  <c r="AM35" i="1"/>
  <c r="AN35" i="1" s="1"/>
  <c r="AG106" i="1"/>
  <c r="AM106" i="1"/>
  <c r="AN106" i="1" s="1"/>
  <c r="AG101" i="1"/>
  <c r="AM101" i="1"/>
  <c r="AN101" i="1" s="1"/>
  <c r="AG171" i="1"/>
  <c r="AM171" i="1"/>
  <c r="AN171" i="1" s="1"/>
  <c r="AG211" i="1"/>
  <c r="AM211" i="1"/>
  <c r="AN211" i="1" s="1"/>
  <c r="AG220" i="1"/>
  <c r="AM220" i="1"/>
  <c r="AN220" i="1" s="1"/>
  <c r="AG12" i="1"/>
  <c r="AM12" i="1"/>
  <c r="AN12" i="1" s="1"/>
  <c r="AG160" i="1"/>
  <c r="AM160" i="1"/>
  <c r="AN160" i="1" s="1"/>
  <c r="AG67" i="1"/>
  <c r="AM67" i="1"/>
  <c r="AN67" i="1" s="1"/>
  <c r="AG138" i="1"/>
  <c r="AM138" i="1"/>
  <c r="AN138" i="1" s="1"/>
  <c r="AG133" i="1"/>
  <c r="AM133" i="1"/>
  <c r="AN133" i="1" s="1"/>
  <c r="AG203" i="1"/>
  <c r="AM203" i="1"/>
  <c r="AN203" i="1" s="1"/>
  <c r="AG26" i="1"/>
  <c r="AM26" i="1"/>
  <c r="AN26" i="1" s="1"/>
  <c r="AG78" i="1"/>
  <c r="AM78" i="1"/>
  <c r="AN78" i="1" s="1"/>
  <c r="AG119" i="1"/>
  <c r="AM119" i="1"/>
  <c r="AN119" i="1" s="1"/>
  <c r="AG192" i="1"/>
  <c r="AM192" i="1"/>
  <c r="AN192" i="1" s="1"/>
  <c r="AG99" i="1"/>
  <c r="AM99" i="1"/>
  <c r="AN99" i="1" s="1"/>
  <c r="AG170" i="1"/>
  <c r="AM170" i="1"/>
  <c r="AN170" i="1" s="1"/>
  <c r="AG165" i="1"/>
  <c r="AM165" i="1"/>
  <c r="AN165" i="1" s="1"/>
  <c r="AG235" i="1"/>
  <c r="AM235" i="1"/>
  <c r="AN235" i="1" s="1"/>
  <c r="AG15" i="1"/>
  <c r="AM15" i="1"/>
  <c r="AN15" i="1" s="1"/>
  <c r="AG193" i="1"/>
  <c r="AM193" i="1"/>
  <c r="AN193" i="1" s="1"/>
  <c r="AG58" i="1"/>
  <c r="AM58" i="1"/>
  <c r="AN58" i="1" s="1"/>
  <c r="AG224" i="1"/>
  <c r="AM224" i="1"/>
  <c r="AN224" i="1" s="1"/>
  <c r="AG90" i="1"/>
  <c r="AM90" i="1"/>
  <c r="AN90" i="1" s="1"/>
  <c r="AG149" i="1"/>
  <c r="AM149" i="1"/>
  <c r="AN149" i="1" s="1"/>
  <c r="AG202" i="1"/>
  <c r="AM202" i="1"/>
  <c r="AN202" i="1" s="1"/>
  <c r="AG161" i="1"/>
  <c r="AM161" i="1"/>
  <c r="AN161" i="1" s="1"/>
  <c r="AG79" i="1"/>
  <c r="AM79" i="1"/>
  <c r="AN79" i="1" s="1"/>
  <c r="AG195" i="1"/>
  <c r="AM195" i="1"/>
  <c r="AN195" i="1" s="1"/>
  <c r="AG41" i="1"/>
  <c r="AM41" i="1"/>
  <c r="AN41" i="1" s="1"/>
  <c r="AG73" i="1"/>
  <c r="AM73" i="1"/>
  <c r="AN73" i="1" s="1"/>
  <c r="AG47" i="1"/>
  <c r="AM47" i="1"/>
  <c r="AN47" i="1" s="1"/>
  <c r="AG163" i="1"/>
  <c r="AM163" i="1"/>
  <c r="AN163" i="1" s="1"/>
  <c r="AG82" i="1"/>
  <c r="AM82" i="1"/>
  <c r="AN82" i="1" s="1"/>
  <c r="AG123" i="1"/>
  <c r="AM123" i="1"/>
  <c r="AN123" i="1" s="1"/>
  <c r="AG187" i="1"/>
  <c r="AM187" i="1"/>
  <c r="AN187" i="1" s="1"/>
  <c r="AG105" i="1"/>
  <c r="AM105" i="1"/>
  <c r="AN105" i="1" s="1"/>
  <c r="AG207" i="1"/>
  <c r="AM207" i="1"/>
  <c r="AN207" i="1" s="1"/>
  <c r="AG131" i="1"/>
  <c r="AM131" i="1"/>
  <c r="AN131" i="1" s="1"/>
  <c r="AG59" i="1"/>
  <c r="AM59" i="1"/>
  <c r="AN59" i="1" s="1"/>
  <c r="AG91" i="1"/>
  <c r="AM91" i="1"/>
  <c r="AN91" i="1" s="1"/>
  <c r="AG9" i="1"/>
  <c r="AM9" i="1"/>
  <c r="AN9" i="1" s="1"/>
  <c r="AG227" i="1"/>
  <c r="AM227" i="1"/>
  <c r="AN227" i="1" s="1"/>
  <c r="AG186" i="1"/>
  <c r="AM186" i="1"/>
  <c r="AN186" i="1" s="1"/>
  <c r="AG155" i="1"/>
  <c r="AM155" i="1"/>
  <c r="AN155" i="1" s="1"/>
  <c r="AG137" i="1"/>
  <c r="AM137" i="1"/>
  <c r="AN137" i="1" s="1"/>
  <c r="AG239" i="1"/>
  <c r="AM239" i="1"/>
  <c r="AN239" i="1" s="1"/>
  <c r="AG229" i="1"/>
  <c r="AM229" i="1"/>
  <c r="AN229" i="1" s="1"/>
  <c r="AG219" i="1"/>
  <c r="AM219" i="1"/>
  <c r="AN219" i="1" s="1"/>
  <c r="AG251" i="1"/>
  <c r="AM251" i="1"/>
  <c r="AN251" i="1" s="1"/>
  <c r="AG169" i="1"/>
  <c r="AM169" i="1"/>
  <c r="AN169" i="1" s="1"/>
  <c r="AG197" i="1"/>
  <c r="AM197" i="1"/>
  <c r="AN197" i="1" s="1"/>
  <c r="AG111" i="1"/>
  <c r="AM111" i="1"/>
  <c r="AN111" i="1" s="1"/>
  <c r="AG201" i="1"/>
  <c r="AM201" i="1"/>
  <c r="AN201" i="1" s="1"/>
  <c r="AG61" i="1"/>
  <c r="AM61" i="1"/>
  <c r="AN61" i="1" s="1"/>
  <c r="AG8" i="1"/>
  <c r="AM8" i="1"/>
  <c r="AN8" i="1" s="1"/>
  <c r="AG27" i="1"/>
  <c r="AM27" i="1"/>
  <c r="AN27" i="1" s="1"/>
  <c r="AG234" i="1"/>
  <c r="AM234" i="1"/>
  <c r="AN234" i="1" s="1"/>
  <c r="AG143" i="1"/>
  <c r="AM143" i="1"/>
  <c r="AN143" i="1" s="1"/>
  <c r="AG21" i="1"/>
  <c r="AM21" i="1"/>
  <c r="AN21" i="1" s="1"/>
  <c r="AG53" i="1"/>
  <c r="AM53" i="1"/>
  <c r="AN53" i="1" s="1"/>
  <c r="AN3" i="1" l="1"/>
  <c r="E254" i="1"/>
  <c r="E255" i="1" s="1"/>
</calcChain>
</file>

<file path=xl/sharedStrings.xml><?xml version="1.0" encoding="utf-8"?>
<sst xmlns="http://schemas.openxmlformats.org/spreadsheetml/2006/main" count="796" uniqueCount="298">
  <si>
    <t>Date</t>
  </si>
  <si>
    <t>Ticker</t>
  </si>
  <si>
    <t>Adjusted Close</t>
  </si>
  <si>
    <t>Return</t>
  </si>
  <si>
    <t>Return CJH</t>
  </si>
  <si>
    <t>Volatility</t>
  </si>
  <si>
    <t>RSI</t>
  </si>
  <si>
    <t>RSI CJH</t>
  </si>
  <si>
    <t>Gain</t>
  </si>
  <si>
    <t>Loss</t>
  </si>
  <si>
    <t>Avg  Gain</t>
  </si>
  <si>
    <t>Avg loss</t>
  </si>
  <si>
    <t>RS</t>
  </si>
  <si>
    <t>Day</t>
  </si>
  <si>
    <t>SMA_50</t>
  </si>
  <si>
    <t>SMA_100</t>
  </si>
  <si>
    <t>SMA_200</t>
  </si>
  <si>
    <t>Upper Band</t>
  </si>
  <si>
    <t>Lower Band</t>
  </si>
  <si>
    <t>Support</t>
  </si>
  <si>
    <t>Resistance</t>
  </si>
  <si>
    <t>Action</t>
  </si>
  <si>
    <t>2023-10-24 00:00:00+00:00</t>
  </si>
  <si>
    <t>A</t>
  </si>
  <si>
    <t>buy</t>
  </si>
  <si>
    <t>2023-10-25 00:00:00+00:00</t>
  </si>
  <si>
    <t>short</t>
  </si>
  <si>
    <t>2023-10-26 00:00:00+00:00</t>
  </si>
  <si>
    <t>2023-10-27 00:00:00+00:00</t>
  </si>
  <si>
    <t>2023-10-30 00:00:00+00:00</t>
  </si>
  <si>
    <t>2023-10-31 00:00:00+00:00</t>
  </si>
  <si>
    <t>sell</t>
  </si>
  <si>
    <t>2023-11-01 00:00:00+00:00</t>
  </si>
  <si>
    <t>2023-11-02 00:00:00+00:00</t>
  </si>
  <si>
    <t>2023-11-03 00:00:00+00:00</t>
  </si>
  <si>
    <t>2023-11-06 00:00:00+00:00</t>
  </si>
  <si>
    <t>hold</t>
  </si>
  <si>
    <t>2023-11-07 00:00:00+00:00</t>
  </si>
  <si>
    <t>2023-11-08 00:00:00+00:00</t>
  </si>
  <si>
    <t>2023-11-09 00:00:00+00:00</t>
  </si>
  <si>
    <t>2023-11-10 00:00:00+00:00</t>
  </si>
  <si>
    <t>2023-11-13 00:00:00+00:00</t>
  </si>
  <si>
    <t>2023-11-14 00:00:00+00:00</t>
  </si>
  <si>
    <t>2023-11-15 00:00:00+00:00</t>
  </si>
  <si>
    <t>2023-11-16 00:00:00+00:00</t>
  </si>
  <si>
    <t>2023-11-17 00:00:00+00:00</t>
  </si>
  <si>
    <t>2023-11-20 00:00:00+00:00</t>
  </si>
  <si>
    <t>2023-11-21 00:00:00+00:00</t>
  </si>
  <si>
    <t>2023-11-22 00:00:00+00:00</t>
  </si>
  <si>
    <t>2023-11-24 00:00:00+00:00</t>
  </si>
  <si>
    <t>2023-11-27 00:00:00+00:00</t>
  </si>
  <si>
    <t>2023-11-28 00:00:00+00:00</t>
  </si>
  <si>
    <t>2023-11-29 00:00:00+00:00</t>
  </si>
  <si>
    <t>2023-11-30 00:00:00+00:00</t>
  </si>
  <si>
    <t>2023-12-01 00:00:00+00:00</t>
  </si>
  <si>
    <t>2023-12-04 00:00:00+00:00</t>
  </si>
  <si>
    <t>2023-12-05 00:00:00+00:00</t>
  </si>
  <si>
    <t>2023-12-06 00:00:00+00:00</t>
  </si>
  <si>
    <t>2023-12-07 00:00:00+00:00</t>
  </si>
  <si>
    <t>2023-12-08 00:00:00+00:00</t>
  </si>
  <si>
    <t>2023-12-11 00:00:00+00:00</t>
  </si>
  <si>
    <t>2023-12-12 00:00:00+00:00</t>
  </si>
  <si>
    <t>2023-12-13 00:00:00+00:00</t>
  </si>
  <si>
    <t>2023-12-14 00:00:00+00:00</t>
  </si>
  <si>
    <t>2023-12-15 00:00:00+00:00</t>
  </si>
  <si>
    <t>2023-12-18 00:00:00+00:00</t>
  </si>
  <si>
    <t>2023-12-19 00:00:00+00:00</t>
  </si>
  <si>
    <t>2023-12-20 00:00:00+00:00</t>
  </si>
  <si>
    <t>2023-12-21 00:00:00+00:00</t>
  </si>
  <si>
    <t>2023-12-22 00:00:00+00:00</t>
  </si>
  <si>
    <t>2023-12-26 00:00:00+00:00</t>
  </si>
  <si>
    <t>2023-12-27 00:00:00+00:00</t>
  </si>
  <si>
    <t>2023-12-28 00:00:00+00:00</t>
  </si>
  <si>
    <t>2023-12-29 00:00:00+00:00</t>
  </si>
  <si>
    <t>2024-01-02 00:00:00+00:00</t>
  </si>
  <si>
    <t>2024-01-03 00:00:00+00:00</t>
  </si>
  <si>
    <t>2024-01-04 00:00:00+00:00</t>
  </si>
  <si>
    <t>2024-01-05 00:00:00+00:00</t>
  </si>
  <si>
    <t>2024-01-08 00:00:00+00:00</t>
  </si>
  <si>
    <t>2024-01-09 00:00:00+00:00</t>
  </si>
  <si>
    <t>2024-01-10 00:00:00+00:00</t>
  </si>
  <si>
    <t>2024-01-11 00:00:00+00:00</t>
  </si>
  <si>
    <t>2024-01-12 00:00:00+00:00</t>
  </si>
  <si>
    <t>2024-01-16 00:00:00+00:00</t>
  </si>
  <si>
    <t>2024-01-17 00:00:00+00:00</t>
  </si>
  <si>
    <t>2024-01-18 00:00:00+00:00</t>
  </si>
  <si>
    <t>2024-01-19 00:00:00+00:00</t>
  </si>
  <si>
    <t>2024-01-22 00:00:00+00:00</t>
  </si>
  <si>
    <t>2024-01-23 00:00:00+00:00</t>
  </si>
  <si>
    <t>2024-01-24 00:00:00+00:00</t>
  </si>
  <si>
    <t>2024-01-25 00:00:00+00:00</t>
  </si>
  <si>
    <t>2024-01-26 00:00:00+00:00</t>
  </si>
  <si>
    <t>2024-01-29 00:00:00+00:00</t>
  </si>
  <si>
    <t>2024-01-30 00:00:00+00:00</t>
  </si>
  <si>
    <t>2024-01-31 00:00:00+00:00</t>
  </si>
  <si>
    <t>2024-02-01 00:00:00+00:00</t>
  </si>
  <si>
    <t>2024-02-02 00:00:00+00:00</t>
  </si>
  <si>
    <t>2024-02-05 00:00:00+00:00</t>
  </si>
  <si>
    <t>2024-02-06 00:00:00+00:00</t>
  </si>
  <si>
    <t>2024-02-07 00:00:00+00:00</t>
  </si>
  <si>
    <t>2024-02-08 00:00:00+00:00</t>
  </si>
  <si>
    <t>2024-02-09 00:00:00+00:00</t>
  </si>
  <si>
    <t>2024-02-12 00:00:00+00:00</t>
  </si>
  <si>
    <t>2024-02-13 00:00:00+00:00</t>
  </si>
  <si>
    <t>2024-02-14 00:00:00+00:00</t>
  </si>
  <si>
    <t>2024-02-15 00:00:00+00:00</t>
  </si>
  <si>
    <t>2024-02-16 00:00:00+00:00</t>
  </si>
  <si>
    <t>2024-02-20 00:00:00+00:00</t>
  </si>
  <si>
    <t>2024-02-21 00:00:00+00:00</t>
  </si>
  <si>
    <t>2024-02-22 00:00:00+00:00</t>
  </si>
  <si>
    <t>2024-02-23 00:00:00+00:00</t>
  </si>
  <si>
    <t>2024-02-26 00:00:00+00:00</t>
  </si>
  <si>
    <t>2024-02-27 00:00:00+00:00</t>
  </si>
  <si>
    <t>2024-02-28 00:00:00+00:00</t>
  </si>
  <si>
    <t>2024-02-29 00:00:00+00:00</t>
  </si>
  <si>
    <t>2024-03-01 00:00:00+00:00</t>
  </si>
  <si>
    <t>2024-03-04 00:00:00+00:00</t>
  </si>
  <si>
    <t>2024-03-05 00:00:00+00:00</t>
  </si>
  <si>
    <t>2024-03-06 00:00:00+00:00</t>
  </si>
  <si>
    <t>2024-03-07 00:00:00+00:00</t>
  </si>
  <si>
    <t>2024-03-08 00:00:00+00:00</t>
  </si>
  <si>
    <t>2024-03-11 00:00:00+00:00</t>
  </si>
  <si>
    <t>2024-03-12 00:00:00+00:00</t>
  </si>
  <si>
    <t>2024-03-13 00:00:00+00:00</t>
  </si>
  <si>
    <t>2024-03-14 00:00:00+00:00</t>
  </si>
  <si>
    <t>2024-03-15 00:00:00+00:00</t>
  </si>
  <si>
    <t>2024-03-18 00:00:00+00:00</t>
  </si>
  <si>
    <t>2024-03-19 00:00:00+00:00</t>
  </si>
  <si>
    <t>2024-03-20 00:00:00+00:00</t>
  </si>
  <si>
    <t>2024-03-21 00:00:00+00:00</t>
  </si>
  <si>
    <t>2024-03-22 00:00:00+00:00</t>
  </si>
  <si>
    <t>2024-03-25 00:00:00+00:00</t>
  </si>
  <si>
    <t>2024-03-26 00:00:00+00:00</t>
  </si>
  <si>
    <t>2024-03-27 00:00:00+00:00</t>
  </si>
  <si>
    <t>2024-03-28 00:00:00+00:00</t>
  </si>
  <si>
    <t>2024-04-01 00:00:00+00:00</t>
  </si>
  <si>
    <t>2024-04-02 00:00:00+00:00</t>
  </si>
  <si>
    <t>2024-04-03 00:00:00+00:00</t>
  </si>
  <si>
    <t>2024-04-04 00:00:00+00:00</t>
  </si>
  <si>
    <t>2024-04-05 00:00:00+00:00</t>
  </si>
  <si>
    <t>2024-04-08 00:00:00+00:00</t>
  </si>
  <si>
    <t>2024-04-09 00:00:00+00:00</t>
  </si>
  <si>
    <t>2024-04-10 00:00:00+00:00</t>
  </si>
  <si>
    <t>2024-04-11 00:00:00+00:00</t>
  </si>
  <si>
    <t>2024-04-12 00:00:00+00:00</t>
  </si>
  <si>
    <t>2024-04-15 00:00:00+00:00</t>
  </si>
  <si>
    <t>2024-04-16 00:00:00+00:00</t>
  </si>
  <si>
    <t>2024-04-17 00:00:00+00:00</t>
  </si>
  <si>
    <t>2024-04-18 00:00:00+00:00</t>
  </si>
  <si>
    <t>2024-04-19 00:00:00+00:00</t>
  </si>
  <si>
    <t>2024-04-22 00:00:00+00:00</t>
  </si>
  <si>
    <t>2024-04-23 00:00:00+00:00</t>
  </si>
  <si>
    <t>2024-04-24 00:00:00+00:00</t>
  </si>
  <si>
    <t>2024-04-25 00:00:00+00:00</t>
  </si>
  <si>
    <t>2024-04-26 00:00:00+00:00</t>
  </si>
  <si>
    <t>2024-04-29 00:00:00+00:00</t>
  </si>
  <si>
    <t>2024-04-30 00:00:00+00:00</t>
  </si>
  <si>
    <t>2024-05-01 00:00:00+00:00</t>
  </si>
  <si>
    <t>2024-05-02 00:00:00+00:00</t>
  </si>
  <si>
    <t>2024-05-03 00:00:00+00:00</t>
  </si>
  <si>
    <t>2024-05-06 00:00:00+00:00</t>
  </si>
  <si>
    <t>2024-05-07 00:00:00+00:00</t>
  </si>
  <si>
    <t>2024-05-08 00:00:00+00:00</t>
  </si>
  <si>
    <t>2024-05-09 00:00:00+00:00</t>
  </si>
  <si>
    <t>2024-05-10 00:00:00+00:00</t>
  </si>
  <si>
    <t>2024-05-13 00:00:00+00:00</t>
  </si>
  <si>
    <t>2024-05-14 00:00:00+00:00</t>
  </si>
  <si>
    <t>2024-05-15 00:00:00+00:00</t>
  </si>
  <si>
    <t>2024-05-16 00:00:00+00:00</t>
  </si>
  <si>
    <t>2024-05-17 00:00:00+00:00</t>
  </si>
  <si>
    <t>2024-05-20 00:00:00+00:00</t>
  </si>
  <si>
    <t>2024-05-21 00:00:00+00:00</t>
  </si>
  <si>
    <t>2024-05-22 00:00:00+00:00</t>
  </si>
  <si>
    <t>2024-05-23 00:00:00+00:00</t>
  </si>
  <si>
    <t>2024-05-24 00:00:00+00:00</t>
  </si>
  <si>
    <t>2024-05-28 00:00:00+00:00</t>
  </si>
  <si>
    <t>2024-05-29 00:00:00+00:00</t>
  </si>
  <si>
    <t>2024-05-30 00:00:00+00:00</t>
  </si>
  <si>
    <t>2024-05-31 00:00:00+00:00</t>
  </si>
  <si>
    <t>2024-06-03 00:00:00+00:00</t>
  </si>
  <si>
    <t>2024-06-04 00:00:00+00:00</t>
  </si>
  <si>
    <t>2024-06-05 00:00:00+00:00</t>
  </si>
  <si>
    <t>2024-06-06 00:00:00+00:00</t>
  </si>
  <si>
    <t>2024-06-07 00:00:00+00:00</t>
  </si>
  <si>
    <t>2024-06-10 00:00:00+00:00</t>
  </si>
  <si>
    <t>2024-06-11 00:00:00+00:00</t>
  </si>
  <si>
    <t>2024-06-12 00:00:00+00:00</t>
  </si>
  <si>
    <t>2024-06-13 00:00:00+00:00</t>
  </si>
  <si>
    <t>2024-06-14 00:00:00+00:00</t>
  </si>
  <si>
    <t>2024-06-17 00:00:00+00:00</t>
  </si>
  <si>
    <t>2024-06-18 00:00:00+00:00</t>
  </si>
  <si>
    <t>2024-06-20 00:00:00+00:00</t>
  </si>
  <si>
    <t>2024-06-21 00:00:00+00:00</t>
  </si>
  <si>
    <t>2024-06-24 00:00:00+00:00</t>
  </si>
  <si>
    <t>2024-06-25 00:00:00+00:00</t>
  </si>
  <si>
    <t>2024-06-26 00:00:00+00:00</t>
  </si>
  <si>
    <t>2024-06-27 00:00:00+00:00</t>
  </si>
  <si>
    <t>2024-06-28 00:00:00+00:00</t>
  </si>
  <si>
    <t>2024-07-01 00:00:00+00:00</t>
  </si>
  <si>
    <t>2024-07-02 00:00:00+00:00</t>
  </si>
  <si>
    <t>2024-07-03 00:00:00+00:00</t>
  </si>
  <si>
    <t>2024-07-05 00:00:00+00:00</t>
  </si>
  <si>
    <t>2024-07-08 00:00:00+00:00</t>
  </si>
  <si>
    <t>2024-07-09 00:00:00+00:00</t>
  </si>
  <si>
    <t>2024-07-10 00:00:00+00:00</t>
  </si>
  <si>
    <t>2024-07-11 00:00:00+00:00</t>
  </si>
  <si>
    <t>2024-07-12 00:00:00+00:00</t>
  </si>
  <si>
    <t>2024-07-15 00:00:00+00:00</t>
  </si>
  <si>
    <t>2024-07-16 00:00:00+00:00</t>
  </si>
  <si>
    <t>2024-07-17 00:00:00+00:00</t>
  </si>
  <si>
    <t>2024-07-18 00:00:00+00:00</t>
  </si>
  <si>
    <t>2024-07-19 00:00:00+00:00</t>
  </si>
  <si>
    <t>2024-07-22 00:00:00+00:00</t>
  </si>
  <si>
    <t>2024-07-23 00:00:00+00:00</t>
  </si>
  <si>
    <t>2024-07-24 00:00:00+00:00</t>
  </si>
  <si>
    <t>2024-07-25 00:00:00+00:00</t>
  </si>
  <si>
    <t>2024-07-26 00:00:00+00:00</t>
  </si>
  <si>
    <t>2024-07-29 00:00:00+00:00</t>
  </si>
  <si>
    <t>2024-07-30 00:00:00+00:00</t>
  </si>
  <si>
    <t>2024-07-31 00:00:00+00:00</t>
  </si>
  <si>
    <t>2024-08-01 00:00:00+00:00</t>
  </si>
  <si>
    <t>2024-08-02 00:00:00+00:00</t>
  </si>
  <si>
    <t>2024-08-05 00:00:00+00:00</t>
  </si>
  <si>
    <t>2024-08-06 00:00:00+00:00</t>
  </si>
  <si>
    <t>2024-08-07 00:00:00+00:00</t>
  </si>
  <si>
    <t>2024-08-08 00:00:00+00:00</t>
  </si>
  <si>
    <t>2024-08-09 00:00:00+00:00</t>
  </si>
  <si>
    <t>2024-08-12 00:00:00+00:00</t>
  </si>
  <si>
    <t>2024-08-13 00:00:00+00:00</t>
  </si>
  <si>
    <t>2024-08-14 00:00:00+00:00</t>
  </si>
  <si>
    <t>2024-08-15 00:00:00+00:00</t>
  </si>
  <si>
    <t>2024-08-16 00:00:00+00:00</t>
  </si>
  <si>
    <t>2024-08-19 00:00:00+00:00</t>
  </si>
  <si>
    <t>2024-08-20 00:00:00+00:00</t>
  </si>
  <si>
    <t>2024-08-21 00:00:00+00:00</t>
  </si>
  <si>
    <t>2024-08-22 00:00:00+00:00</t>
  </si>
  <si>
    <t>2024-08-23 00:00:00+00:00</t>
  </si>
  <si>
    <t>2024-08-26 00:00:00+00:00</t>
  </si>
  <si>
    <t>2024-08-27 00:00:00+00:00</t>
  </si>
  <si>
    <t>2024-08-28 00:00:00+00:00</t>
  </si>
  <si>
    <t>2024-08-29 00:00:00+00:00</t>
  </si>
  <si>
    <t>2024-08-30 00:00:00+00:00</t>
  </si>
  <si>
    <t>2024-09-03 00:00:00+00:00</t>
  </si>
  <si>
    <t>2024-09-04 00:00:00+00:00</t>
  </si>
  <si>
    <t>2024-09-05 00:00:00+00:00</t>
  </si>
  <si>
    <t>2024-09-06 00:00:00+00:00</t>
  </si>
  <si>
    <t>2024-09-09 00:00:00+00:00</t>
  </si>
  <si>
    <t>2024-09-10 00:00:00+00:00</t>
  </si>
  <si>
    <t>2024-09-11 00:00:00+00:00</t>
  </si>
  <si>
    <t>2024-09-12 00:00:00+00:00</t>
  </si>
  <si>
    <t>2024-09-13 00:00:00+00:00</t>
  </si>
  <si>
    <t>2024-09-16 00:00:00+00:00</t>
  </si>
  <si>
    <t>2024-09-17 00:00:00+00:00</t>
  </si>
  <si>
    <t>2024-09-18 00:00:00+00:00</t>
  </si>
  <si>
    <t>2024-09-19 00:00:00+00:00</t>
  </si>
  <si>
    <t>2024-09-20 00:00:00+00:00</t>
  </si>
  <si>
    <t>2024-09-23 00:00:00+00:00</t>
  </si>
  <si>
    <t>2024-09-24 00:00:00+00:00</t>
  </si>
  <si>
    <t>2024-09-25 00:00:00+00:00</t>
  </si>
  <si>
    <t>2024-09-26 00:00:00+00:00</t>
  </si>
  <si>
    <t>2024-09-27 00:00:00+00:00</t>
  </si>
  <si>
    <t>2024-09-30 00:00:00+00:00</t>
  </si>
  <si>
    <t>2024-10-01 00:00:00+00:00</t>
  </si>
  <si>
    <t>2024-10-02 00:00:00+00:00</t>
  </si>
  <si>
    <t>2024-10-03 00:00:00+00:00</t>
  </si>
  <si>
    <t>2024-10-04 00:00:00+00:00</t>
  </si>
  <si>
    <t>2024-10-07 00:00:00+00:00</t>
  </si>
  <si>
    <t>2024-10-08 00:00:00+00:00</t>
  </si>
  <si>
    <t>2024-10-09 00:00:00+00:00</t>
  </si>
  <si>
    <t>2024-10-10 00:00:00+00:00</t>
  </si>
  <si>
    <t>2024-10-11 00:00:00+00:00</t>
  </si>
  <si>
    <t>2024-10-14 00:00:00+00:00</t>
  </si>
  <si>
    <t>2024-10-15 00:00:00+00:00</t>
  </si>
  <si>
    <t>2024-10-16 00:00:00+00:00</t>
  </si>
  <si>
    <t>2024-10-17 00:00:00+00:00</t>
  </si>
  <si>
    <t>2024-10-18 00:00:00+00:00</t>
  </si>
  <si>
    <t>Volatility CJH</t>
  </si>
  <si>
    <t>SMA_50_CJH</t>
  </si>
  <si>
    <t>SMA_100_CJH</t>
  </si>
  <si>
    <t>SMA_200_CJH</t>
  </si>
  <si>
    <t>SMA_20</t>
  </si>
  <si>
    <t>STd(20)</t>
  </si>
  <si>
    <t>Upper_Band_CJH</t>
  </si>
  <si>
    <t>Lower_Band_CJH</t>
  </si>
  <si>
    <t>Support CJH</t>
  </si>
  <si>
    <t>Resistance_CJH</t>
  </si>
  <si>
    <t>Actions_CJH</t>
  </si>
  <si>
    <t>Tdy_Tmrw_Diff</t>
  </si>
  <si>
    <t>Ystr_Tdy_Diff</t>
  </si>
  <si>
    <t>Primary Sig</t>
  </si>
  <si>
    <t>0,0 case</t>
  </si>
  <si>
    <t>Returns</t>
  </si>
  <si>
    <t>%Gain</t>
  </si>
  <si>
    <t>Total Gain</t>
  </si>
  <si>
    <t>Market</t>
  </si>
  <si>
    <t>Group 2</t>
  </si>
  <si>
    <t>%Return</t>
  </si>
  <si>
    <t>2024-10-21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</si>
</sst>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C7F6-FDA2-4EF3-A6DD-0980A941C4D6}">
  <dimension ref="A1:AN255"/>
  <sheetViews>
    <sheetView tabSelected="1" workbookViewId="0">
      <selection activeCell="N23" sqref="N23"/>
    </sheetView>
  </sheetViews>
  <sheetFormatPr defaultRowHeight="14.5" x14ac:dyDescent="0.35"/>
  <cols>
    <col min="1" max="1" width="23.36328125" bestFit="1" customWidth="1"/>
    <col min="2" max="2" width="5.7265625" bestFit="1" customWidth="1"/>
    <col min="3" max="3" width="13" bestFit="1" customWidth="1"/>
    <col min="4" max="4" width="12.453125" bestFit="1" customWidth="1"/>
    <col min="5" max="5" width="12.453125" style="2" bestFit="1" customWidth="1"/>
    <col min="6" max="6" width="11.81640625" bestFit="1" customWidth="1"/>
    <col min="7" max="7" width="11.81640625" style="2" bestFit="1" customWidth="1"/>
    <col min="8" max="13" width="11.81640625" bestFit="1" customWidth="1"/>
    <col min="14" max="14" width="11.81640625" style="2" bestFit="1" customWidth="1"/>
    <col min="15" max="15" width="3.90625" bestFit="1" customWidth="1"/>
    <col min="16" max="16" width="11.81640625" bestFit="1" customWidth="1"/>
    <col min="17" max="17" width="11.81640625" style="2" bestFit="1" customWidth="1"/>
    <col min="18" max="18" width="11.81640625" bestFit="1" customWidth="1"/>
    <col min="19" max="19" width="11.81640625" style="2" bestFit="1" customWidth="1"/>
    <col min="20" max="20" width="11.81640625" bestFit="1" customWidth="1"/>
    <col min="21" max="21" width="11.81640625" style="2" bestFit="1" customWidth="1"/>
    <col min="22" max="22" width="11.81640625" bestFit="1" customWidth="1"/>
    <col min="23" max="23" width="17.1796875" style="2" customWidth="1"/>
    <col min="24" max="25" width="11.81640625" customWidth="1"/>
    <col min="26" max="26" width="11.81640625" bestFit="1" customWidth="1"/>
    <col min="27" max="27" width="19.453125" style="2" customWidth="1"/>
    <col min="28" max="28" width="11.81640625" bestFit="1" customWidth="1"/>
    <col min="29" max="29" width="11.81640625" style="2" customWidth="1"/>
    <col min="30" max="30" width="11.81640625" bestFit="1" customWidth="1"/>
    <col min="31" max="31" width="11.81640625" style="2" customWidth="1"/>
    <col min="32" max="32" width="6" bestFit="1" customWidth="1"/>
    <col min="33" max="33" width="11.90625" style="2" customWidth="1"/>
    <col min="34" max="34" width="13" bestFit="1" customWidth="1"/>
    <col min="39" max="40" width="8.7265625" style="2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6</v>
      </c>
      <c r="G1" s="2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s="2" t="s">
        <v>276</v>
      </c>
      <c r="O1" t="s">
        <v>13</v>
      </c>
      <c r="P1" t="s">
        <v>14</v>
      </c>
      <c r="Q1" s="2" t="s">
        <v>277</v>
      </c>
      <c r="R1" t="s">
        <v>15</v>
      </c>
      <c r="S1" s="2" t="s">
        <v>278</v>
      </c>
      <c r="T1" t="s">
        <v>16</v>
      </c>
      <c r="U1" s="2" t="s">
        <v>279</v>
      </c>
      <c r="V1" t="s">
        <v>17</v>
      </c>
      <c r="W1" s="2" t="s">
        <v>282</v>
      </c>
      <c r="X1" t="s">
        <v>280</v>
      </c>
      <c r="Y1" t="s">
        <v>281</v>
      </c>
      <c r="Z1" t="s">
        <v>18</v>
      </c>
      <c r="AA1" s="2" t="s">
        <v>283</v>
      </c>
      <c r="AB1" t="s">
        <v>19</v>
      </c>
      <c r="AC1" s="2" t="s">
        <v>284</v>
      </c>
      <c r="AD1" t="s">
        <v>20</v>
      </c>
      <c r="AE1" s="2" t="s">
        <v>285</v>
      </c>
      <c r="AF1" t="s">
        <v>21</v>
      </c>
      <c r="AG1" s="2" t="s">
        <v>286</v>
      </c>
      <c r="AH1" t="s">
        <v>2</v>
      </c>
      <c r="AI1" t="s">
        <v>287</v>
      </c>
      <c r="AJ1" t="s">
        <v>288</v>
      </c>
      <c r="AK1" t="s">
        <v>289</v>
      </c>
      <c r="AL1" t="s">
        <v>290</v>
      </c>
      <c r="AM1" s="2" t="s">
        <v>291</v>
      </c>
      <c r="AN1" s="2" t="s">
        <v>292</v>
      </c>
    </row>
    <row r="2" spans="1:40" x14ac:dyDescent="0.35">
      <c r="A2" t="s">
        <v>22</v>
      </c>
      <c r="B2" t="s">
        <v>23</v>
      </c>
      <c r="C2">
        <v>104.928497314453</v>
      </c>
      <c r="D2">
        <v>-2.1204101914407001E-2</v>
      </c>
      <c r="E2" s="2">
        <f>(C3-C2)/C2</f>
        <v>-2.1204101914414249E-2</v>
      </c>
      <c r="F2">
        <v>0</v>
      </c>
      <c r="G2" s="2">
        <v>0</v>
      </c>
      <c r="M2">
        <v>2.57994460828238E-2</v>
      </c>
      <c r="O2">
        <v>1</v>
      </c>
      <c r="P2">
        <v>121.677982635498</v>
      </c>
      <c r="R2">
        <v>128.30062294006299</v>
      </c>
      <c r="T2">
        <v>133.15975036621001</v>
      </c>
      <c r="V2">
        <v>115.267510620602</v>
      </c>
      <c r="Z2">
        <v>98.7482738337429</v>
      </c>
      <c r="AB2">
        <v>100.488594055175</v>
      </c>
      <c r="AD2">
        <v>138.87831115722599</v>
      </c>
      <c r="AF2" t="s">
        <v>24</v>
      </c>
      <c r="AH2">
        <v>104.9284973</v>
      </c>
    </row>
    <row r="3" spans="1:40" x14ac:dyDescent="0.35">
      <c r="A3" t="s">
        <v>25</v>
      </c>
      <c r="B3" t="s">
        <v>23</v>
      </c>
      <c r="C3">
        <v>102.70358276367099</v>
      </c>
      <c r="D3">
        <v>8.8007604465574207E-3</v>
      </c>
      <c r="E3" s="2">
        <f t="shared" ref="E3:E66" si="0">(C4-C3)/C3</f>
        <v>8.8007604465647326E-3</v>
      </c>
      <c r="F3">
        <v>0</v>
      </c>
      <c r="G3" s="2">
        <v>0</v>
      </c>
      <c r="H3">
        <f>IF(C3&gt;C2,C3-C2,0)</f>
        <v>0</v>
      </c>
      <c r="I3">
        <f>IF(C3&lt;C2,C2-C3,0)</f>
        <v>2.2249145507820032</v>
      </c>
      <c r="M3">
        <v>2.57994460828238E-2</v>
      </c>
      <c r="O3">
        <v>2</v>
      </c>
      <c r="P3">
        <v>121.677982635498</v>
      </c>
      <c r="R3">
        <v>128.30062294006299</v>
      </c>
      <c r="T3">
        <v>133.15975036621001</v>
      </c>
      <c r="V3">
        <v>115.267510620602</v>
      </c>
      <c r="Z3">
        <v>98.7482738337429</v>
      </c>
      <c r="AB3">
        <v>100.488594055175</v>
      </c>
      <c r="AD3">
        <v>138.87831115722599</v>
      </c>
      <c r="AF3" t="s">
        <v>24</v>
      </c>
      <c r="AG3" s="2" t="str">
        <f>AL3</f>
        <v>buy</v>
      </c>
      <c r="AH3">
        <v>102.7035904</v>
      </c>
      <c r="AI3">
        <f t="shared" ref="AI3:AI66" si="1">SIGN(C4-C3)</f>
        <v>1</v>
      </c>
      <c r="AJ3">
        <f t="shared" ref="AJ3:AJ66" si="2">SIGN(C3-C2)</f>
        <v>-1</v>
      </c>
      <c r="AK3" t="str">
        <f>IF(AND(AI3=1, AJ3=-1), "buy", IF(AND(AI3=1, AJ3=1), "hold", IF(AND(AI3=0, AJ3=1), "hold", IF(AND(AI3=1, AJ3=0), "hold", IF(AND(AI3=-1, AJ3=1), "sell", IF(AND(AI3=-1, AJ3=-1), "short", IF(AND(AI3=0, AJ3=-1), "short", IF(AND(AI3=-1, AJ3=0), "short", ""))))))))</f>
        <v>buy</v>
      </c>
      <c r="AL3" t="str">
        <f>IF(AND(AI3=0, AJ3=0), IF(OR(AK3="buy", AK3="hold"), "hold", IF(OR(AK3="sell", AK3="short"), "short", "")),  AK3)</f>
        <v>buy</v>
      </c>
      <c r="AM3" s="2">
        <f t="shared" ref="AM3:AM8" si="3">IF(AL3="buy", C2-C3, IF(AL3="sell", C3-C2, IF(AL3="short", C2-C3, IF(AL3="hold", C3-C2,0))))</f>
        <v>2.2249145507820032</v>
      </c>
      <c r="AN3" s="2">
        <f>(AM3/C3)*100</f>
        <v>2.166345604419377</v>
      </c>
    </row>
    <row r="4" spans="1:40" x14ac:dyDescent="0.35">
      <c r="A4" t="s">
        <v>27</v>
      </c>
      <c r="B4" t="s">
        <v>23</v>
      </c>
      <c r="C4">
        <v>103.607452392578</v>
      </c>
      <c r="D4">
        <v>-1.47637311123475E-2</v>
      </c>
      <c r="E4" s="2">
        <f t="shared" si="0"/>
        <v>-1.476373111235362E-2</v>
      </c>
      <c r="F4">
        <v>28.888845538605501</v>
      </c>
      <c r="G4" s="2">
        <v>0</v>
      </c>
      <c r="H4">
        <f t="shared" ref="H4:H7" si="4">IF(C4&gt;C3,C4-C3,0)</f>
        <v>0.90386962890700318</v>
      </c>
      <c r="I4">
        <f t="shared" ref="I4:I7" si="5">IF(C4&lt;C3,C3-C4,0)</f>
        <v>0</v>
      </c>
      <c r="M4">
        <v>2.57994460828238E-2</v>
      </c>
      <c r="O4">
        <v>3</v>
      </c>
      <c r="P4">
        <v>121.677982635498</v>
      </c>
      <c r="R4">
        <v>128.30062294006299</v>
      </c>
      <c r="T4">
        <v>133.15975036621001</v>
      </c>
      <c r="V4">
        <v>115.267510620602</v>
      </c>
      <c r="Z4">
        <v>98.7482738337429</v>
      </c>
      <c r="AB4">
        <v>100.488594055175</v>
      </c>
      <c r="AD4">
        <v>138.87831115722599</v>
      </c>
      <c r="AF4" t="s">
        <v>31</v>
      </c>
      <c r="AG4" s="2" t="str">
        <f t="shared" ref="AG4:AG67" si="6">AL4</f>
        <v>sell</v>
      </c>
      <c r="AH4">
        <v>103.6074524</v>
      </c>
      <c r="AI4">
        <f t="shared" si="1"/>
        <v>-1</v>
      </c>
      <c r="AJ4">
        <f t="shared" si="2"/>
        <v>1</v>
      </c>
      <c r="AK4" t="str">
        <f t="shared" ref="AK4:AK67" si="7">IF(AND(AI4=1, AJ4=-1), "buy", IF(AND(AI4=1, AJ4=1), "hold", IF(AND(AI4=0, AJ4=1), "hold", IF(AND(AI4=1, AJ4=0), "hold", IF(AND(AI4=-1, AJ4=1), "sell", IF(AND(AI4=-1, AJ4=-1), "short", IF(AND(AI4=0, AJ4=-1), "short", IF(AND(AI4=-1, AJ4=0), "short", ""))))))))</f>
        <v>sell</v>
      </c>
      <c r="AL4" t="str">
        <f t="shared" ref="AL4:AL67" si="8">IF(AND(AI4=0, AJ4=0), IF(OR(AK4="buy", AK4="hold"), "hold", IF(OR(AK4="sell", AK4="short"), "short", "")),  AK4)</f>
        <v>sell</v>
      </c>
      <c r="AM4" s="2">
        <f t="shared" si="3"/>
        <v>0.90386962890700318</v>
      </c>
      <c r="AN4" s="2">
        <f t="shared" ref="AN4:AN67" si="9">(AM4/C4)*100</f>
        <v>0.87239827641177725</v>
      </c>
    </row>
    <row r="5" spans="1:40" x14ac:dyDescent="0.35">
      <c r="A5" t="s">
        <v>28</v>
      </c>
      <c r="B5" t="s">
        <v>23</v>
      </c>
      <c r="C5">
        <v>102.077819824218</v>
      </c>
      <c r="D5">
        <v>-1.5568766768135E-2</v>
      </c>
      <c r="E5" s="2">
        <f t="shared" si="0"/>
        <v>-1.5568766768135392E-2</v>
      </c>
      <c r="F5">
        <v>19.402936186102501</v>
      </c>
      <c r="G5" s="2">
        <v>0</v>
      </c>
      <c r="H5">
        <f t="shared" si="4"/>
        <v>0</v>
      </c>
      <c r="I5">
        <f t="shared" si="5"/>
        <v>1.5296325683600003</v>
      </c>
      <c r="M5">
        <v>2.57994460828238E-2</v>
      </c>
      <c r="O5">
        <v>4</v>
      </c>
      <c r="P5">
        <v>121.677982635498</v>
      </c>
      <c r="R5">
        <v>128.30062294006299</v>
      </c>
      <c r="T5">
        <v>133.15975036621001</v>
      </c>
      <c r="V5">
        <v>115.267510620602</v>
      </c>
      <c r="Z5">
        <v>98.7482738337429</v>
      </c>
      <c r="AB5">
        <v>100.488594055175</v>
      </c>
      <c r="AD5">
        <v>138.87831115722599</v>
      </c>
      <c r="AF5" t="s">
        <v>26</v>
      </c>
      <c r="AG5" s="2" t="str">
        <f t="shared" si="6"/>
        <v>short</v>
      </c>
      <c r="AH5">
        <v>102.0778275</v>
      </c>
      <c r="AI5">
        <f t="shared" si="1"/>
        <v>-1</v>
      </c>
      <c r="AJ5">
        <f t="shared" si="2"/>
        <v>-1</v>
      </c>
      <c r="AK5" t="str">
        <f t="shared" si="7"/>
        <v>short</v>
      </c>
      <c r="AL5" t="str">
        <f t="shared" si="8"/>
        <v>short</v>
      </c>
      <c r="AM5" s="2">
        <f t="shared" si="3"/>
        <v>1.5296325683600003</v>
      </c>
      <c r="AN5" s="2">
        <f t="shared" si="9"/>
        <v>1.4984965107935175</v>
      </c>
    </row>
    <row r="6" spans="1:40" x14ac:dyDescent="0.35">
      <c r="A6" t="s">
        <v>29</v>
      </c>
      <c r="B6" t="s">
        <v>23</v>
      </c>
      <c r="C6">
        <v>100.488594055175</v>
      </c>
      <c r="D6">
        <v>2.1745635054434002E-2</v>
      </c>
      <c r="E6" s="2">
        <f t="shared" si="0"/>
        <v>2.1745635054434012E-2</v>
      </c>
      <c r="F6">
        <v>14.467371115325401</v>
      </c>
      <c r="G6" s="2">
        <v>0</v>
      </c>
      <c r="H6">
        <f t="shared" si="4"/>
        <v>0</v>
      </c>
      <c r="I6">
        <f t="shared" si="5"/>
        <v>1.5892257690429972</v>
      </c>
      <c r="M6">
        <v>2.57994460828238E-2</v>
      </c>
      <c r="O6">
        <v>5</v>
      </c>
      <c r="P6">
        <v>121.677982635498</v>
      </c>
      <c r="R6">
        <v>128.30062294006299</v>
      </c>
      <c r="T6">
        <v>133.15975036621001</v>
      </c>
      <c r="V6">
        <v>115.267510620602</v>
      </c>
      <c r="Z6">
        <v>98.7482738337429</v>
      </c>
      <c r="AB6">
        <v>100.488594055175</v>
      </c>
      <c r="AD6">
        <v>138.87831115722599</v>
      </c>
      <c r="AF6" t="s">
        <v>24</v>
      </c>
      <c r="AG6" s="2" t="str">
        <f t="shared" si="6"/>
        <v>buy</v>
      </c>
      <c r="AH6">
        <v>100.48860929999999</v>
      </c>
      <c r="AI6">
        <f t="shared" si="1"/>
        <v>1</v>
      </c>
      <c r="AJ6">
        <f t="shared" si="2"/>
        <v>-1</v>
      </c>
      <c r="AK6" t="str">
        <f t="shared" si="7"/>
        <v>buy</v>
      </c>
      <c r="AL6" t="str">
        <f t="shared" si="8"/>
        <v>buy</v>
      </c>
      <c r="AM6" s="2">
        <f t="shared" si="3"/>
        <v>1.5892257690429972</v>
      </c>
      <c r="AN6" s="2">
        <f t="shared" si="9"/>
        <v>1.5814986606046109</v>
      </c>
    </row>
    <row r="7" spans="1:40" x14ac:dyDescent="0.35">
      <c r="A7" t="s">
        <v>30</v>
      </c>
      <c r="B7" t="s">
        <v>23</v>
      </c>
      <c r="C7">
        <v>102.673782348632</v>
      </c>
      <c r="D7">
        <v>-4.9336964871599101E-3</v>
      </c>
      <c r="E7" s="2">
        <f t="shared" si="0"/>
        <v>-4.9336964871612345E-3</v>
      </c>
      <c r="F7">
        <v>36.631328100402698</v>
      </c>
      <c r="G7" s="2">
        <v>0</v>
      </c>
      <c r="H7">
        <f t="shared" si="4"/>
        <v>2.1851882934570028</v>
      </c>
      <c r="I7">
        <f t="shared" si="5"/>
        <v>0</v>
      </c>
      <c r="M7">
        <v>2.57994460828238E-2</v>
      </c>
      <c r="O7">
        <v>6</v>
      </c>
      <c r="P7">
        <v>121.677982635498</v>
      </c>
      <c r="R7">
        <v>128.30062294006299</v>
      </c>
      <c r="T7">
        <v>133.15975036621001</v>
      </c>
      <c r="V7">
        <v>115.267510620602</v>
      </c>
      <c r="Z7">
        <v>98.7482738337429</v>
      </c>
      <c r="AB7">
        <v>100.488594055175</v>
      </c>
      <c r="AD7">
        <v>138.87831115722599</v>
      </c>
      <c r="AF7" t="s">
        <v>31</v>
      </c>
      <c r="AG7" s="2" t="str">
        <f t="shared" si="6"/>
        <v>sell</v>
      </c>
      <c r="AH7">
        <v>102.6737823</v>
      </c>
      <c r="AI7">
        <f t="shared" si="1"/>
        <v>-1</v>
      </c>
      <c r="AJ7">
        <f t="shared" si="2"/>
        <v>1</v>
      </c>
      <c r="AK7" t="str">
        <f t="shared" si="7"/>
        <v>sell</v>
      </c>
      <c r="AL7" t="str">
        <f t="shared" si="8"/>
        <v>sell</v>
      </c>
      <c r="AM7" s="2">
        <f t="shared" si="3"/>
        <v>2.1851882934570028</v>
      </c>
      <c r="AN7" s="2">
        <f t="shared" si="9"/>
        <v>2.1282826476939638</v>
      </c>
    </row>
    <row r="8" spans="1:40" x14ac:dyDescent="0.35">
      <c r="A8" t="s">
        <v>32</v>
      </c>
      <c r="B8" t="s">
        <v>23</v>
      </c>
      <c r="C8">
        <v>102.167221069335</v>
      </c>
      <c r="D8">
        <v>1.5652296251092698E-2</v>
      </c>
      <c r="E8" s="2">
        <f t="shared" si="0"/>
        <v>1.5652296251101459E-2</v>
      </c>
      <c r="F8">
        <v>34.555570348825299</v>
      </c>
      <c r="G8" s="2">
        <v>0</v>
      </c>
      <c r="H8">
        <f t="shared" ref="H8:H71" si="10">IF(C8&gt;C7,C8-C7,0)</f>
        <v>0</v>
      </c>
      <c r="I8">
        <f t="shared" ref="I8:I71" si="11">IF(C8&lt;C7,C7-C8,0)</f>
        <v>0.5065612792970029</v>
      </c>
      <c r="M8">
        <v>2.57994460828238E-2</v>
      </c>
      <c r="O8">
        <v>7</v>
      </c>
      <c r="P8">
        <v>121.677982635498</v>
      </c>
      <c r="R8">
        <v>128.30062294006299</v>
      </c>
      <c r="T8">
        <v>133.15975036621001</v>
      </c>
      <c r="V8">
        <v>115.267510620602</v>
      </c>
      <c r="Z8">
        <v>98.7482738337429</v>
      </c>
      <c r="AB8">
        <v>100.488594055175</v>
      </c>
      <c r="AD8">
        <v>138.87831115722599</v>
      </c>
      <c r="AF8" t="s">
        <v>24</v>
      </c>
      <c r="AG8" s="2" t="str">
        <f t="shared" si="6"/>
        <v>buy</v>
      </c>
      <c r="AH8">
        <v>102.16721339999999</v>
      </c>
      <c r="AI8">
        <f t="shared" si="1"/>
        <v>1</v>
      </c>
      <c r="AJ8">
        <f t="shared" si="2"/>
        <v>-1</v>
      </c>
      <c r="AK8" t="str">
        <f t="shared" si="7"/>
        <v>buy</v>
      </c>
      <c r="AL8" t="str">
        <f t="shared" si="8"/>
        <v>buy</v>
      </c>
      <c r="AM8" s="2">
        <f t="shared" si="3"/>
        <v>0.5065612792970029</v>
      </c>
      <c r="AN8" s="2">
        <f t="shared" si="9"/>
        <v>0.49581585365156305</v>
      </c>
    </row>
    <row r="9" spans="1:40" x14ac:dyDescent="0.35">
      <c r="A9" t="s">
        <v>33</v>
      </c>
      <c r="B9" t="s">
        <v>23</v>
      </c>
      <c r="C9">
        <v>103.76637268066401</v>
      </c>
      <c r="D9">
        <v>4.3553109044674097E-2</v>
      </c>
      <c r="E9" s="2">
        <f t="shared" si="0"/>
        <v>4.3553109044671627E-2</v>
      </c>
      <c r="F9">
        <v>44.486312972921297</v>
      </c>
      <c r="G9" s="2">
        <v>0</v>
      </c>
      <c r="H9">
        <f t="shared" si="10"/>
        <v>1.5991516113290061</v>
      </c>
      <c r="I9">
        <f t="shared" si="11"/>
        <v>0</v>
      </c>
      <c r="M9">
        <v>2.57994460828238E-2</v>
      </c>
      <c r="O9">
        <v>8</v>
      </c>
      <c r="P9">
        <v>121.677982635498</v>
      </c>
      <c r="R9">
        <v>128.30062294006299</v>
      </c>
      <c r="T9">
        <v>133.15975036621001</v>
      </c>
      <c r="V9">
        <v>115.267510620602</v>
      </c>
      <c r="Z9">
        <v>98.7482738337429</v>
      </c>
      <c r="AB9">
        <v>100.488594055175</v>
      </c>
      <c r="AD9">
        <v>138.87831115722599</v>
      </c>
      <c r="AF9" t="s">
        <v>36</v>
      </c>
      <c r="AG9" s="2" t="str">
        <f t="shared" si="6"/>
        <v>hold</v>
      </c>
      <c r="AH9">
        <v>103.76637270000001</v>
      </c>
      <c r="AI9">
        <f t="shared" si="1"/>
        <v>1</v>
      </c>
      <c r="AJ9">
        <f t="shared" si="2"/>
        <v>1</v>
      </c>
      <c r="AK9" t="str">
        <f t="shared" si="7"/>
        <v>hold</v>
      </c>
      <c r="AL9" t="str">
        <f t="shared" si="8"/>
        <v>hold</v>
      </c>
      <c r="AM9" s="2">
        <f>IF(AL9="buy", C8-C9, IF(AL9="sell", C9-C8, IF(AL9="short", C8-C9, IF(AL9="hold", C9-C8,0))))</f>
        <v>1.5991516113290061</v>
      </c>
      <c r="AN9" s="2">
        <f t="shared" si="9"/>
        <v>1.5411077500514716</v>
      </c>
    </row>
    <row r="10" spans="1:40" x14ac:dyDescent="0.35">
      <c r="A10" t="s">
        <v>34</v>
      </c>
      <c r="B10" t="s">
        <v>23</v>
      </c>
      <c r="C10">
        <v>108.285720825195</v>
      </c>
      <c r="D10">
        <v>-1.36671536125754E-2</v>
      </c>
      <c r="E10" s="2">
        <f t="shared" si="0"/>
        <v>-1.3667153612581015E-2</v>
      </c>
      <c r="F10">
        <v>61.147720893280898</v>
      </c>
      <c r="G10" s="2">
        <v>0</v>
      </c>
      <c r="H10">
        <f t="shared" si="10"/>
        <v>4.5193481445309942</v>
      </c>
      <c r="I10">
        <f t="shared" si="11"/>
        <v>0</v>
      </c>
      <c r="M10">
        <v>2.57994460828238E-2</v>
      </c>
      <c r="O10">
        <v>9</v>
      </c>
      <c r="P10">
        <v>121.677982635498</v>
      </c>
      <c r="R10">
        <v>128.30062294006299</v>
      </c>
      <c r="T10">
        <v>133.15975036621001</v>
      </c>
      <c r="V10">
        <v>115.267510620602</v>
      </c>
      <c r="Z10">
        <v>98.7482738337429</v>
      </c>
      <c r="AB10">
        <v>100.488594055175</v>
      </c>
      <c r="AD10">
        <v>138.87831115722599</v>
      </c>
      <c r="AF10" t="s">
        <v>31</v>
      </c>
      <c r="AG10" s="2" t="str">
        <f t="shared" si="6"/>
        <v>sell</v>
      </c>
      <c r="AH10">
        <v>108.2857285</v>
      </c>
      <c r="AI10">
        <f t="shared" si="1"/>
        <v>-1</v>
      </c>
      <c r="AJ10">
        <f t="shared" si="2"/>
        <v>1</v>
      </c>
      <c r="AK10" t="str">
        <f t="shared" si="7"/>
        <v>sell</v>
      </c>
      <c r="AL10" t="str">
        <f t="shared" si="8"/>
        <v>sell</v>
      </c>
      <c r="AM10" s="2">
        <f t="shared" ref="AM10:AM73" si="12">IF(AL10="buy", C9-C10, IF(AL10="sell", C10-C9, IF(AL10="short", C9-C10, IF(AL10="hold", C10-C9,0))))</f>
        <v>4.5193481445309942</v>
      </c>
      <c r="AN10" s="2">
        <f t="shared" si="9"/>
        <v>4.1735402508208361</v>
      </c>
    </row>
    <row r="11" spans="1:40" x14ac:dyDescent="0.35">
      <c r="A11" t="s">
        <v>35</v>
      </c>
      <c r="B11" t="s">
        <v>23</v>
      </c>
      <c r="C11">
        <v>106.805763244628</v>
      </c>
      <c r="D11">
        <v>2.7992152433934801E-2</v>
      </c>
      <c r="E11" s="2">
        <f t="shared" si="0"/>
        <v>2.7992152433940657E-2</v>
      </c>
      <c r="F11">
        <v>55.675665202253597</v>
      </c>
      <c r="G11" s="2">
        <v>0</v>
      </c>
      <c r="H11">
        <f t="shared" si="10"/>
        <v>0</v>
      </c>
      <c r="I11">
        <f t="shared" si="11"/>
        <v>1.4799575805670031</v>
      </c>
      <c r="M11">
        <v>2.57994460828238E-2</v>
      </c>
      <c r="O11">
        <v>10</v>
      </c>
      <c r="P11">
        <v>121.677982635498</v>
      </c>
      <c r="R11">
        <v>128.30062294006299</v>
      </c>
      <c r="T11">
        <v>133.15975036621001</v>
      </c>
      <c r="V11">
        <v>115.267510620602</v>
      </c>
      <c r="Z11">
        <v>98.7482738337429</v>
      </c>
      <c r="AB11">
        <v>100.488594055175</v>
      </c>
      <c r="AD11">
        <v>138.87831115722599</v>
      </c>
      <c r="AF11" t="s">
        <v>24</v>
      </c>
      <c r="AG11" s="2" t="str">
        <f t="shared" si="6"/>
        <v>buy</v>
      </c>
      <c r="AH11">
        <v>106.8057709</v>
      </c>
      <c r="AI11">
        <f t="shared" si="1"/>
        <v>1</v>
      </c>
      <c r="AJ11">
        <f t="shared" si="2"/>
        <v>-1</v>
      </c>
      <c r="AK11" t="str">
        <f t="shared" si="7"/>
        <v>buy</v>
      </c>
      <c r="AL11" t="str">
        <f t="shared" si="8"/>
        <v>buy</v>
      </c>
      <c r="AM11" s="2">
        <f t="shared" si="12"/>
        <v>1.4799575805670031</v>
      </c>
      <c r="AN11" s="2">
        <f t="shared" si="9"/>
        <v>1.385653297731984</v>
      </c>
    </row>
    <row r="12" spans="1:40" x14ac:dyDescent="0.35">
      <c r="A12" t="s">
        <v>37</v>
      </c>
      <c r="B12" t="s">
        <v>23</v>
      </c>
      <c r="C12">
        <v>109.795486450195</v>
      </c>
      <c r="D12">
        <v>-1.0403503161742701E-2</v>
      </c>
      <c r="E12" s="2">
        <f t="shared" si="0"/>
        <v>-1.0403503161745603E-2</v>
      </c>
      <c r="F12">
        <v>62.461838518033403</v>
      </c>
      <c r="G12" s="2">
        <v>0</v>
      </c>
      <c r="H12">
        <f t="shared" si="10"/>
        <v>2.9897232055670031</v>
      </c>
      <c r="I12">
        <f t="shared" si="11"/>
        <v>0</v>
      </c>
      <c r="M12">
        <v>2.57994460828238E-2</v>
      </c>
      <c r="O12">
        <v>11</v>
      </c>
      <c r="P12">
        <v>121.677982635498</v>
      </c>
      <c r="R12">
        <v>128.30062294006299</v>
      </c>
      <c r="T12">
        <v>133.15975036621001</v>
      </c>
      <c r="V12">
        <v>115.267510620602</v>
      </c>
      <c r="Z12">
        <v>98.7482738337429</v>
      </c>
      <c r="AB12">
        <v>100.488594055175</v>
      </c>
      <c r="AD12">
        <v>138.87831115722599</v>
      </c>
      <c r="AF12" t="s">
        <v>31</v>
      </c>
      <c r="AG12" s="2" t="str">
        <f t="shared" si="6"/>
        <v>sell</v>
      </c>
      <c r="AH12">
        <v>109.7955017</v>
      </c>
      <c r="AI12">
        <f t="shared" si="1"/>
        <v>-1</v>
      </c>
      <c r="AJ12">
        <f t="shared" si="2"/>
        <v>1</v>
      </c>
      <c r="AK12" t="str">
        <f t="shared" si="7"/>
        <v>sell</v>
      </c>
      <c r="AL12" t="str">
        <f t="shared" si="8"/>
        <v>sell</v>
      </c>
      <c r="AM12" s="2">
        <f t="shared" si="12"/>
        <v>2.9897232055670031</v>
      </c>
      <c r="AN12" s="2">
        <f t="shared" si="9"/>
        <v>2.7229928134825379</v>
      </c>
    </row>
    <row r="13" spans="1:40" x14ac:dyDescent="0.35">
      <c r="A13" t="s">
        <v>38</v>
      </c>
      <c r="B13" t="s">
        <v>23</v>
      </c>
      <c r="C13">
        <v>108.653228759765</v>
      </c>
      <c r="D13">
        <v>-1.50836336550153E-2</v>
      </c>
      <c r="E13" s="2">
        <f t="shared" si="0"/>
        <v>-1.5083633655016545E-2</v>
      </c>
      <c r="F13">
        <v>59.010067782946898</v>
      </c>
      <c r="G13" s="2">
        <v>0</v>
      </c>
      <c r="H13">
        <f t="shared" si="10"/>
        <v>0</v>
      </c>
      <c r="I13">
        <f t="shared" si="11"/>
        <v>1.1422576904300001</v>
      </c>
      <c r="M13">
        <v>2.57994460828238E-2</v>
      </c>
      <c r="O13">
        <v>12</v>
      </c>
      <c r="P13">
        <v>121.677982635498</v>
      </c>
      <c r="R13">
        <v>128.30062294006299</v>
      </c>
      <c r="T13">
        <v>133.15975036621001</v>
      </c>
      <c r="V13">
        <v>115.267510620602</v>
      </c>
      <c r="Z13">
        <v>98.7482738337429</v>
      </c>
      <c r="AB13">
        <v>100.488594055175</v>
      </c>
      <c r="AD13">
        <v>138.87831115722599</v>
      </c>
      <c r="AF13" t="s">
        <v>26</v>
      </c>
      <c r="AG13" s="2" t="str">
        <f t="shared" si="6"/>
        <v>short</v>
      </c>
      <c r="AH13">
        <v>108.6532364</v>
      </c>
      <c r="AI13">
        <f t="shared" si="1"/>
        <v>-1</v>
      </c>
      <c r="AJ13">
        <f t="shared" si="2"/>
        <v>-1</v>
      </c>
      <c r="AK13" t="str">
        <f t="shared" si="7"/>
        <v>short</v>
      </c>
      <c r="AL13" t="str">
        <f t="shared" si="8"/>
        <v>short</v>
      </c>
      <c r="AM13" s="2">
        <f t="shared" si="12"/>
        <v>1.1422576904300001</v>
      </c>
      <c r="AN13" s="2">
        <f t="shared" si="9"/>
        <v>1.0512873878378344</v>
      </c>
    </row>
    <row r="14" spans="1:40" x14ac:dyDescent="0.35">
      <c r="A14" t="s">
        <v>39</v>
      </c>
      <c r="B14" t="s">
        <v>23</v>
      </c>
      <c r="C14">
        <v>107.014343261718</v>
      </c>
      <c r="D14">
        <v>6.7756340389077902E-3</v>
      </c>
      <c r="E14" s="2">
        <f t="shared" si="0"/>
        <v>6.7756340389129276E-3</v>
      </c>
      <c r="F14">
        <v>54.674957456238701</v>
      </c>
      <c r="G14" s="2">
        <v>0</v>
      </c>
      <c r="H14">
        <f t="shared" si="10"/>
        <v>0</v>
      </c>
      <c r="I14">
        <f t="shared" si="11"/>
        <v>1.6388854980470029</v>
      </c>
      <c r="M14">
        <v>2.57994460828238E-2</v>
      </c>
      <c r="O14">
        <v>13</v>
      </c>
      <c r="P14">
        <v>121.677982635498</v>
      </c>
      <c r="R14">
        <v>128.30062294006299</v>
      </c>
      <c r="T14">
        <v>133.15975036621001</v>
      </c>
      <c r="V14">
        <v>115.267510620602</v>
      </c>
      <c r="Z14">
        <v>98.7482738337429</v>
      </c>
      <c r="AB14">
        <v>100.488594055175</v>
      </c>
      <c r="AD14">
        <v>138.87831115722599</v>
      </c>
      <c r="AF14" t="s">
        <v>24</v>
      </c>
      <c r="AG14" s="2" t="str">
        <f t="shared" si="6"/>
        <v>buy</v>
      </c>
      <c r="AH14">
        <v>107.01434329999999</v>
      </c>
      <c r="AI14">
        <f t="shared" si="1"/>
        <v>1</v>
      </c>
      <c r="AJ14">
        <f t="shared" si="2"/>
        <v>-1</v>
      </c>
      <c r="AK14" t="str">
        <f t="shared" si="7"/>
        <v>buy</v>
      </c>
      <c r="AL14" t="str">
        <f t="shared" si="8"/>
        <v>buy</v>
      </c>
      <c r="AM14" s="2">
        <f t="shared" si="12"/>
        <v>1.6388854980470029</v>
      </c>
      <c r="AN14" s="2">
        <f t="shared" si="9"/>
        <v>1.5314633983585617</v>
      </c>
    </row>
    <row r="15" spans="1:40" x14ac:dyDescent="0.35">
      <c r="A15" t="s">
        <v>40</v>
      </c>
      <c r="B15" t="s">
        <v>23</v>
      </c>
      <c r="C15">
        <v>107.73943328857401</v>
      </c>
      <c r="D15">
        <v>-9.3113943064476699E-3</v>
      </c>
      <c r="E15" s="2">
        <f t="shared" si="0"/>
        <v>-9.3113943064465996E-3</v>
      </c>
      <c r="F15">
        <v>56.1017618902668</v>
      </c>
      <c r="G15" s="2">
        <v>0</v>
      </c>
      <c r="H15">
        <f t="shared" si="10"/>
        <v>0.72509002685600876</v>
      </c>
      <c r="I15">
        <f t="shared" si="11"/>
        <v>0</v>
      </c>
      <c r="M15">
        <v>2.57994460828238E-2</v>
      </c>
      <c r="O15">
        <v>14</v>
      </c>
      <c r="P15">
        <v>121.677982635498</v>
      </c>
      <c r="R15">
        <v>128.30062294006299</v>
      </c>
      <c r="T15">
        <v>133.15975036621001</v>
      </c>
      <c r="V15">
        <v>115.267510620602</v>
      </c>
      <c r="Z15">
        <v>98.7482738337429</v>
      </c>
      <c r="AB15">
        <v>100.488594055175</v>
      </c>
      <c r="AD15">
        <v>138.87831115722599</v>
      </c>
      <c r="AF15" t="s">
        <v>31</v>
      </c>
      <c r="AG15" s="2" t="str">
        <f t="shared" si="6"/>
        <v>sell</v>
      </c>
      <c r="AH15">
        <v>107.7394333</v>
      </c>
      <c r="AI15">
        <f t="shared" si="1"/>
        <v>-1</v>
      </c>
      <c r="AJ15">
        <f t="shared" si="2"/>
        <v>1</v>
      </c>
      <c r="AK15" t="str">
        <f t="shared" si="7"/>
        <v>sell</v>
      </c>
      <c r="AL15" t="str">
        <f t="shared" si="8"/>
        <v>sell</v>
      </c>
      <c r="AM15" s="2">
        <f t="shared" si="12"/>
        <v>0.72509002685600876</v>
      </c>
      <c r="AN15" s="2">
        <f t="shared" si="9"/>
        <v>0.67300337928629717</v>
      </c>
    </row>
    <row r="16" spans="1:40" x14ac:dyDescent="0.35">
      <c r="A16" t="s">
        <v>41</v>
      </c>
      <c r="B16" t="s">
        <v>23</v>
      </c>
      <c r="C16">
        <v>106.73622894287099</v>
      </c>
      <c r="D16">
        <v>3.8619080836340899E-2</v>
      </c>
      <c r="E16" s="2">
        <f t="shared" si="0"/>
        <v>3.861908083634169E-2</v>
      </c>
      <c r="F16">
        <v>53.760308819426498</v>
      </c>
      <c r="G16" s="2">
        <f>100-(100/(1+L16))</f>
        <v>53.760308819425809</v>
      </c>
      <c r="H16">
        <f t="shared" si="10"/>
        <v>0</v>
      </c>
      <c r="I16">
        <f t="shared" si="11"/>
        <v>1.0032043457030113</v>
      </c>
      <c r="J16">
        <f>AVERAGE(H3:H16)</f>
        <v>0.92302649361764411</v>
      </c>
      <c r="K16">
        <f>AVERAGE(I3:I16)</f>
        <v>0.79390280587350148</v>
      </c>
      <c r="L16">
        <f>J16/K16</f>
        <v>1.1626442012660134</v>
      </c>
      <c r="M16">
        <v>2.57994460828238E-2</v>
      </c>
      <c r="O16">
        <v>15</v>
      </c>
      <c r="P16">
        <v>121.677982635498</v>
      </c>
      <c r="R16">
        <v>128.30062294006299</v>
      </c>
      <c r="T16">
        <v>133.15975036621001</v>
      </c>
      <c r="V16">
        <v>115.267510620602</v>
      </c>
      <c r="Z16">
        <v>98.7482738337429</v>
      </c>
      <c r="AB16">
        <v>100.488594055175</v>
      </c>
      <c r="AD16">
        <v>138.87831115722599</v>
      </c>
      <c r="AF16" t="s">
        <v>24</v>
      </c>
      <c r="AG16" s="2" t="str">
        <f t="shared" si="6"/>
        <v>buy</v>
      </c>
      <c r="AH16">
        <v>106.7362366</v>
      </c>
      <c r="AI16">
        <f t="shared" si="1"/>
        <v>1</v>
      </c>
      <c r="AJ16">
        <f t="shared" si="2"/>
        <v>-1</v>
      </c>
      <c r="AK16" t="str">
        <f t="shared" si="7"/>
        <v>buy</v>
      </c>
      <c r="AL16" t="str">
        <f t="shared" si="8"/>
        <v>buy</v>
      </c>
      <c r="AM16" s="2">
        <f t="shared" si="12"/>
        <v>1.0032043457030113</v>
      </c>
      <c r="AN16" s="2">
        <f t="shared" si="9"/>
        <v>0.93989112753829984</v>
      </c>
    </row>
    <row r="17" spans="1:40" x14ac:dyDescent="0.35">
      <c r="A17" t="s">
        <v>42</v>
      </c>
      <c r="B17" t="s">
        <v>23</v>
      </c>
      <c r="C17">
        <v>110.858283996582</v>
      </c>
      <c r="D17">
        <v>1.7829908116195201E-2</v>
      </c>
      <c r="E17" s="2">
        <f t="shared" si="0"/>
        <v>1.7829908116194001E-2</v>
      </c>
      <c r="F17">
        <v>65.721936161631305</v>
      </c>
      <c r="G17" s="2">
        <f t="shared" ref="G17:G80" si="13">100-(100/(1+L17))</f>
        <v>65.721936161630438</v>
      </c>
      <c r="H17">
        <f t="shared" si="10"/>
        <v>4.1220550537110086</v>
      </c>
      <c r="I17">
        <f t="shared" si="11"/>
        <v>0</v>
      </c>
      <c r="J17">
        <f t="shared" ref="J17:K17" si="14">AVERAGE(H4:H17)</f>
        <v>1.2174589974541448</v>
      </c>
      <c r="K17">
        <f t="shared" si="14"/>
        <v>0.63498033796050124</v>
      </c>
      <c r="L17">
        <f t="shared" ref="L17:L80" si="15">J17/K17</f>
        <v>1.9173176312269946</v>
      </c>
      <c r="M17">
        <v>2.57994460828238E-2</v>
      </c>
      <c r="O17">
        <v>16</v>
      </c>
      <c r="P17">
        <v>121.677982635498</v>
      </c>
      <c r="R17">
        <v>128.30062294006299</v>
      </c>
      <c r="T17">
        <v>133.15975036621001</v>
      </c>
      <c r="V17">
        <v>115.267510620602</v>
      </c>
      <c r="Z17">
        <v>98.7482738337429</v>
      </c>
      <c r="AB17">
        <v>100.488594055175</v>
      </c>
      <c r="AD17">
        <v>138.87831115722599</v>
      </c>
      <c r="AF17" t="s">
        <v>36</v>
      </c>
      <c r="AG17" s="2" t="str">
        <f t="shared" si="6"/>
        <v>hold</v>
      </c>
      <c r="AH17">
        <v>110.858284</v>
      </c>
      <c r="AI17">
        <f t="shared" si="1"/>
        <v>1</v>
      </c>
      <c r="AJ17">
        <f t="shared" si="2"/>
        <v>1</v>
      </c>
      <c r="AK17" t="str">
        <f t="shared" si="7"/>
        <v>hold</v>
      </c>
      <c r="AL17" t="str">
        <f t="shared" si="8"/>
        <v>hold</v>
      </c>
      <c r="AM17" s="2">
        <f t="shared" si="12"/>
        <v>4.1220550537110086</v>
      </c>
      <c r="AN17" s="2">
        <f t="shared" si="9"/>
        <v>3.7183103554427199</v>
      </c>
    </row>
    <row r="18" spans="1:40" x14ac:dyDescent="0.35">
      <c r="A18" t="s">
        <v>43</v>
      </c>
      <c r="B18" t="s">
        <v>23</v>
      </c>
      <c r="C18">
        <v>112.83487701416</v>
      </c>
      <c r="D18">
        <v>5.1937547825338104E-3</v>
      </c>
      <c r="E18" s="2">
        <f t="shared" si="0"/>
        <v>5.1937547825346778E-3</v>
      </c>
      <c r="F18">
        <v>67.083473993917806</v>
      </c>
      <c r="G18" s="2">
        <f t="shared" si="13"/>
        <v>67.083473993915618</v>
      </c>
      <c r="H18">
        <f t="shared" si="10"/>
        <v>1.9765930175779971</v>
      </c>
      <c r="I18">
        <f t="shared" si="11"/>
        <v>0</v>
      </c>
      <c r="J18">
        <f t="shared" ref="J18:K18" si="16">AVERAGE(H5:H18)</f>
        <v>1.29408209664493</v>
      </c>
      <c r="K18">
        <f t="shared" si="16"/>
        <v>0.63498033796050124</v>
      </c>
      <c r="L18">
        <f t="shared" si="15"/>
        <v>2.0379876655730844</v>
      </c>
      <c r="M18">
        <v>2.57994460828238E-2</v>
      </c>
      <c r="O18">
        <v>17</v>
      </c>
      <c r="P18">
        <v>121.677982635498</v>
      </c>
      <c r="R18">
        <v>128.30062294006299</v>
      </c>
      <c r="T18">
        <v>133.15975036621001</v>
      </c>
      <c r="V18">
        <v>115.267510620602</v>
      </c>
      <c r="Z18">
        <v>98.7482738337429</v>
      </c>
      <c r="AB18">
        <v>100.488594055175</v>
      </c>
      <c r="AD18">
        <v>138.87831115722599</v>
      </c>
      <c r="AF18" t="s">
        <v>36</v>
      </c>
      <c r="AG18" s="2" t="str">
        <f t="shared" si="6"/>
        <v>hold</v>
      </c>
      <c r="AH18">
        <v>112.83487700000001</v>
      </c>
      <c r="AI18">
        <f t="shared" si="1"/>
        <v>1</v>
      </c>
      <c r="AJ18">
        <f t="shared" si="2"/>
        <v>1</v>
      </c>
      <c r="AK18" t="str">
        <f t="shared" si="7"/>
        <v>hold</v>
      </c>
      <c r="AL18" t="str">
        <f t="shared" si="8"/>
        <v>hold</v>
      </c>
      <c r="AM18" s="2">
        <f t="shared" si="12"/>
        <v>1.9765930175779971</v>
      </c>
      <c r="AN18" s="2">
        <f t="shared" si="9"/>
        <v>1.7517571427227665</v>
      </c>
    </row>
    <row r="19" spans="1:40" x14ac:dyDescent="0.35">
      <c r="A19" t="s">
        <v>44</v>
      </c>
      <c r="B19" t="s">
        <v>23</v>
      </c>
      <c r="C19">
        <v>113.42091369628901</v>
      </c>
      <c r="D19">
        <v>-9.1076424768869995E-3</v>
      </c>
      <c r="E19" s="2">
        <f t="shared" si="0"/>
        <v>-9.1076424768901324E-3</v>
      </c>
      <c r="F19">
        <v>71.760681418877098</v>
      </c>
      <c r="G19" s="2">
        <f t="shared" si="13"/>
        <v>71.760681418876132</v>
      </c>
      <c r="H19">
        <f t="shared" si="10"/>
        <v>0.58603668212900573</v>
      </c>
      <c r="I19">
        <f t="shared" si="11"/>
        <v>0</v>
      </c>
      <c r="J19">
        <f t="shared" ref="J19:K19" si="17">AVERAGE(H6:H19)</f>
        <v>1.3359418596541448</v>
      </c>
      <c r="K19">
        <f t="shared" si="17"/>
        <v>0.52572086879192981</v>
      </c>
      <c r="L19">
        <f t="shared" si="15"/>
        <v>2.5411619339442368</v>
      </c>
      <c r="M19">
        <v>2.57994460828238E-2</v>
      </c>
      <c r="O19">
        <v>18</v>
      </c>
      <c r="P19">
        <v>121.677982635498</v>
      </c>
      <c r="R19">
        <v>128.30062294006299</v>
      </c>
      <c r="T19">
        <v>133.15975036621001</v>
      </c>
      <c r="V19">
        <v>115.267510620602</v>
      </c>
      <c r="Z19">
        <v>98.7482738337429</v>
      </c>
      <c r="AB19">
        <v>100.488594055175</v>
      </c>
      <c r="AD19">
        <v>138.87831115722599</v>
      </c>
      <c r="AF19" t="s">
        <v>31</v>
      </c>
      <c r="AG19" s="2" t="str">
        <f t="shared" si="6"/>
        <v>sell</v>
      </c>
      <c r="AH19">
        <v>113.4209137</v>
      </c>
      <c r="AI19">
        <f t="shared" si="1"/>
        <v>-1</v>
      </c>
      <c r="AJ19">
        <f t="shared" si="2"/>
        <v>1</v>
      </c>
      <c r="AK19" t="str">
        <f t="shared" si="7"/>
        <v>sell</v>
      </c>
      <c r="AL19" t="str">
        <f t="shared" si="8"/>
        <v>sell</v>
      </c>
      <c r="AM19" s="2">
        <f t="shared" si="12"/>
        <v>0.58603668212900573</v>
      </c>
      <c r="AN19" s="2">
        <f t="shared" si="9"/>
        <v>0.51669190718940594</v>
      </c>
    </row>
    <row r="20" spans="1:40" x14ac:dyDescent="0.35">
      <c r="A20" t="s">
        <v>45</v>
      </c>
      <c r="B20" t="s">
        <v>23</v>
      </c>
      <c r="C20">
        <v>112.38791656494099</v>
      </c>
      <c r="D20">
        <v>7.3353925409491696E-3</v>
      </c>
      <c r="E20" s="2">
        <f t="shared" si="0"/>
        <v>7.3353925409467271E-3</v>
      </c>
      <c r="F20">
        <v>73.325556492764505</v>
      </c>
      <c r="G20" s="2">
        <f t="shared" si="13"/>
        <v>73.32555649276236</v>
      </c>
      <c r="H20">
        <f t="shared" si="10"/>
        <v>0</v>
      </c>
      <c r="I20">
        <f t="shared" si="11"/>
        <v>1.0329971313480115</v>
      </c>
      <c r="J20">
        <f t="shared" ref="J20:K20" si="18">AVERAGE(H7:H20)</f>
        <v>1.3359418596541448</v>
      </c>
      <c r="K20">
        <f t="shared" si="18"/>
        <v>0.48599025181371658</v>
      </c>
      <c r="L20">
        <f t="shared" si="15"/>
        <v>2.7489067006352639</v>
      </c>
      <c r="M20">
        <v>2.57994460828238E-2</v>
      </c>
      <c r="O20">
        <v>19</v>
      </c>
      <c r="P20">
        <v>121.677982635498</v>
      </c>
      <c r="R20">
        <v>128.30062294006299</v>
      </c>
      <c r="T20">
        <v>133.15975036621001</v>
      </c>
      <c r="V20">
        <v>115.267510620602</v>
      </c>
      <c r="Z20">
        <v>98.7482738337429</v>
      </c>
      <c r="AB20">
        <v>100.488594055175</v>
      </c>
      <c r="AD20">
        <v>138.87831115722599</v>
      </c>
      <c r="AF20" t="s">
        <v>24</v>
      </c>
      <c r="AG20" s="2" t="str">
        <f t="shared" si="6"/>
        <v>buy</v>
      </c>
      <c r="AH20">
        <v>112.3879166</v>
      </c>
      <c r="AI20">
        <f t="shared" si="1"/>
        <v>1</v>
      </c>
      <c r="AJ20">
        <f t="shared" si="2"/>
        <v>-1</v>
      </c>
      <c r="AK20" t="str">
        <f t="shared" si="7"/>
        <v>buy</v>
      </c>
      <c r="AL20" t="str">
        <f t="shared" si="8"/>
        <v>buy</v>
      </c>
      <c r="AM20" s="2">
        <f t="shared" si="12"/>
        <v>1.0329971313480115</v>
      </c>
      <c r="AN20" s="2">
        <f t="shared" si="9"/>
        <v>0.91913540433959007</v>
      </c>
    </row>
    <row r="21" spans="1:40" x14ac:dyDescent="0.35">
      <c r="A21" t="s">
        <v>46</v>
      </c>
      <c r="B21" t="s">
        <v>23</v>
      </c>
      <c r="C21">
        <v>113.21232604980401</v>
      </c>
      <c r="D21">
        <v>8.7208300093146701E-2</v>
      </c>
      <c r="E21" s="2">
        <f t="shared" si="0"/>
        <v>8.7208300093151322E-2</v>
      </c>
      <c r="F21">
        <v>71.822300862586502</v>
      </c>
      <c r="G21" s="2">
        <f t="shared" si="13"/>
        <v>71.8223008625841</v>
      </c>
      <c r="H21">
        <f t="shared" si="10"/>
        <v>0.82440948486301124</v>
      </c>
      <c r="I21">
        <f t="shared" si="11"/>
        <v>0</v>
      </c>
      <c r="J21">
        <f t="shared" ref="J21:K21" si="19">AVERAGE(H8:H21)</f>
        <v>1.2387433733260025</v>
      </c>
      <c r="K21">
        <f t="shared" si="19"/>
        <v>0.48599025181371658</v>
      </c>
      <c r="L21">
        <f t="shared" si="15"/>
        <v>2.5489058035691246</v>
      </c>
      <c r="M21">
        <v>2.57994460828238E-2</v>
      </c>
      <c r="O21">
        <v>20</v>
      </c>
      <c r="P21">
        <v>121.677982635498</v>
      </c>
      <c r="R21">
        <v>128.30062294006299</v>
      </c>
      <c r="T21">
        <v>133.15975036621001</v>
      </c>
      <c r="V21">
        <v>115.267510620602</v>
      </c>
      <c r="W21" s="2">
        <f>X21+(Y21*2)</f>
        <v>115.26751062060259</v>
      </c>
      <c r="X21">
        <f>AVERAGE(C2:C21)</f>
        <v>107.00789222717242</v>
      </c>
      <c r="Y21">
        <f>STDEV(C2:C21)</f>
        <v>4.1298091967150858</v>
      </c>
      <c r="Z21">
        <v>98.7482738337429</v>
      </c>
      <c r="AA21" s="2">
        <f>X21-(Y21*2)</f>
        <v>98.748273833742246</v>
      </c>
      <c r="AB21">
        <v>100.488594055175</v>
      </c>
      <c r="AD21">
        <v>138.87831115722599</v>
      </c>
      <c r="AF21" t="s">
        <v>36</v>
      </c>
      <c r="AG21" s="2" t="str">
        <f t="shared" si="6"/>
        <v>hold</v>
      </c>
      <c r="AH21">
        <v>113.212326</v>
      </c>
      <c r="AI21">
        <f t="shared" si="1"/>
        <v>1</v>
      </c>
      <c r="AJ21">
        <f t="shared" si="2"/>
        <v>1</v>
      </c>
      <c r="AK21" t="str">
        <f t="shared" si="7"/>
        <v>hold</v>
      </c>
      <c r="AL21" t="str">
        <f t="shared" si="8"/>
        <v>hold</v>
      </c>
      <c r="AM21" s="2">
        <f t="shared" si="12"/>
        <v>0.82440948486301124</v>
      </c>
      <c r="AN21" s="2">
        <f t="shared" si="9"/>
        <v>0.72819763856838315</v>
      </c>
    </row>
    <row r="22" spans="1:40" x14ac:dyDescent="0.35">
      <c r="A22" t="s">
        <v>47</v>
      </c>
      <c r="B22" t="s">
        <v>23</v>
      </c>
      <c r="C22">
        <v>123.08538055419901</v>
      </c>
      <c r="D22">
        <v>5.6486539709443796E-4</v>
      </c>
      <c r="E22" s="2">
        <f t="shared" si="0"/>
        <v>5.6486539709223952E-4</v>
      </c>
      <c r="F22">
        <v>81.209242393715698</v>
      </c>
      <c r="G22" s="2">
        <f t="shared" si="13"/>
        <v>81.209242393713794</v>
      </c>
      <c r="H22">
        <f t="shared" si="10"/>
        <v>9.8730545043950002</v>
      </c>
      <c r="I22">
        <f t="shared" si="11"/>
        <v>0</v>
      </c>
      <c r="J22">
        <f t="shared" ref="J22:K22" si="20">AVERAGE(H9:H22)</f>
        <v>1.9439615522113596</v>
      </c>
      <c r="K22">
        <f t="shared" si="20"/>
        <v>0.44980730329250207</v>
      </c>
      <c r="L22">
        <f t="shared" si="15"/>
        <v>4.3217652047486528</v>
      </c>
      <c r="M22">
        <v>2.57994460828238E-2</v>
      </c>
      <c r="O22">
        <v>21</v>
      </c>
      <c r="P22">
        <v>121.677982635498</v>
      </c>
      <c r="R22">
        <v>128.30062294006299</v>
      </c>
      <c r="T22">
        <v>133.15975036621001</v>
      </c>
      <c r="V22">
        <v>118.790422429663</v>
      </c>
      <c r="W22" s="2">
        <f t="shared" ref="W22:W85" si="21">X22+(Y22*2)</f>
        <v>118.79042242966315</v>
      </c>
      <c r="X22">
        <f t="shared" ref="X22:X85" si="22">AVERAGE(C3:C22)</f>
        <v>107.9157363891597</v>
      </c>
      <c r="Y22">
        <f t="shared" ref="Y22:Y85" si="23">STDEV(C3:C22)</f>
        <v>5.4373430202517232</v>
      </c>
      <c r="Z22">
        <v>97.041050348656995</v>
      </c>
      <c r="AA22" s="2">
        <f t="shared" ref="AA22:AA85" si="24">X22-(Y22*2)</f>
        <v>97.041050348656256</v>
      </c>
      <c r="AB22">
        <v>100.488594055175</v>
      </c>
      <c r="AD22">
        <v>138.87831115722599</v>
      </c>
      <c r="AF22" t="s">
        <v>36</v>
      </c>
      <c r="AG22" s="2" t="str">
        <f t="shared" si="6"/>
        <v>hold</v>
      </c>
      <c r="AH22">
        <v>123.0853729</v>
      </c>
      <c r="AI22">
        <f t="shared" si="1"/>
        <v>1</v>
      </c>
      <c r="AJ22">
        <f t="shared" si="2"/>
        <v>1</v>
      </c>
      <c r="AK22" t="str">
        <f t="shared" si="7"/>
        <v>hold</v>
      </c>
      <c r="AL22" t="str">
        <f t="shared" si="8"/>
        <v>hold</v>
      </c>
      <c r="AM22" s="2">
        <f t="shared" si="12"/>
        <v>9.8730545043950002</v>
      </c>
      <c r="AN22" s="2">
        <f t="shared" si="9"/>
        <v>8.0213055847420751</v>
      </c>
    </row>
    <row r="23" spans="1:40" x14ac:dyDescent="0.35">
      <c r="A23" t="s">
        <v>48</v>
      </c>
      <c r="B23" t="s">
        <v>23</v>
      </c>
      <c r="C23">
        <v>123.154907226562</v>
      </c>
      <c r="D23">
        <v>2.12113496582861E-2</v>
      </c>
      <c r="E23" s="2">
        <f t="shared" si="0"/>
        <v>2.1211349658282867E-2</v>
      </c>
      <c r="F23">
        <v>80.310556013295496</v>
      </c>
      <c r="G23" s="2">
        <f t="shared" si="13"/>
        <v>80.31055601329281</v>
      </c>
      <c r="H23">
        <f t="shared" si="10"/>
        <v>6.9526672362997033E-2</v>
      </c>
      <c r="I23">
        <f t="shared" si="11"/>
        <v>0</v>
      </c>
      <c r="J23">
        <f t="shared" ref="J23:K23" si="25">AVERAGE(H10:H23)</f>
        <v>1.8347026279995018</v>
      </c>
      <c r="K23">
        <f t="shared" si="25"/>
        <v>0.44980730329250207</v>
      </c>
      <c r="L23">
        <f t="shared" si="15"/>
        <v>4.0788635812932226</v>
      </c>
      <c r="M23">
        <v>2.57994460828238E-2</v>
      </c>
      <c r="N23" s="2">
        <f>_xlfn.STDEV.S(D2:D22)</f>
        <v>2.579944608282379E-2</v>
      </c>
      <c r="O23">
        <v>22</v>
      </c>
      <c r="P23">
        <v>121.677982635498</v>
      </c>
      <c r="R23">
        <v>128.30062294006299</v>
      </c>
      <c r="T23">
        <v>133.15975036621001</v>
      </c>
      <c r="V23">
        <v>121.46937751944</v>
      </c>
      <c r="W23" s="2">
        <f t="shared" si="21"/>
        <v>121.46937751944054</v>
      </c>
      <c r="X23">
        <f t="shared" si="22"/>
        <v>108.93830261230426</v>
      </c>
      <c r="Y23">
        <f t="shared" si="23"/>
        <v>6.2655374535681423</v>
      </c>
      <c r="Z23">
        <v>96.407227705168594</v>
      </c>
      <c r="AA23" s="2">
        <f t="shared" si="24"/>
        <v>96.407227705167969</v>
      </c>
      <c r="AB23">
        <v>100.488594055175</v>
      </c>
      <c r="AD23">
        <v>138.87831115722599</v>
      </c>
      <c r="AF23" t="s">
        <v>36</v>
      </c>
      <c r="AG23" s="2" t="str">
        <f t="shared" si="6"/>
        <v>hold</v>
      </c>
      <c r="AH23">
        <v>123.15489959999999</v>
      </c>
      <c r="AI23">
        <f t="shared" si="1"/>
        <v>1</v>
      </c>
      <c r="AJ23">
        <f t="shared" si="2"/>
        <v>1</v>
      </c>
      <c r="AK23" t="str">
        <f t="shared" si="7"/>
        <v>hold</v>
      </c>
      <c r="AL23" t="str">
        <f t="shared" si="8"/>
        <v>hold</v>
      </c>
      <c r="AM23" s="2">
        <f t="shared" si="12"/>
        <v>6.9526672362997033E-2</v>
      </c>
      <c r="AN23" s="2">
        <f t="shared" si="9"/>
        <v>5.6454650430690707E-2</v>
      </c>
    </row>
    <row r="24" spans="1:40" x14ac:dyDescent="0.35">
      <c r="A24" t="s">
        <v>49</v>
      </c>
      <c r="B24" t="s">
        <v>23</v>
      </c>
      <c r="C24">
        <v>125.767189025878</v>
      </c>
      <c r="D24">
        <v>-1.27151733589201E-2</v>
      </c>
      <c r="E24" s="2">
        <f t="shared" si="0"/>
        <v>-1.2715173358919184E-2</v>
      </c>
      <c r="F24">
        <v>79.062085963150395</v>
      </c>
      <c r="G24" s="2">
        <f t="shared" si="13"/>
        <v>79.062085963147496</v>
      </c>
      <c r="H24">
        <f t="shared" si="10"/>
        <v>2.6122817993159941</v>
      </c>
      <c r="I24">
        <f t="shared" si="11"/>
        <v>0</v>
      </c>
      <c r="J24">
        <f t="shared" ref="J24:K24" si="26">AVERAGE(H11:H24)</f>
        <v>1.6984836033412876</v>
      </c>
      <c r="K24">
        <f t="shared" si="26"/>
        <v>0.44980730329250207</v>
      </c>
      <c r="L24">
        <f t="shared" si="15"/>
        <v>3.7760249575956584</v>
      </c>
      <c r="M24">
        <v>2.50512874338986E-2</v>
      </c>
      <c r="N24" s="2">
        <f t="shared" ref="N24:N87" si="27">_xlfn.STDEV.S(D3:D23)</f>
        <v>2.5051287433898634E-2</v>
      </c>
      <c r="O24">
        <v>23</v>
      </c>
      <c r="P24">
        <v>121.677982635498</v>
      </c>
      <c r="R24">
        <v>128.30062294006299</v>
      </c>
      <c r="T24">
        <v>133.15975036621001</v>
      </c>
      <c r="V24">
        <v>124.381545868031</v>
      </c>
      <c r="W24" s="2">
        <f t="shared" si="21"/>
        <v>124.38154586803152</v>
      </c>
      <c r="X24">
        <f t="shared" si="22"/>
        <v>110.04628944396924</v>
      </c>
      <c r="Y24">
        <f t="shared" si="23"/>
        <v>7.1676282120311372</v>
      </c>
      <c r="Z24">
        <v>95.711033019907504</v>
      </c>
      <c r="AA24" s="2">
        <f t="shared" si="24"/>
        <v>95.711033019906964</v>
      </c>
      <c r="AB24">
        <v>100.488594055175</v>
      </c>
      <c r="AD24">
        <v>138.87831115722599</v>
      </c>
      <c r="AF24" t="s">
        <v>31</v>
      </c>
      <c r="AG24" s="2" t="str">
        <f t="shared" si="6"/>
        <v>sell</v>
      </c>
      <c r="AH24">
        <v>125.7671814</v>
      </c>
      <c r="AI24">
        <f t="shared" si="1"/>
        <v>-1</v>
      </c>
      <c r="AJ24">
        <f t="shared" si="2"/>
        <v>1</v>
      </c>
      <c r="AK24" t="str">
        <f t="shared" si="7"/>
        <v>sell</v>
      </c>
      <c r="AL24" t="str">
        <f t="shared" si="8"/>
        <v>sell</v>
      </c>
      <c r="AM24" s="2">
        <f t="shared" si="12"/>
        <v>2.6122817993159941</v>
      </c>
      <c r="AN24" s="2">
        <f t="shared" si="9"/>
        <v>2.0770773518508778</v>
      </c>
    </row>
    <row r="25" spans="1:40" x14ac:dyDescent="0.35">
      <c r="A25" t="s">
        <v>50</v>
      </c>
      <c r="B25" t="s">
        <v>23</v>
      </c>
      <c r="C25">
        <v>124.16803741455</v>
      </c>
      <c r="D25">
        <v>-2.3998840426758799E-3</v>
      </c>
      <c r="E25" s="2">
        <f t="shared" si="0"/>
        <v>-2.3998840426713206E-3</v>
      </c>
      <c r="F25">
        <v>78.749993051614595</v>
      </c>
      <c r="G25" s="2">
        <f t="shared" si="13"/>
        <v>78.749993051613657</v>
      </c>
      <c r="H25">
        <f t="shared" si="10"/>
        <v>0</v>
      </c>
      <c r="I25">
        <f t="shared" si="11"/>
        <v>1.5991516113279971</v>
      </c>
      <c r="J25">
        <f t="shared" ref="J25:K25" si="28">AVERAGE(H12:H25)</f>
        <v>1.6984836033412876</v>
      </c>
      <c r="K25">
        <f t="shared" si="28"/>
        <v>0.45832116263257305</v>
      </c>
      <c r="L25">
        <f t="shared" si="15"/>
        <v>3.7058808141986845</v>
      </c>
      <c r="M25">
        <v>2.5537329835456899E-2</v>
      </c>
      <c r="N25" s="2">
        <f t="shared" si="27"/>
        <v>2.5537329835456878E-2</v>
      </c>
      <c r="O25">
        <v>24</v>
      </c>
      <c r="P25">
        <v>121.677982635498</v>
      </c>
      <c r="R25">
        <v>128.30062294006299</v>
      </c>
      <c r="T25">
        <v>133.15975036621001</v>
      </c>
      <c r="V25">
        <v>126.28286013065301</v>
      </c>
      <c r="W25" s="2">
        <f t="shared" si="21"/>
        <v>126.28286013065289</v>
      </c>
      <c r="X25">
        <f t="shared" si="22"/>
        <v>111.15080032348585</v>
      </c>
      <c r="Y25">
        <f t="shared" si="23"/>
        <v>7.5660299035835203</v>
      </c>
      <c r="Z25">
        <v>96.018740516319298</v>
      </c>
      <c r="AA25" s="2">
        <f t="shared" si="24"/>
        <v>96.018740516318815</v>
      </c>
      <c r="AB25">
        <v>100.488594055175</v>
      </c>
      <c r="AD25">
        <v>138.87831115722599</v>
      </c>
      <c r="AF25" t="s">
        <v>26</v>
      </c>
      <c r="AG25" s="2" t="str">
        <f t="shared" si="6"/>
        <v>short</v>
      </c>
      <c r="AH25">
        <v>124.1680298</v>
      </c>
      <c r="AI25">
        <f t="shared" si="1"/>
        <v>-1</v>
      </c>
      <c r="AJ25">
        <f t="shared" si="2"/>
        <v>-1</v>
      </c>
      <c r="AK25" t="str">
        <f t="shared" si="7"/>
        <v>short</v>
      </c>
      <c r="AL25" t="str">
        <f t="shared" si="8"/>
        <v>short</v>
      </c>
      <c r="AM25" s="2">
        <f t="shared" si="12"/>
        <v>1.5991516113279971</v>
      </c>
      <c r="AN25" s="2">
        <f t="shared" si="9"/>
        <v>1.2878931201828021</v>
      </c>
    </row>
    <row r="26" spans="1:40" x14ac:dyDescent="0.35">
      <c r="A26" t="s">
        <v>51</v>
      </c>
      <c r="B26" t="s">
        <v>23</v>
      </c>
      <c r="C26">
        <v>123.87004852294901</v>
      </c>
      <c r="D26">
        <v>2.3093583692183201E-2</v>
      </c>
      <c r="E26" s="2">
        <f t="shared" si="0"/>
        <v>2.3093583692178957E-2</v>
      </c>
      <c r="F26">
        <v>75.586826199471105</v>
      </c>
      <c r="G26" s="2">
        <f t="shared" si="13"/>
        <v>75.586826199471233</v>
      </c>
      <c r="H26">
        <f t="shared" si="10"/>
        <v>0</v>
      </c>
      <c r="I26">
        <f t="shared" si="11"/>
        <v>0.29798889160099407</v>
      </c>
      <c r="J26">
        <f t="shared" ref="J26:K26" si="29">AVERAGE(H13:H26)</f>
        <v>1.4849319458007872</v>
      </c>
      <c r="K26">
        <f t="shared" si="29"/>
        <v>0.47960608346121553</v>
      </c>
      <c r="L26">
        <f t="shared" si="15"/>
        <v>3.0961491044574494</v>
      </c>
      <c r="M26">
        <v>2.5101888067354E-2</v>
      </c>
      <c r="N26" s="2">
        <f t="shared" si="27"/>
        <v>2.5101888067354014E-2</v>
      </c>
      <c r="O26">
        <v>25</v>
      </c>
      <c r="P26">
        <v>121.677982635498</v>
      </c>
      <c r="R26">
        <v>128.30062294006299</v>
      </c>
      <c r="T26">
        <v>133.15975036621001</v>
      </c>
      <c r="V26">
        <v>127.595676915026</v>
      </c>
      <c r="W26" s="2">
        <f t="shared" si="21"/>
        <v>127.59567691502596</v>
      </c>
      <c r="X26">
        <f t="shared" si="22"/>
        <v>112.31987304687455</v>
      </c>
      <c r="Y26">
        <f t="shared" si="23"/>
        <v>7.6379019340757059</v>
      </c>
      <c r="Z26">
        <v>97.044069178723603</v>
      </c>
      <c r="AA26" s="2">
        <f t="shared" si="24"/>
        <v>97.044069178723134</v>
      </c>
      <c r="AB26">
        <v>100.488594055175</v>
      </c>
      <c r="AD26">
        <v>138.87831115722599</v>
      </c>
      <c r="AF26" t="s">
        <v>24</v>
      </c>
      <c r="AG26" s="2" t="str">
        <f t="shared" si="6"/>
        <v>buy</v>
      </c>
      <c r="AH26">
        <v>123.87005619999999</v>
      </c>
      <c r="AI26">
        <f t="shared" si="1"/>
        <v>1</v>
      </c>
      <c r="AJ26">
        <f t="shared" si="2"/>
        <v>-1</v>
      </c>
      <c r="AK26" t="str">
        <f t="shared" si="7"/>
        <v>buy</v>
      </c>
      <c r="AL26" t="str">
        <f t="shared" si="8"/>
        <v>buy</v>
      </c>
      <c r="AM26" s="2">
        <f t="shared" si="12"/>
        <v>0.29798889160099407</v>
      </c>
      <c r="AN26" s="2">
        <f t="shared" si="9"/>
        <v>0.24056573413369303</v>
      </c>
    </row>
    <row r="27" spans="1:40" x14ac:dyDescent="0.35">
      <c r="A27" t="s">
        <v>52</v>
      </c>
      <c r="B27" t="s">
        <v>23</v>
      </c>
      <c r="C27">
        <v>126.730651855468</v>
      </c>
      <c r="D27">
        <v>1.6460335539925E-3</v>
      </c>
      <c r="E27" s="2">
        <f t="shared" si="0"/>
        <v>1.6460335539969482E-3</v>
      </c>
      <c r="F27">
        <v>80.931316364547698</v>
      </c>
      <c r="G27" s="2">
        <f t="shared" si="13"/>
        <v>80.931316364548394</v>
      </c>
      <c r="H27">
        <f t="shared" si="10"/>
        <v>2.8606033325189912</v>
      </c>
      <c r="I27">
        <f t="shared" si="11"/>
        <v>0</v>
      </c>
      <c r="J27">
        <f t="shared" ref="J27:K27" si="30">AVERAGE(H14:H27)</f>
        <v>1.6892607552664296</v>
      </c>
      <c r="K27">
        <f t="shared" si="30"/>
        <v>0.39801624843050121</v>
      </c>
      <c r="L27">
        <f t="shared" si="15"/>
        <v>4.2442004866075118</v>
      </c>
      <c r="M27">
        <v>2.4580084051215902E-2</v>
      </c>
      <c r="N27" s="2">
        <f t="shared" si="27"/>
        <v>2.4580084051215936E-2</v>
      </c>
      <c r="O27">
        <v>26</v>
      </c>
      <c r="P27">
        <v>121.677982635498</v>
      </c>
      <c r="R27">
        <v>128.30062294006299</v>
      </c>
      <c r="T27">
        <v>133.15975036621001</v>
      </c>
      <c r="V27">
        <v>129.37798431510299</v>
      </c>
      <c r="W27" s="2">
        <f t="shared" si="21"/>
        <v>129.37798431510248</v>
      </c>
      <c r="X27">
        <f t="shared" si="22"/>
        <v>113.52271652221634</v>
      </c>
      <c r="Y27">
        <f t="shared" si="23"/>
        <v>7.9276338964430666</v>
      </c>
      <c r="Z27">
        <v>97.667448729330502</v>
      </c>
      <c r="AA27" s="2">
        <f t="shared" si="24"/>
        <v>97.667448729330204</v>
      </c>
      <c r="AB27">
        <v>100.488594055175</v>
      </c>
      <c r="AD27">
        <v>138.87831115722599</v>
      </c>
      <c r="AF27" t="s">
        <v>36</v>
      </c>
      <c r="AG27" s="2" t="str">
        <f t="shared" si="6"/>
        <v>hold</v>
      </c>
      <c r="AH27">
        <v>126.7306519</v>
      </c>
      <c r="AI27">
        <f t="shared" si="1"/>
        <v>1</v>
      </c>
      <c r="AJ27">
        <f t="shared" si="2"/>
        <v>1</v>
      </c>
      <c r="AK27" t="str">
        <f t="shared" si="7"/>
        <v>hold</v>
      </c>
      <c r="AL27" t="str">
        <f t="shared" si="8"/>
        <v>hold</v>
      </c>
      <c r="AM27" s="2">
        <f t="shared" si="12"/>
        <v>2.8606033325189912</v>
      </c>
      <c r="AN27" s="2">
        <f t="shared" si="9"/>
        <v>2.2572308203554514</v>
      </c>
    </row>
    <row r="28" spans="1:40" x14ac:dyDescent="0.35">
      <c r="A28" t="s">
        <v>53</v>
      </c>
      <c r="B28" t="s">
        <v>23</v>
      </c>
      <c r="C28">
        <v>126.939254760742</v>
      </c>
      <c r="D28">
        <v>7.7463992159720798E-3</v>
      </c>
      <c r="E28" s="2">
        <f t="shared" si="0"/>
        <v>7.746399215966559E-3</v>
      </c>
      <c r="F28">
        <v>85.847009086666404</v>
      </c>
      <c r="G28" s="2">
        <f t="shared" si="13"/>
        <v>85.847009086667953</v>
      </c>
      <c r="H28">
        <f t="shared" si="10"/>
        <v>0.20860290527400593</v>
      </c>
      <c r="I28">
        <f t="shared" si="11"/>
        <v>0</v>
      </c>
      <c r="J28">
        <f t="shared" ref="J28:K28" si="31">AVERAGE(H15:H28)</f>
        <v>1.7041609627860015</v>
      </c>
      <c r="K28">
        <f t="shared" si="31"/>
        <v>0.280952998570001</v>
      </c>
      <c r="L28">
        <f t="shared" si="15"/>
        <v>6.0656443300476122</v>
      </c>
      <c r="M28">
        <v>2.45479201477188E-2</v>
      </c>
      <c r="N28" s="2">
        <f t="shared" si="27"/>
        <v>2.4547920147718866E-2</v>
      </c>
      <c r="O28">
        <v>27</v>
      </c>
      <c r="P28">
        <v>121.677982635498</v>
      </c>
      <c r="R28">
        <v>128.30062294006299</v>
      </c>
      <c r="T28">
        <v>133.15975036621001</v>
      </c>
      <c r="V28">
        <v>130.75127389211801</v>
      </c>
      <c r="W28" s="2">
        <f t="shared" si="21"/>
        <v>130.75127389211835</v>
      </c>
      <c r="X28">
        <f t="shared" si="22"/>
        <v>114.7613182067867</v>
      </c>
      <c r="Y28">
        <f t="shared" si="23"/>
        <v>7.9949778426658193</v>
      </c>
      <c r="Z28">
        <v>98.771362521455302</v>
      </c>
      <c r="AA28" s="2">
        <f t="shared" si="24"/>
        <v>98.77136252145506</v>
      </c>
      <c r="AB28">
        <v>100.488594055175</v>
      </c>
      <c r="AD28">
        <v>138.87831115722599</v>
      </c>
      <c r="AF28" t="s">
        <v>36</v>
      </c>
      <c r="AG28" s="2" t="str">
        <f t="shared" si="6"/>
        <v>hold</v>
      </c>
      <c r="AH28">
        <v>126.9392471</v>
      </c>
      <c r="AI28">
        <f t="shared" si="1"/>
        <v>1</v>
      </c>
      <c r="AJ28">
        <f t="shared" si="2"/>
        <v>1</v>
      </c>
      <c r="AK28" t="str">
        <f t="shared" si="7"/>
        <v>hold</v>
      </c>
      <c r="AL28" t="str">
        <f t="shared" si="8"/>
        <v>hold</v>
      </c>
      <c r="AM28" s="2">
        <f t="shared" si="12"/>
        <v>0.20860290527400593</v>
      </c>
      <c r="AN28" s="2">
        <f t="shared" si="9"/>
        <v>0.16433285800140029</v>
      </c>
    </row>
    <row r="29" spans="1:40" x14ac:dyDescent="0.35">
      <c r="A29" t="s">
        <v>54</v>
      </c>
      <c r="B29" t="s">
        <v>23</v>
      </c>
      <c r="C29">
        <v>127.92257690429599</v>
      </c>
      <c r="D29">
        <v>6.9886995150247801E-4</v>
      </c>
      <c r="E29" s="2">
        <f t="shared" si="0"/>
        <v>6.9886995150900046E-4</v>
      </c>
      <c r="F29">
        <v>85.977304247708503</v>
      </c>
      <c r="G29" s="2">
        <f t="shared" si="13"/>
        <v>85.977304247709355</v>
      </c>
      <c r="H29">
        <f t="shared" si="10"/>
        <v>0.98332214355399117</v>
      </c>
      <c r="I29">
        <f t="shared" si="11"/>
        <v>0</v>
      </c>
      <c r="J29">
        <f t="shared" ref="J29:K29" si="32">AVERAGE(H16:H29)</f>
        <v>1.7226061139787145</v>
      </c>
      <c r="K29">
        <f t="shared" si="32"/>
        <v>0.280952998570001</v>
      </c>
      <c r="L29">
        <f t="shared" si="15"/>
        <v>6.1312964187834345</v>
      </c>
      <c r="M29">
        <v>2.4305844524632299E-2</v>
      </c>
      <c r="N29" s="2">
        <f t="shared" si="27"/>
        <v>2.4305844524632306E-2</v>
      </c>
      <c r="O29">
        <v>28</v>
      </c>
      <c r="P29">
        <v>121.677982635498</v>
      </c>
      <c r="R29">
        <v>128.30062294006299</v>
      </c>
      <c r="T29">
        <v>133.15975036621001</v>
      </c>
      <c r="V29">
        <v>132.110787738173</v>
      </c>
      <c r="W29" s="2">
        <f t="shared" si="21"/>
        <v>132.11078773817258</v>
      </c>
      <c r="X29">
        <f t="shared" si="22"/>
        <v>115.96912841796832</v>
      </c>
      <c r="Y29">
        <f t="shared" si="23"/>
        <v>8.0708296601021221</v>
      </c>
      <c r="Z29">
        <v>99.827469097764293</v>
      </c>
      <c r="AA29" s="2">
        <f t="shared" si="24"/>
        <v>99.82746909776408</v>
      </c>
      <c r="AB29">
        <v>100.488594055175</v>
      </c>
      <c r="AD29">
        <v>138.87831115722599</v>
      </c>
      <c r="AF29" t="s">
        <v>36</v>
      </c>
      <c r="AG29" s="2" t="str">
        <f t="shared" si="6"/>
        <v>hold</v>
      </c>
      <c r="AH29">
        <v>127.92256159999999</v>
      </c>
      <c r="AI29">
        <f t="shared" si="1"/>
        <v>1</v>
      </c>
      <c r="AJ29">
        <f t="shared" si="2"/>
        <v>1</v>
      </c>
      <c r="AK29" t="str">
        <f t="shared" si="7"/>
        <v>hold</v>
      </c>
      <c r="AL29" t="str">
        <f t="shared" si="8"/>
        <v>hold</v>
      </c>
      <c r="AM29" s="2">
        <f t="shared" si="12"/>
        <v>0.98332214355399117</v>
      </c>
      <c r="AN29" s="2">
        <f t="shared" si="9"/>
        <v>0.76868537778882762</v>
      </c>
    </row>
    <row r="30" spans="1:40" x14ac:dyDescent="0.35">
      <c r="A30" t="s">
        <v>55</v>
      </c>
      <c r="B30" t="s">
        <v>23</v>
      </c>
      <c r="C30">
        <v>128.01197814941401</v>
      </c>
      <c r="D30">
        <v>-7.7592622016873199E-3</v>
      </c>
      <c r="E30" s="2">
        <f t="shared" si="0"/>
        <v>-7.7592622016876339E-3</v>
      </c>
      <c r="F30">
        <v>89.202037914705201</v>
      </c>
      <c r="G30" s="2">
        <f t="shared" si="13"/>
        <v>89.202037914706267</v>
      </c>
      <c r="H30">
        <f t="shared" si="10"/>
        <v>8.940124511801173E-2</v>
      </c>
      <c r="I30">
        <f t="shared" si="11"/>
        <v>0</v>
      </c>
      <c r="J30">
        <f t="shared" ref="J30:K30" si="33">AVERAGE(H17:H30)</f>
        <v>1.7289919172014296</v>
      </c>
      <c r="K30">
        <f t="shared" si="33"/>
        <v>0.20929554530550018</v>
      </c>
      <c r="L30">
        <f t="shared" si="15"/>
        <v>8.2610067723978098</v>
      </c>
      <c r="M30">
        <v>2.4382727179219299E-2</v>
      </c>
      <c r="N30" s="2">
        <f t="shared" si="27"/>
        <v>2.4382727179219375E-2</v>
      </c>
      <c r="O30">
        <v>29</v>
      </c>
      <c r="P30">
        <v>121.677982635498</v>
      </c>
      <c r="R30">
        <v>128.30062294006299</v>
      </c>
      <c r="T30">
        <v>133.15975036621001</v>
      </c>
      <c r="V30">
        <v>133.52533632346601</v>
      </c>
      <c r="W30" s="2">
        <f t="shared" si="21"/>
        <v>133.52533632346649</v>
      </c>
      <c r="X30">
        <f t="shared" si="22"/>
        <v>116.95544128417927</v>
      </c>
      <c r="Y30">
        <f t="shared" si="23"/>
        <v>8.2849475196436142</v>
      </c>
      <c r="Z30">
        <v>100.385546244892</v>
      </c>
      <c r="AA30" s="2">
        <f t="shared" si="24"/>
        <v>100.38554624489204</v>
      </c>
      <c r="AB30">
        <v>100.488594055175</v>
      </c>
      <c r="AD30">
        <v>138.87831115722599</v>
      </c>
      <c r="AF30" t="s">
        <v>31</v>
      </c>
      <c r="AG30" s="2" t="str">
        <f t="shared" si="6"/>
        <v>sell</v>
      </c>
      <c r="AH30">
        <v>128.01196289999999</v>
      </c>
      <c r="AI30">
        <f t="shared" si="1"/>
        <v>-1</v>
      </c>
      <c r="AJ30">
        <f t="shared" si="2"/>
        <v>1</v>
      </c>
      <c r="AK30" t="str">
        <f t="shared" si="7"/>
        <v>sell</v>
      </c>
      <c r="AL30" t="str">
        <f t="shared" si="8"/>
        <v>sell</v>
      </c>
      <c r="AM30" s="2">
        <f t="shared" si="12"/>
        <v>8.940124511801173E-2</v>
      </c>
      <c r="AN30" s="2">
        <f t="shared" si="9"/>
        <v>6.9838187340300062E-2</v>
      </c>
    </row>
    <row r="31" spans="1:40" x14ac:dyDescent="0.35">
      <c r="A31" t="s">
        <v>56</v>
      </c>
      <c r="B31" t="s">
        <v>23</v>
      </c>
      <c r="C31">
        <v>127.01869964599599</v>
      </c>
      <c r="D31">
        <v>8.0544334221597201E-3</v>
      </c>
      <c r="E31" s="2">
        <f t="shared" si="0"/>
        <v>8.054433422159989E-3</v>
      </c>
      <c r="F31">
        <v>83.657368183207794</v>
      </c>
      <c r="G31" s="2">
        <f t="shared" si="13"/>
        <v>83.657368183208604</v>
      </c>
      <c r="H31">
        <f t="shared" si="10"/>
        <v>0</v>
      </c>
      <c r="I31">
        <f t="shared" si="11"/>
        <v>0.99327850341801138</v>
      </c>
      <c r="J31">
        <f t="shared" ref="J31:K31" si="34">AVERAGE(H18:H31)</f>
        <v>1.4345594133649289</v>
      </c>
      <c r="K31">
        <f t="shared" si="34"/>
        <v>0.28024400983535813</v>
      </c>
      <c r="L31">
        <f t="shared" si="15"/>
        <v>5.118965483714442</v>
      </c>
      <c r="M31">
        <v>2.3438944419021501E-2</v>
      </c>
      <c r="N31" s="2">
        <f t="shared" si="27"/>
        <v>2.3438944419021508E-2</v>
      </c>
      <c r="O31">
        <v>30</v>
      </c>
      <c r="P31">
        <v>121.677982635498</v>
      </c>
      <c r="R31">
        <v>128.30062294006299</v>
      </c>
      <c r="T31">
        <v>133.15975036621001</v>
      </c>
      <c r="V31">
        <v>134.39450903175199</v>
      </c>
      <c r="W31" s="2">
        <f t="shared" si="21"/>
        <v>134.39450903175245</v>
      </c>
      <c r="X31">
        <f t="shared" si="22"/>
        <v>117.96608810424766</v>
      </c>
      <c r="Y31">
        <f t="shared" si="23"/>
        <v>8.2142104637523925</v>
      </c>
      <c r="Z31">
        <v>101.537667176743</v>
      </c>
      <c r="AA31" s="2">
        <f t="shared" si="24"/>
        <v>101.53766717674287</v>
      </c>
      <c r="AB31">
        <v>100.488594055175</v>
      </c>
      <c r="AD31">
        <v>138.87831115722599</v>
      </c>
      <c r="AF31" t="s">
        <v>24</v>
      </c>
      <c r="AG31" s="2" t="str">
        <f t="shared" si="6"/>
        <v>buy</v>
      </c>
      <c r="AH31">
        <v>127.01869960000001</v>
      </c>
      <c r="AI31">
        <f t="shared" si="1"/>
        <v>1</v>
      </c>
      <c r="AJ31">
        <f t="shared" si="2"/>
        <v>-1</v>
      </c>
      <c r="AK31" t="str">
        <f t="shared" si="7"/>
        <v>buy</v>
      </c>
      <c r="AL31" t="str">
        <f t="shared" si="8"/>
        <v>buy</v>
      </c>
      <c r="AM31" s="2">
        <f t="shared" si="12"/>
        <v>0.99327850341801138</v>
      </c>
      <c r="AN31" s="2">
        <f t="shared" si="9"/>
        <v>0.78199391600315638</v>
      </c>
    </row>
    <row r="32" spans="1:40" x14ac:dyDescent="0.35">
      <c r="A32" t="s">
        <v>57</v>
      </c>
      <c r="B32" t="s">
        <v>23</v>
      </c>
      <c r="C32">
        <v>128.04176330566401</v>
      </c>
      <c r="D32">
        <v>-1.7841597503142001E-3</v>
      </c>
      <c r="E32" s="2">
        <f t="shared" si="0"/>
        <v>-1.7841597503202679E-3</v>
      </c>
      <c r="F32">
        <v>82.981417395589304</v>
      </c>
      <c r="G32" s="2">
        <f t="shared" si="13"/>
        <v>82.981417395590228</v>
      </c>
      <c r="H32">
        <f t="shared" si="10"/>
        <v>1.0230636596680114</v>
      </c>
      <c r="I32">
        <f t="shared" si="11"/>
        <v>0</v>
      </c>
      <c r="J32">
        <f t="shared" ref="J32:K32" si="35">AVERAGE(H19:H32)</f>
        <v>1.3664501735142156</v>
      </c>
      <c r="K32">
        <f t="shared" si="35"/>
        <v>0.28024400983535813</v>
      </c>
      <c r="L32">
        <f t="shared" si="15"/>
        <v>4.875929995138871</v>
      </c>
      <c r="M32">
        <v>2.2913959097992601E-2</v>
      </c>
      <c r="N32" s="2">
        <f t="shared" si="27"/>
        <v>2.2913959097992636E-2</v>
      </c>
      <c r="O32">
        <v>31</v>
      </c>
      <c r="P32">
        <v>121.677982635498</v>
      </c>
      <c r="R32">
        <v>128.30062294006299</v>
      </c>
      <c r="T32">
        <v>133.15975036621001</v>
      </c>
      <c r="V32">
        <v>135.422480141726</v>
      </c>
      <c r="W32" s="2">
        <f t="shared" si="21"/>
        <v>135.42248014172634</v>
      </c>
      <c r="X32">
        <f t="shared" si="22"/>
        <v>118.87840194702112</v>
      </c>
      <c r="Y32">
        <f t="shared" si="23"/>
        <v>8.2720390973526126</v>
      </c>
      <c r="Z32">
        <v>102.334323752316</v>
      </c>
      <c r="AA32" s="2">
        <f t="shared" si="24"/>
        <v>102.3343237523159</v>
      </c>
      <c r="AB32">
        <v>100.488594055175</v>
      </c>
      <c r="AD32">
        <v>138.87831115722599</v>
      </c>
      <c r="AF32" t="s">
        <v>31</v>
      </c>
      <c r="AG32" s="2" t="str">
        <f t="shared" si="6"/>
        <v>sell</v>
      </c>
      <c r="AH32">
        <v>128.04177859999999</v>
      </c>
      <c r="AI32">
        <f t="shared" si="1"/>
        <v>-1</v>
      </c>
      <c r="AJ32">
        <f t="shared" si="2"/>
        <v>1</v>
      </c>
      <c r="AK32" t="str">
        <f t="shared" si="7"/>
        <v>sell</v>
      </c>
      <c r="AL32" t="str">
        <f t="shared" si="8"/>
        <v>sell</v>
      </c>
      <c r="AM32" s="2">
        <f t="shared" si="12"/>
        <v>1.0230636596680114</v>
      </c>
      <c r="AN32" s="2">
        <f t="shared" si="9"/>
        <v>0.79900778719028742</v>
      </c>
    </row>
    <row r="33" spans="1:40" x14ac:dyDescent="0.35">
      <c r="A33" t="s">
        <v>58</v>
      </c>
      <c r="B33" t="s">
        <v>23</v>
      </c>
      <c r="C33">
        <v>127.81331634521401</v>
      </c>
      <c r="D33">
        <v>-1.15014570446267E-2</v>
      </c>
      <c r="E33" s="2">
        <f t="shared" si="0"/>
        <v>-1.150145704462073E-2</v>
      </c>
      <c r="F33">
        <v>81.7067345428826</v>
      </c>
      <c r="G33" s="2">
        <f t="shared" si="13"/>
        <v>81.706734542880682</v>
      </c>
      <c r="H33">
        <f t="shared" si="10"/>
        <v>0</v>
      </c>
      <c r="I33">
        <f t="shared" si="11"/>
        <v>0.22844696045000035</v>
      </c>
      <c r="J33">
        <f t="shared" ref="J33:K33" si="36">AVERAGE(H20:H33)</f>
        <v>1.324590410505001</v>
      </c>
      <c r="K33">
        <f t="shared" si="36"/>
        <v>0.29656164986750105</v>
      </c>
      <c r="L33">
        <f t="shared" si="15"/>
        <v>4.4664925862693527</v>
      </c>
      <c r="M33">
        <v>2.2593396497779999E-2</v>
      </c>
      <c r="N33" s="2">
        <f t="shared" si="27"/>
        <v>2.2593396497780031E-2</v>
      </c>
      <c r="O33">
        <v>32</v>
      </c>
      <c r="P33">
        <v>121.677982635498</v>
      </c>
      <c r="R33">
        <v>128.30062294006299</v>
      </c>
      <c r="T33">
        <v>133.15975036621001</v>
      </c>
      <c r="V33">
        <v>136.10409510538801</v>
      </c>
      <c r="W33" s="2">
        <f t="shared" si="21"/>
        <v>136.1040951053881</v>
      </c>
      <c r="X33">
        <f t="shared" si="22"/>
        <v>119.83640632629356</v>
      </c>
      <c r="Y33">
        <f t="shared" si="23"/>
        <v>8.1338443895472761</v>
      </c>
      <c r="Z33">
        <v>103.568717547199</v>
      </c>
      <c r="AA33" s="2">
        <f t="shared" si="24"/>
        <v>103.568717547199</v>
      </c>
      <c r="AB33">
        <v>100.488594055175</v>
      </c>
      <c r="AD33">
        <v>138.87831115722599</v>
      </c>
      <c r="AF33" t="s">
        <v>26</v>
      </c>
      <c r="AG33" s="2" t="str">
        <f t="shared" si="6"/>
        <v>short</v>
      </c>
      <c r="AH33">
        <v>127.8133011</v>
      </c>
      <c r="AI33">
        <f t="shared" si="1"/>
        <v>-1</v>
      </c>
      <c r="AJ33">
        <f t="shared" si="2"/>
        <v>-1</v>
      </c>
      <c r="AK33" t="str">
        <f t="shared" si="7"/>
        <v>short</v>
      </c>
      <c r="AL33" t="str">
        <f t="shared" si="8"/>
        <v>short</v>
      </c>
      <c r="AM33" s="2">
        <f t="shared" si="12"/>
        <v>0.22844696045000035</v>
      </c>
      <c r="AN33" s="2">
        <f t="shared" si="9"/>
        <v>0.17873486658697013</v>
      </c>
    </row>
    <row r="34" spans="1:40" x14ac:dyDescent="0.35">
      <c r="A34" t="s">
        <v>59</v>
      </c>
      <c r="B34" t="s">
        <v>23</v>
      </c>
      <c r="C34">
        <v>126.34327697753901</v>
      </c>
      <c r="D34">
        <v>1.3915161932325599E-2</v>
      </c>
      <c r="E34" s="2">
        <f t="shared" si="0"/>
        <v>1.3915161932324513E-2</v>
      </c>
      <c r="F34">
        <v>80.163094293051898</v>
      </c>
      <c r="G34" s="2">
        <f t="shared" si="13"/>
        <v>80.163094293053945</v>
      </c>
      <c r="H34">
        <f t="shared" si="10"/>
        <v>0</v>
      </c>
      <c r="I34">
        <f t="shared" si="11"/>
        <v>1.4700393676749997</v>
      </c>
      <c r="J34">
        <f t="shared" ref="J34:K34" si="37">AVERAGE(H21:H34)</f>
        <v>1.324590410505001</v>
      </c>
      <c r="K34">
        <f t="shared" si="37"/>
        <v>0.32777895246228589</v>
      </c>
      <c r="L34">
        <f t="shared" si="15"/>
        <v>4.0411088038284211</v>
      </c>
      <c r="M34">
        <v>2.2638114699845401E-2</v>
      </c>
      <c r="N34" s="2">
        <f t="shared" si="27"/>
        <v>2.2638114699845405E-2</v>
      </c>
      <c r="O34">
        <v>33</v>
      </c>
      <c r="P34">
        <v>121.677982635498</v>
      </c>
      <c r="R34">
        <v>128.30062294006299</v>
      </c>
      <c r="T34">
        <v>133.15975036621001</v>
      </c>
      <c r="V34">
        <v>136.13278758828</v>
      </c>
      <c r="W34" s="2">
        <f t="shared" si="21"/>
        <v>136.13278758828025</v>
      </c>
      <c r="X34">
        <f t="shared" si="22"/>
        <v>120.80285301208463</v>
      </c>
      <c r="Y34">
        <f t="shared" si="23"/>
        <v>7.6649672880978112</v>
      </c>
      <c r="Z34">
        <v>105.472918435889</v>
      </c>
      <c r="AA34" s="2">
        <f t="shared" si="24"/>
        <v>105.472918435889</v>
      </c>
      <c r="AB34">
        <v>100.488594055175</v>
      </c>
      <c r="AD34">
        <v>138.87831115722599</v>
      </c>
      <c r="AF34" t="s">
        <v>24</v>
      </c>
      <c r="AG34" s="2" t="str">
        <f t="shared" si="6"/>
        <v>buy</v>
      </c>
      <c r="AH34">
        <v>126.343277</v>
      </c>
      <c r="AI34">
        <f t="shared" si="1"/>
        <v>1</v>
      </c>
      <c r="AJ34">
        <f t="shared" si="2"/>
        <v>-1</v>
      </c>
      <c r="AK34" t="str">
        <f t="shared" si="7"/>
        <v>buy</v>
      </c>
      <c r="AL34" t="str">
        <f t="shared" si="8"/>
        <v>buy</v>
      </c>
      <c r="AM34" s="2">
        <f t="shared" si="12"/>
        <v>1.4700393676749997</v>
      </c>
      <c r="AN34" s="2">
        <f t="shared" si="9"/>
        <v>1.1635279714458724</v>
      </c>
    </row>
    <row r="35" spans="1:40" x14ac:dyDescent="0.35">
      <c r="A35" t="s">
        <v>60</v>
      </c>
      <c r="B35" t="s">
        <v>23</v>
      </c>
      <c r="C35">
        <v>128.10136413574199</v>
      </c>
      <c r="D35">
        <v>-1.395670004387E-3</v>
      </c>
      <c r="E35" s="2">
        <f t="shared" si="0"/>
        <v>-1.395670004392331E-3</v>
      </c>
      <c r="F35">
        <v>80.932670574324206</v>
      </c>
      <c r="G35" s="2">
        <f t="shared" si="13"/>
        <v>80.932670574326281</v>
      </c>
      <c r="H35">
        <f t="shared" si="10"/>
        <v>1.7580871582029829</v>
      </c>
      <c r="I35">
        <f t="shared" si="11"/>
        <v>0</v>
      </c>
      <c r="J35">
        <f t="shared" ref="J35:K35" si="38">AVERAGE(H22:H35)</f>
        <v>1.3912816728864275</v>
      </c>
      <c r="K35">
        <f t="shared" si="38"/>
        <v>0.32777895246228589</v>
      </c>
      <c r="L35">
        <f t="shared" si="15"/>
        <v>4.2445729429393664</v>
      </c>
      <c r="M35">
        <v>2.2072660657065701E-2</v>
      </c>
      <c r="N35" s="2">
        <f t="shared" si="27"/>
        <v>2.2072660657065708E-2</v>
      </c>
      <c r="O35">
        <v>34</v>
      </c>
      <c r="P35">
        <v>121.677982635498</v>
      </c>
      <c r="R35">
        <v>128.30062294006299</v>
      </c>
      <c r="T35">
        <v>133.15975036621001</v>
      </c>
      <c r="V35">
        <v>136.17121208923501</v>
      </c>
      <c r="W35" s="2">
        <f t="shared" si="21"/>
        <v>136.17121208923481</v>
      </c>
      <c r="X35">
        <f t="shared" si="22"/>
        <v>121.82094955444302</v>
      </c>
      <c r="Y35">
        <f t="shared" si="23"/>
        <v>7.1751312673958996</v>
      </c>
      <c r="Z35">
        <v>107.470687019651</v>
      </c>
      <c r="AA35" s="2">
        <f t="shared" si="24"/>
        <v>107.47068701965122</v>
      </c>
      <c r="AB35">
        <v>100.488594055175</v>
      </c>
      <c r="AD35">
        <v>138.87831115722599</v>
      </c>
      <c r="AF35" t="s">
        <v>31</v>
      </c>
      <c r="AG35" s="2" t="str">
        <f t="shared" si="6"/>
        <v>sell</v>
      </c>
      <c r="AH35">
        <v>128.1013489</v>
      </c>
      <c r="AI35">
        <f t="shared" si="1"/>
        <v>-1</v>
      </c>
      <c r="AJ35">
        <f t="shared" si="2"/>
        <v>1</v>
      </c>
      <c r="AK35" t="str">
        <f t="shared" si="7"/>
        <v>sell</v>
      </c>
      <c r="AL35" t="str">
        <f t="shared" si="8"/>
        <v>sell</v>
      </c>
      <c r="AM35" s="2">
        <f t="shared" si="12"/>
        <v>1.7580871582029829</v>
      </c>
      <c r="AN35" s="2">
        <f t="shared" si="9"/>
        <v>1.3724187638939072</v>
      </c>
    </row>
    <row r="36" spans="1:40" x14ac:dyDescent="0.35">
      <c r="A36" t="s">
        <v>61</v>
      </c>
      <c r="B36" t="s">
        <v>23</v>
      </c>
      <c r="C36">
        <v>127.92257690429599</v>
      </c>
      <c r="D36">
        <v>3.8434746015224501E-2</v>
      </c>
      <c r="E36" s="2">
        <f t="shared" si="0"/>
        <v>3.8434746015227311E-2</v>
      </c>
      <c r="F36">
        <v>66.827861982129093</v>
      </c>
      <c r="G36" s="2">
        <f t="shared" si="13"/>
        <v>66.827861982127473</v>
      </c>
      <c r="H36">
        <f t="shared" si="10"/>
        <v>0</v>
      </c>
      <c r="I36">
        <f t="shared" si="11"/>
        <v>0.17878723144599462</v>
      </c>
      <c r="J36">
        <f t="shared" ref="J36:K36" si="39">AVERAGE(H23:H36)</f>
        <v>0.68606349400107036</v>
      </c>
      <c r="K36">
        <f t="shared" si="39"/>
        <v>0.34054946899414268</v>
      </c>
      <c r="L36">
        <f t="shared" si="15"/>
        <v>2.0145780759178642</v>
      </c>
      <c r="M36">
        <v>2.21823363395846E-2</v>
      </c>
      <c r="N36" s="2">
        <f t="shared" si="27"/>
        <v>2.2182336339584611E-2</v>
      </c>
      <c r="O36">
        <v>35</v>
      </c>
      <c r="P36">
        <v>121.677982635498</v>
      </c>
      <c r="R36">
        <v>128.30062294006299</v>
      </c>
      <c r="T36">
        <v>133.15975036621001</v>
      </c>
      <c r="V36">
        <v>135.57428260658901</v>
      </c>
      <c r="W36" s="2">
        <f t="shared" si="21"/>
        <v>135.57428260658941</v>
      </c>
      <c r="X36">
        <f t="shared" si="22"/>
        <v>122.88026695251429</v>
      </c>
      <c r="Y36">
        <f t="shared" si="23"/>
        <v>6.3470078270375518</v>
      </c>
      <c r="Z36">
        <v>110.186251298439</v>
      </c>
      <c r="AA36" s="2">
        <f t="shared" si="24"/>
        <v>110.18625129843919</v>
      </c>
      <c r="AB36">
        <v>100.488594055175</v>
      </c>
      <c r="AD36">
        <v>138.87831115722599</v>
      </c>
      <c r="AF36" t="s">
        <v>24</v>
      </c>
      <c r="AG36" s="2" t="str">
        <f t="shared" si="6"/>
        <v>buy</v>
      </c>
      <c r="AH36">
        <v>127.92256159999999</v>
      </c>
      <c r="AI36">
        <f t="shared" si="1"/>
        <v>1</v>
      </c>
      <c r="AJ36">
        <f t="shared" si="2"/>
        <v>-1</v>
      </c>
      <c r="AK36" t="str">
        <f t="shared" si="7"/>
        <v>buy</v>
      </c>
      <c r="AL36" t="str">
        <f t="shared" si="8"/>
        <v>buy</v>
      </c>
      <c r="AM36" s="2">
        <f t="shared" si="12"/>
        <v>0.17878723144599462</v>
      </c>
      <c r="AN36" s="2">
        <f t="shared" si="9"/>
        <v>0.13976206215713785</v>
      </c>
    </row>
    <row r="37" spans="1:40" x14ac:dyDescent="0.35">
      <c r="A37" t="s">
        <v>62</v>
      </c>
      <c r="B37" t="s">
        <v>23</v>
      </c>
      <c r="C37">
        <v>132.83924865722599</v>
      </c>
      <c r="D37">
        <v>3.1553732342279803E-2</v>
      </c>
      <c r="E37" s="2">
        <f t="shared" si="0"/>
        <v>3.1553732342282356E-2</v>
      </c>
      <c r="F37">
        <v>75.193754445912305</v>
      </c>
      <c r="G37" s="2">
        <f t="shared" si="13"/>
        <v>75.193754445912134</v>
      </c>
      <c r="H37">
        <f t="shared" si="10"/>
        <v>4.9166717529300001</v>
      </c>
      <c r="I37">
        <f t="shared" si="11"/>
        <v>0</v>
      </c>
      <c r="J37">
        <f t="shared" ref="J37:K37" si="40">AVERAGE(H24:H37)</f>
        <v>1.0322881426129993</v>
      </c>
      <c r="K37">
        <f t="shared" si="40"/>
        <v>0.34054946899414268</v>
      </c>
      <c r="L37">
        <f t="shared" si="15"/>
        <v>3.0312428489816678</v>
      </c>
      <c r="M37">
        <v>2.27129701356719E-2</v>
      </c>
      <c r="N37" s="2">
        <f t="shared" si="27"/>
        <v>2.2712970135671941E-2</v>
      </c>
      <c r="O37">
        <v>36</v>
      </c>
      <c r="P37">
        <v>121.677982635498</v>
      </c>
      <c r="R37">
        <v>128.30062294006299</v>
      </c>
      <c r="T37">
        <v>133.15975036621001</v>
      </c>
      <c r="V37">
        <v>136.083257655967</v>
      </c>
      <c r="W37" s="2">
        <f t="shared" si="21"/>
        <v>136.08325765596734</v>
      </c>
      <c r="X37">
        <f t="shared" si="22"/>
        <v>123.97931518554647</v>
      </c>
      <c r="Y37">
        <f t="shared" si="23"/>
        <v>6.0519712352104378</v>
      </c>
      <c r="Z37">
        <v>111.875372715125</v>
      </c>
      <c r="AA37" s="2">
        <f t="shared" si="24"/>
        <v>111.87537271512559</v>
      </c>
      <c r="AB37">
        <v>100.488594055175</v>
      </c>
      <c r="AD37">
        <v>138.87831115722599</v>
      </c>
      <c r="AF37" t="s">
        <v>36</v>
      </c>
      <c r="AG37" s="2" t="str">
        <f t="shared" si="6"/>
        <v>hold</v>
      </c>
      <c r="AH37">
        <v>132.83923340000001</v>
      </c>
      <c r="AI37">
        <f t="shared" si="1"/>
        <v>1</v>
      </c>
      <c r="AJ37">
        <f t="shared" si="2"/>
        <v>1</v>
      </c>
      <c r="AK37" t="str">
        <f t="shared" si="7"/>
        <v>hold</v>
      </c>
      <c r="AL37" t="str">
        <f t="shared" si="8"/>
        <v>hold</v>
      </c>
      <c r="AM37" s="2">
        <f t="shared" si="12"/>
        <v>4.9166717529300001</v>
      </c>
      <c r="AN37" s="2">
        <f t="shared" si="9"/>
        <v>3.7012191823041829</v>
      </c>
    </row>
    <row r="38" spans="1:40" x14ac:dyDescent="0.35">
      <c r="A38" t="s">
        <v>63</v>
      </c>
      <c r="B38" t="s">
        <v>23</v>
      </c>
      <c r="C38">
        <v>137.03082275390599</v>
      </c>
      <c r="D38">
        <v>-8.5532443133151601E-3</v>
      </c>
      <c r="E38" s="2">
        <f t="shared" si="0"/>
        <v>-8.55324431331707E-3</v>
      </c>
      <c r="F38">
        <v>77.077319858013198</v>
      </c>
      <c r="G38" s="2">
        <f t="shared" si="13"/>
        <v>77.077319858013851</v>
      </c>
      <c r="H38">
        <f t="shared" si="10"/>
        <v>4.1915740966800001</v>
      </c>
      <c r="I38">
        <f t="shared" si="11"/>
        <v>0</v>
      </c>
      <c r="J38">
        <f t="shared" ref="J38:K38" si="41">AVERAGE(H25:H38)</f>
        <v>1.1450947352818568</v>
      </c>
      <c r="K38">
        <f t="shared" si="41"/>
        <v>0.34054946899414268</v>
      </c>
      <c r="L38">
        <f t="shared" si="15"/>
        <v>3.3624916188066409</v>
      </c>
      <c r="M38">
        <v>2.23279344663928E-2</v>
      </c>
      <c r="N38" s="2">
        <f t="shared" si="27"/>
        <v>2.2327934466392797E-2</v>
      </c>
      <c r="O38">
        <v>37</v>
      </c>
      <c r="P38">
        <v>121.677982635498</v>
      </c>
      <c r="R38">
        <v>128.30062294006299</v>
      </c>
      <c r="T38">
        <v>133.15975036621001</v>
      </c>
      <c r="V38">
        <v>137.43889802548799</v>
      </c>
      <c r="W38" s="2">
        <f t="shared" si="21"/>
        <v>137.43889802548833</v>
      </c>
      <c r="X38">
        <f t="shared" si="22"/>
        <v>125.18911247253375</v>
      </c>
      <c r="Y38">
        <f t="shared" si="23"/>
        <v>6.1248927764772949</v>
      </c>
      <c r="Z38">
        <v>112.939326919579</v>
      </c>
      <c r="AA38" s="2">
        <f t="shared" si="24"/>
        <v>112.93932691957916</v>
      </c>
      <c r="AB38">
        <v>100.488594055175</v>
      </c>
      <c r="AD38">
        <v>138.87831115722599</v>
      </c>
      <c r="AF38" t="s">
        <v>31</v>
      </c>
      <c r="AG38" s="2" t="str">
        <f t="shared" si="6"/>
        <v>sell</v>
      </c>
      <c r="AH38">
        <v>137.03082280000001</v>
      </c>
      <c r="AI38">
        <f t="shared" si="1"/>
        <v>-1</v>
      </c>
      <c r="AJ38">
        <f t="shared" si="2"/>
        <v>1</v>
      </c>
      <c r="AK38" t="str">
        <f t="shared" si="7"/>
        <v>sell</v>
      </c>
      <c r="AL38" t="str">
        <f t="shared" si="8"/>
        <v>sell</v>
      </c>
      <c r="AM38" s="2">
        <f t="shared" si="12"/>
        <v>4.1915740966800001</v>
      </c>
      <c r="AN38" s="2">
        <f t="shared" si="9"/>
        <v>3.0588549440498207</v>
      </c>
    </row>
    <row r="39" spans="1:40" x14ac:dyDescent="0.35">
      <c r="A39" t="s">
        <v>64</v>
      </c>
      <c r="B39" t="s">
        <v>23</v>
      </c>
      <c r="C39">
        <v>135.85876464843699</v>
      </c>
      <c r="D39">
        <v>5.4832630250098904E-3</v>
      </c>
      <c r="E39" s="2">
        <f t="shared" si="0"/>
        <v>5.483263025007715E-3</v>
      </c>
      <c r="F39">
        <v>78.693231078399293</v>
      </c>
      <c r="G39" s="2">
        <f t="shared" si="13"/>
        <v>78.693231078398441</v>
      </c>
      <c r="H39">
        <f t="shared" si="10"/>
        <v>0</v>
      </c>
      <c r="I39">
        <f t="shared" si="11"/>
        <v>1.1720581054690058</v>
      </c>
      <c r="J39">
        <f t="shared" ref="J39:K39" si="42">AVERAGE(H26:H39)</f>
        <v>1.1450947352818568</v>
      </c>
      <c r="K39">
        <f t="shared" si="42"/>
        <v>0.3100427900042147</v>
      </c>
      <c r="L39">
        <f t="shared" si="15"/>
        <v>3.6933441840924295</v>
      </c>
      <c r="M39">
        <v>2.2627593499832802E-2</v>
      </c>
      <c r="N39" s="2">
        <f t="shared" si="27"/>
        <v>2.2627593499832874E-2</v>
      </c>
      <c r="O39">
        <v>38</v>
      </c>
      <c r="P39">
        <v>121.677982635498</v>
      </c>
      <c r="R39">
        <v>128.30062294006299</v>
      </c>
      <c r="T39">
        <v>133.15975036621001</v>
      </c>
      <c r="V39">
        <v>138.12491329358599</v>
      </c>
      <c r="W39" s="2">
        <f t="shared" si="21"/>
        <v>138.12491329358633</v>
      </c>
      <c r="X39">
        <f t="shared" si="22"/>
        <v>126.31100502014115</v>
      </c>
      <c r="Y39">
        <f t="shared" si="23"/>
        <v>5.9069541367225948</v>
      </c>
      <c r="Z39">
        <v>114.497096746696</v>
      </c>
      <c r="AA39" s="2">
        <f t="shared" si="24"/>
        <v>114.49709674669596</v>
      </c>
      <c r="AB39">
        <v>100.488594055175</v>
      </c>
      <c r="AD39">
        <v>138.87831115722599</v>
      </c>
      <c r="AF39" t="s">
        <v>24</v>
      </c>
      <c r="AG39" s="2" t="str">
        <f t="shared" si="6"/>
        <v>buy</v>
      </c>
      <c r="AH39">
        <v>135.8587646</v>
      </c>
      <c r="AI39">
        <f t="shared" si="1"/>
        <v>1</v>
      </c>
      <c r="AJ39">
        <f t="shared" si="2"/>
        <v>-1</v>
      </c>
      <c r="AK39" t="str">
        <f t="shared" si="7"/>
        <v>buy</v>
      </c>
      <c r="AL39" t="str">
        <f t="shared" si="8"/>
        <v>buy</v>
      </c>
      <c r="AM39" s="2">
        <f t="shared" si="12"/>
        <v>1.1720581054690058</v>
      </c>
      <c r="AN39" s="2">
        <f t="shared" si="9"/>
        <v>0.86270334380115377</v>
      </c>
    </row>
    <row r="40" spans="1:40" x14ac:dyDescent="0.35">
      <c r="A40" t="s">
        <v>65</v>
      </c>
      <c r="B40" t="s">
        <v>23</v>
      </c>
      <c r="C40">
        <v>136.60371398925699</v>
      </c>
      <c r="D40">
        <v>1.6432688173676401E-2</v>
      </c>
      <c r="E40" s="2">
        <f t="shared" si="0"/>
        <v>1.6432688173679919E-2</v>
      </c>
      <c r="F40">
        <v>80.582005172288007</v>
      </c>
      <c r="G40" s="2">
        <f t="shared" si="13"/>
        <v>80.58200517228461</v>
      </c>
      <c r="H40">
        <f t="shared" si="10"/>
        <v>0.74494934081999986</v>
      </c>
      <c r="I40">
        <f t="shared" si="11"/>
        <v>0</v>
      </c>
      <c r="J40">
        <f t="shared" ref="J40:K40" si="43">AVERAGE(H27:H40)</f>
        <v>1.1983054024832853</v>
      </c>
      <c r="K40">
        <f t="shared" si="43"/>
        <v>0.28875786917557228</v>
      </c>
      <c r="L40">
        <f t="shared" si="15"/>
        <v>4.1498623254997238</v>
      </c>
      <c r="M40">
        <v>2.26251722835526E-2</v>
      </c>
      <c r="N40" s="2">
        <f t="shared" si="27"/>
        <v>2.2625172283552587E-2</v>
      </c>
      <c r="O40">
        <v>39</v>
      </c>
      <c r="P40">
        <v>121.677982635498</v>
      </c>
      <c r="R40">
        <v>128.30062294006299</v>
      </c>
      <c r="T40">
        <v>133.15975036621001</v>
      </c>
      <c r="V40">
        <v>138.24036961829299</v>
      </c>
      <c r="W40" s="2">
        <f t="shared" si="21"/>
        <v>138.24036961829319</v>
      </c>
      <c r="X40">
        <f t="shared" si="22"/>
        <v>127.52179489135695</v>
      </c>
      <c r="Y40">
        <f t="shared" si="23"/>
        <v>5.359287363468126</v>
      </c>
      <c r="Z40">
        <v>116.80322016442101</v>
      </c>
      <c r="AA40" s="2">
        <f t="shared" si="24"/>
        <v>116.80322016442069</v>
      </c>
      <c r="AB40">
        <v>100.488594055175</v>
      </c>
      <c r="AD40">
        <v>138.87831115722599</v>
      </c>
      <c r="AF40" t="s">
        <v>36</v>
      </c>
      <c r="AG40" s="2" t="str">
        <f t="shared" si="6"/>
        <v>hold</v>
      </c>
      <c r="AH40">
        <v>136.603714</v>
      </c>
      <c r="AI40">
        <f t="shared" si="1"/>
        <v>1</v>
      </c>
      <c r="AJ40">
        <f t="shared" si="2"/>
        <v>1</v>
      </c>
      <c r="AK40" t="str">
        <f t="shared" si="7"/>
        <v>hold</v>
      </c>
      <c r="AL40" t="str">
        <f t="shared" si="8"/>
        <v>hold</v>
      </c>
      <c r="AM40" s="2">
        <f t="shared" si="12"/>
        <v>0.74494934081999986</v>
      </c>
      <c r="AN40" s="2">
        <f t="shared" si="9"/>
        <v>0.54533608132981315</v>
      </c>
    </row>
    <row r="41" spans="1:40" x14ac:dyDescent="0.35">
      <c r="A41" t="s">
        <v>66</v>
      </c>
      <c r="B41" t="s">
        <v>23</v>
      </c>
      <c r="C41">
        <v>138.84848022460901</v>
      </c>
      <c r="D41">
        <v>-1.15172424555259E-2</v>
      </c>
      <c r="E41" s="2">
        <f t="shared" si="0"/>
        <v>-1.1517242455525151E-2</v>
      </c>
      <c r="F41">
        <v>79.990098389232202</v>
      </c>
      <c r="G41" s="2">
        <f t="shared" si="13"/>
        <v>79.990098389229715</v>
      </c>
      <c r="H41">
        <f t="shared" si="10"/>
        <v>2.2447662353520172</v>
      </c>
      <c r="I41">
        <f t="shared" si="11"/>
        <v>0</v>
      </c>
      <c r="J41">
        <f t="shared" ref="J41:K41" si="44">AVERAGE(H28:H41)</f>
        <v>1.1543170383999299</v>
      </c>
      <c r="K41">
        <f t="shared" si="44"/>
        <v>0.28875786917557228</v>
      </c>
      <c r="L41">
        <f t="shared" si="15"/>
        <v>3.9975258222246932</v>
      </c>
      <c r="M41">
        <v>2.22796147195276E-2</v>
      </c>
      <c r="N41" s="2">
        <f t="shared" si="27"/>
        <v>2.2279614719527652E-2</v>
      </c>
      <c r="O41">
        <v>40</v>
      </c>
      <c r="P41">
        <v>121.677982635498</v>
      </c>
      <c r="R41">
        <v>128.30062294006299</v>
      </c>
      <c r="T41">
        <v>133.15975036621001</v>
      </c>
      <c r="V41">
        <v>138.388563867984</v>
      </c>
      <c r="W41" s="2">
        <f t="shared" si="21"/>
        <v>138.3885638679844</v>
      </c>
      <c r="X41">
        <f t="shared" si="22"/>
        <v>128.80360260009718</v>
      </c>
      <c r="Y41">
        <f t="shared" si="23"/>
        <v>4.792480633943617</v>
      </c>
      <c r="Z41">
        <v>119.21864133221</v>
      </c>
      <c r="AA41" s="2">
        <f t="shared" si="24"/>
        <v>119.21864133220994</v>
      </c>
      <c r="AB41">
        <v>100.488594055175</v>
      </c>
      <c r="AD41">
        <v>138.87831115722599</v>
      </c>
      <c r="AF41" t="s">
        <v>31</v>
      </c>
      <c r="AG41" s="2" t="str">
        <f t="shared" si="6"/>
        <v>sell</v>
      </c>
      <c r="AH41">
        <v>138.84848020000001</v>
      </c>
      <c r="AI41">
        <f t="shared" si="1"/>
        <v>-1</v>
      </c>
      <c r="AJ41">
        <f t="shared" si="2"/>
        <v>1</v>
      </c>
      <c r="AK41" t="str">
        <f t="shared" si="7"/>
        <v>sell</v>
      </c>
      <c r="AL41" t="str">
        <f t="shared" si="8"/>
        <v>sell</v>
      </c>
      <c r="AM41" s="2">
        <f t="shared" si="12"/>
        <v>2.2447662353520172</v>
      </c>
      <c r="AN41" s="2">
        <f t="shared" si="9"/>
        <v>1.6167020566021022</v>
      </c>
    </row>
    <row r="42" spans="1:40" x14ac:dyDescent="0.35">
      <c r="A42" t="s">
        <v>67</v>
      </c>
      <c r="B42" t="s">
        <v>23</v>
      </c>
      <c r="C42">
        <v>137.24932861328099</v>
      </c>
      <c r="D42">
        <v>5.5000838264715997E-3</v>
      </c>
      <c r="E42" s="2">
        <f t="shared" si="0"/>
        <v>5.5000838264716544E-3</v>
      </c>
      <c r="F42">
        <v>73.872988033844905</v>
      </c>
      <c r="G42" s="2">
        <f t="shared" si="13"/>
        <v>73.872988033842987</v>
      </c>
      <c r="H42">
        <f t="shared" si="10"/>
        <v>0</v>
      </c>
      <c r="I42">
        <f t="shared" si="11"/>
        <v>1.5991516113280113</v>
      </c>
      <c r="J42">
        <f t="shared" ref="J42:K42" si="45">AVERAGE(H29:H42)</f>
        <v>1.1394168308803583</v>
      </c>
      <c r="K42">
        <f t="shared" si="45"/>
        <v>0.40298298427043022</v>
      </c>
      <c r="L42">
        <f t="shared" si="15"/>
        <v>2.8274564320455986</v>
      </c>
      <c r="M42">
        <v>2.27811814110019E-2</v>
      </c>
      <c r="N42" s="2">
        <f t="shared" si="27"/>
        <v>2.2781181411001883E-2</v>
      </c>
      <c r="O42">
        <v>41</v>
      </c>
      <c r="P42">
        <v>121.677982635498</v>
      </c>
      <c r="R42">
        <v>128.30062294006299</v>
      </c>
      <c r="T42">
        <v>133.15975036621001</v>
      </c>
      <c r="V42">
        <v>139.40588005337301</v>
      </c>
      <c r="W42" s="2">
        <f t="shared" si="21"/>
        <v>139.40588005337295</v>
      </c>
      <c r="X42">
        <f t="shared" si="22"/>
        <v>129.51180000305129</v>
      </c>
      <c r="Y42">
        <f t="shared" si="23"/>
        <v>4.9470400251608329</v>
      </c>
      <c r="Z42">
        <v>119.61771995273</v>
      </c>
      <c r="AA42" s="2">
        <f t="shared" si="24"/>
        <v>119.61771995272963</v>
      </c>
      <c r="AB42">
        <v>100.488594055175</v>
      </c>
      <c r="AD42">
        <v>138.87831115722599</v>
      </c>
      <c r="AF42" t="s">
        <v>24</v>
      </c>
      <c r="AG42" s="2" t="str">
        <f t="shared" si="6"/>
        <v>buy</v>
      </c>
      <c r="AH42">
        <v>137.24932860000001</v>
      </c>
      <c r="AI42">
        <f t="shared" si="1"/>
        <v>1</v>
      </c>
      <c r="AJ42">
        <f t="shared" si="2"/>
        <v>-1</v>
      </c>
      <c r="AK42" t="str">
        <f t="shared" si="7"/>
        <v>buy</v>
      </c>
      <c r="AL42" t="str">
        <f t="shared" si="8"/>
        <v>buy</v>
      </c>
      <c r="AM42" s="2">
        <f t="shared" si="12"/>
        <v>1.5991516113280113</v>
      </c>
      <c r="AN42" s="2">
        <f t="shared" si="9"/>
        <v>1.1651434855713156</v>
      </c>
    </row>
    <row r="43" spans="1:40" x14ac:dyDescent="0.35">
      <c r="A43" t="s">
        <v>68</v>
      </c>
      <c r="B43" t="s">
        <v>23</v>
      </c>
      <c r="C43">
        <v>138.00421142578099</v>
      </c>
      <c r="D43">
        <v>4.5343756758442402E-3</v>
      </c>
      <c r="E43" s="2">
        <f t="shared" si="0"/>
        <v>4.5343756758434014E-3</v>
      </c>
      <c r="F43">
        <v>73.593634278849805</v>
      </c>
      <c r="G43" s="2">
        <f t="shared" si="13"/>
        <v>73.593634278848754</v>
      </c>
      <c r="H43">
        <f t="shared" si="10"/>
        <v>0.7548828125</v>
      </c>
      <c r="I43">
        <f t="shared" si="11"/>
        <v>0</v>
      </c>
      <c r="J43">
        <f t="shared" ref="J43:K43" si="46">AVERAGE(H30:H43)</f>
        <v>1.1230997358050732</v>
      </c>
      <c r="K43">
        <f t="shared" si="46"/>
        <v>0.40298298427043022</v>
      </c>
      <c r="L43">
        <f t="shared" si="15"/>
        <v>2.7869656527517139</v>
      </c>
      <c r="M43">
        <v>1.41963430010643E-2</v>
      </c>
      <c r="N43" s="2">
        <f t="shared" si="27"/>
        <v>1.4196343001064281E-2</v>
      </c>
      <c r="O43">
        <v>42</v>
      </c>
      <c r="P43">
        <v>121.677982635498</v>
      </c>
      <c r="R43">
        <v>128.30062294006299</v>
      </c>
      <c r="T43">
        <v>133.15975036621001</v>
      </c>
      <c r="V43">
        <v>140.36602771689999</v>
      </c>
      <c r="W43" s="2">
        <f t="shared" si="21"/>
        <v>140.36602771690005</v>
      </c>
      <c r="X43">
        <f t="shared" si="22"/>
        <v>130.25426521301219</v>
      </c>
      <c r="Y43">
        <f t="shared" si="23"/>
        <v>5.0558812519439256</v>
      </c>
      <c r="Z43">
        <v>120.142502709125</v>
      </c>
      <c r="AA43" s="2">
        <f t="shared" si="24"/>
        <v>120.14250270912434</v>
      </c>
      <c r="AB43">
        <v>100.488594055175</v>
      </c>
      <c r="AD43">
        <v>138.87831115722599</v>
      </c>
      <c r="AF43" t="s">
        <v>36</v>
      </c>
      <c r="AG43" s="2" t="str">
        <f t="shared" si="6"/>
        <v>hold</v>
      </c>
      <c r="AH43">
        <v>138.0042267</v>
      </c>
      <c r="AI43">
        <f t="shared" si="1"/>
        <v>1</v>
      </c>
      <c r="AJ43">
        <f t="shared" si="2"/>
        <v>1</v>
      </c>
      <c r="AK43" t="str">
        <f t="shared" si="7"/>
        <v>hold</v>
      </c>
      <c r="AL43" t="str">
        <f t="shared" si="8"/>
        <v>hold</v>
      </c>
      <c r="AM43" s="2">
        <f t="shared" si="12"/>
        <v>0.7548828125</v>
      </c>
      <c r="AN43" s="2">
        <f t="shared" si="9"/>
        <v>0.54699983768682148</v>
      </c>
    </row>
    <row r="44" spans="1:40" x14ac:dyDescent="0.35">
      <c r="A44" t="s">
        <v>69</v>
      </c>
      <c r="B44" t="s">
        <v>23</v>
      </c>
      <c r="C44">
        <v>138.62997436523401</v>
      </c>
      <c r="D44">
        <v>1.71959969418566E-3</v>
      </c>
      <c r="E44" s="2">
        <f t="shared" si="0"/>
        <v>1.7195996941824895E-3</v>
      </c>
      <c r="F44">
        <v>74.2403183083009</v>
      </c>
      <c r="G44" s="2">
        <f t="shared" si="13"/>
        <v>74.240318308298612</v>
      </c>
      <c r="H44">
        <f t="shared" si="10"/>
        <v>0.62576293945301131</v>
      </c>
      <c r="I44">
        <f t="shared" si="11"/>
        <v>0</v>
      </c>
      <c r="J44">
        <f t="shared" ref="J44:K44" si="47">AVERAGE(H31:H44)</f>
        <v>1.1614112854004301</v>
      </c>
      <c r="K44">
        <f t="shared" si="47"/>
        <v>0.40298298427043022</v>
      </c>
      <c r="L44">
        <f t="shared" si="15"/>
        <v>2.8820355467441789</v>
      </c>
      <c r="M44">
        <v>1.4152901698885599E-2</v>
      </c>
      <c r="N44" s="2">
        <f t="shared" si="27"/>
        <v>1.4152901698885653E-2</v>
      </c>
      <c r="O44">
        <v>43</v>
      </c>
      <c r="P44">
        <v>121.677982635498</v>
      </c>
      <c r="R44">
        <v>128.30062294006299</v>
      </c>
      <c r="T44">
        <v>133.15975036621001</v>
      </c>
      <c r="V44">
        <v>141.434785141231</v>
      </c>
      <c r="W44" s="2">
        <f t="shared" si="21"/>
        <v>141.43478514123146</v>
      </c>
      <c r="X44">
        <f t="shared" si="22"/>
        <v>130.89740447998003</v>
      </c>
      <c r="Y44">
        <f t="shared" si="23"/>
        <v>5.2686903306257182</v>
      </c>
      <c r="Z44">
        <v>120.360023818729</v>
      </c>
      <c r="AA44" s="2">
        <f t="shared" si="24"/>
        <v>120.36002381872859</v>
      </c>
      <c r="AB44">
        <v>100.488594055175</v>
      </c>
      <c r="AD44">
        <v>138.87831115722599</v>
      </c>
      <c r="AF44" t="s">
        <v>36</v>
      </c>
      <c r="AG44" s="2" t="str">
        <f t="shared" si="6"/>
        <v>hold</v>
      </c>
      <c r="AH44">
        <v>138.62997440000001</v>
      </c>
      <c r="AI44">
        <f t="shared" si="1"/>
        <v>1</v>
      </c>
      <c r="AJ44">
        <f t="shared" si="2"/>
        <v>1</v>
      </c>
      <c r="AK44" t="str">
        <f t="shared" si="7"/>
        <v>hold</v>
      </c>
      <c r="AL44" t="str">
        <f t="shared" si="8"/>
        <v>hold</v>
      </c>
      <c r="AM44" s="2">
        <f t="shared" si="12"/>
        <v>0.62576293945301131</v>
      </c>
      <c r="AN44" s="2">
        <f t="shared" si="9"/>
        <v>0.45139079215608791</v>
      </c>
    </row>
    <row r="45" spans="1:40" x14ac:dyDescent="0.35">
      <c r="A45" t="s">
        <v>70</v>
      </c>
      <c r="B45" t="s">
        <v>23</v>
      </c>
      <c r="C45">
        <v>138.86836242675699</v>
      </c>
      <c r="D45" s="1">
        <v>7.1641447302317406E-5</v>
      </c>
      <c r="E45" s="2">
        <f t="shared" si="0"/>
        <v>7.1641447304118903E-5</v>
      </c>
      <c r="F45">
        <v>78.017852381778695</v>
      </c>
      <c r="G45" s="2">
        <f t="shared" si="13"/>
        <v>78.01785238177581</v>
      </c>
      <c r="H45">
        <f t="shared" si="10"/>
        <v>0.23838806152298275</v>
      </c>
      <c r="I45">
        <f t="shared" si="11"/>
        <v>0</v>
      </c>
      <c r="J45">
        <f t="shared" ref="J45:K45" si="48">AVERAGE(H32:H45)</f>
        <v>1.1784390040806432</v>
      </c>
      <c r="K45">
        <f t="shared" si="48"/>
        <v>0.33203451974057224</v>
      </c>
      <c r="L45">
        <f t="shared" si="15"/>
        <v>3.5491460496378213</v>
      </c>
      <c r="M45">
        <v>1.37205302476554E-2</v>
      </c>
      <c r="N45" s="2">
        <f t="shared" si="27"/>
        <v>1.3720530247655417E-2</v>
      </c>
      <c r="O45">
        <v>44</v>
      </c>
      <c r="P45">
        <v>121.677982635498</v>
      </c>
      <c r="R45">
        <v>128.30062294006299</v>
      </c>
      <c r="T45">
        <v>133.15975036621001</v>
      </c>
      <c r="V45">
        <v>142.24393056825301</v>
      </c>
      <c r="W45" s="2">
        <f t="shared" si="21"/>
        <v>142.24393056825264</v>
      </c>
      <c r="X45">
        <f t="shared" si="22"/>
        <v>131.63242073059035</v>
      </c>
      <c r="Y45">
        <f t="shared" si="23"/>
        <v>5.3057549188311395</v>
      </c>
      <c r="Z45">
        <v>121.020910892928</v>
      </c>
      <c r="AA45" s="2">
        <f t="shared" si="24"/>
        <v>121.02091089292807</v>
      </c>
      <c r="AB45">
        <v>100.488594055175</v>
      </c>
      <c r="AD45">
        <v>138.87831115722599</v>
      </c>
      <c r="AF45" t="s">
        <v>36</v>
      </c>
      <c r="AG45" s="2" t="str">
        <f t="shared" si="6"/>
        <v>hold</v>
      </c>
      <c r="AH45">
        <v>138.86834719999999</v>
      </c>
      <c r="AI45">
        <f t="shared" si="1"/>
        <v>1</v>
      </c>
      <c r="AJ45">
        <f t="shared" si="2"/>
        <v>1</v>
      </c>
      <c r="AK45" t="str">
        <f t="shared" si="7"/>
        <v>hold</v>
      </c>
      <c r="AL45" t="str">
        <f t="shared" si="8"/>
        <v>hold</v>
      </c>
      <c r="AM45" s="2">
        <f t="shared" si="12"/>
        <v>0.23838806152298275</v>
      </c>
      <c r="AN45" s="2">
        <f t="shared" si="9"/>
        <v>0.17166477472413144</v>
      </c>
    </row>
    <row r="46" spans="1:40" x14ac:dyDescent="0.35">
      <c r="A46" t="s">
        <v>71</v>
      </c>
      <c r="B46" t="s">
        <v>23</v>
      </c>
      <c r="C46">
        <v>138.87831115722599</v>
      </c>
      <c r="D46">
        <v>-3.5774208926875301E-4</v>
      </c>
      <c r="E46" s="2">
        <f t="shared" si="0"/>
        <v>-3.5774208926505491E-4</v>
      </c>
      <c r="F46">
        <v>76.911714552054903</v>
      </c>
      <c r="G46" s="2">
        <f t="shared" si="13"/>
        <v>76.911714552052203</v>
      </c>
      <c r="H46">
        <f t="shared" si="10"/>
        <v>9.9487304690057954E-3</v>
      </c>
      <c r="I46">
        <f t="shared" si="11"/>
        <v>0</v>
      </c>
      <c r="J46">
        <f t="shared" ref="J46:K46" si="49">AVERAGE(H33:H46)</f>
        <v>1.1060736519950001</v>
      </c>
      <c r="K46">
        <f t="shared" si="49"/>
        <v>0.33203451974057224</v>
      </c>
      <c r="L46">
        <f t="shared" si="15"/>
        <v>3.331200782554796</v>
      </c>
      <c r="M46">
        <v>1.31764526838371E-2</v>
      </c>
      <c r="N46" s="2">
        <f t="shared" si="27"/>
        <v>1.3176452683837103E-2</v>
      </c>
      <c r="O46">
        <v>45</v>
      </c>
      <c r="P46">
        <v>121.677982635498</v>
      </c>
      <c r="R46">
        <v>128.30062294006299</v>
      </c>
      <c r="T46">
        <v>133.15975036621001</v>
      </c>
      <c r="V46">
        <v>142.80402460480701</v>
      </c>
      <c r="W46" s="2">
        <f t="shared" si="21"/>
        <v>142.8040246048067</v>
      </c>
      <c r="X46">
        <f t="shared" si="22"/>
        <v>132.38283386230424</v>
      </c>
      <c r="Y46">
        <f t="shared" si="23"/>
        <v>5.2105953712512285</v>
      </c>
      <c r="Z46">
        <v>121.96164311980201</v>
      </c>
      <c r="AA46" s="2">
        <f t="shared" si="24"/>
        <v>121.96164311980178</v>
      </c>
      <c r="AB46">
        <v>100.488594055175</v>
      </c>
      <c r="AD46">
        <v>138.87831115722599</v>
      </c>
      <c r="AF46" t="s">
        <v>31</v>
      </c>
      <c r="AG46" s="2" t="str">
        <f t="shared" si="6"/>
        <v>sell</v>
      </c>
      <c r="AH46">
        <v>138.87829590000001</v>
      </c>
      <c r="AI46">
        <f t="shared" si="1"/>
        <v>-1</v>
      </c>
      <c r="AJ46">
        <f t="shared" si="2"/>
        <v>1</v>
      </c>
      <c r="AK46" t="str">
        <f t="shared" si="7"/>
        <v>sell</v>
      </c>
      <c r="AL46" t="str">
        <f t="shared" si="8"/>
        <v>sell</v>
      </c>
      <c r="AM46" s="2">
        <f t="shared" si="12"/>
        <v>9.9487304690057954E-3</v>
      </c>
      <c r="AN46" s="2">
        <f t="shared" si="9"/>
        <v>7.1636315174820235E-3</v>
      </c>
    </row>
    <row r="47" spans="1:40" x14ac:dyDescent="0.35">
      <c r="A47" t="s">
        <v>72</v>
      </c>
      <c r="B47" t="s">
        <v>23</v>
      </c>
      <c r="C47">
        <v>138.82862854003901</v>
      </c>
      <c r="D47">
        <v>-3.61222399020122E-3</v>
      </c>
      <c r="E47" s="2">
        <f t="shared" si="0"/>
        <v>-3.6122239902008093E-3</v>
      </c>
      <c r="F47">
        <v>77.600727047775393</v>
      </c>
      <c r="G47" s="2">
        <f t="shared" si="13"/>
        <v>77.600727047777582</v>
      </c>
      <c r="H47">
        <f t="shared" si="10"/>
        <v>0</v>
      </c>
      <c r="I47">
        <f t="shared" si="11"/>
        <v>4.9682617186988409E-2</v>
      </c>
      <c r="J47">
        <f t="shared" ref="J47:K47" si="50">AVERAGE(H34:H47)</f>
        <v>1.1060736519950001</v>
      </c>
      <c r="K47">
        <f t="shared" si="50"/>
        <v>0.31926563807892855</v>
      </c>
      <c r="L47">
        <f t="shared" si="15"/>
        <v>3.4644306184981848</v>
      </c>
      <c r="M47">
        <v>1.3123226250538401E-2</v>
      </c>
      <c r="N47" s="2">
        <f t="shared" si="27"/>
        <v>1.3123226250538449E-2</v>
      </c>
      <c r="O47">
        <v>46</v>
      </c>
      <c r="P47">
        <v>121.677982635498</v>
      </c>
      <c r="R47">
        <v>128.30062294006299</v>
      </c>
      <c r="T47">
        <v>133.15975036621001</v>
      </c>
      <c r="V47">
        <v>143.43195884187301</v>
      </c>
      <c r="W47" s="2">
        <f t="shared" si="21"/>
        <v>143.43195884187287</v>
      </c>
      <c r="X47">
        <f t="shared" si="22"/>
        <v>132.98773269653276</v>
      </c>
      <c r="Y47">
        <f t="shared" si="23"/>
        <v>5.2221130726700595</v>
      </c>
      <c r="Z47">
        <v>122.543506551193</v>
      </c>
      <c r="AA47" s="2">
        <f t="shared" si="24"/>
        <v>122.54350655119264</v>
      </c>
      <c r="AB47">
        <v>100.488594055175</v>
      </c>
      <c r="AD47">
        <v>138.87831115722599</v>
      </c>
      <c r="AF47" t="s">
        <v>26</v>
      </c>
      <c r="AG47" s="2" t="str">
        <f t="shared" si="6"/>
        <v>short</v>
      </c>
      <c r="AH47">
        <v>138.82862850000001</v>
      </c>
      <c r="AI47">
        <f t="shared" si="1"/>
        <v>-1</v>
      </c>
      <c r="AJ47">
        <f t="shared" si="2"/>
        <v>-1</v>
      </c>
      <c r="AK47" t="str">
        <f t="shared" si="7"/>
        <v>short</v>
      </c>
      <c r="AL47" t="str">
        <f t="shared" si="8"/>
        <v>short</v>
      </c>
      <c r="AM47" s="2">
        <f t="shared" si="12"/>
        <v>4.9682617186988409E-2</v>
      </c>
      <c r="AN47" s="2">
        <f t="shared" si="9"/>
        <v>3.5787011446748999E-2</v>
      </c>
    </row>
    <row r="48" spans="1:40" x14ac:dyDescent="0.35">
      <c r="A48" t="s">
        <v>73</v>
      </c>
      <c r="B48" t="s">
        <v>23</v>
      </c>
      <c r="C48">
        <v>138.3271484375</v>
      </c>
      <c r="D48">
        <v>-2.0139192852654999E-3</v>
      </c>
      <c r="E48" s="2">
        <f t="shared" si="0"/>
        <v>-2.0139192852722644E-3</v>
      </c>
      <c r="F48">
        <v>81.559441250716205</v>
      </c>
      <c r="G48" s="2">
        <f t="shared" si="13"/>
        <v>81.55944125071548</v>
      </c>
      <c r="H48">
        <f t="shared" si="10"/>
        <v>0</v>
      </c>
      <c r="I48">
        <f t="shared" si="11"/>
        <v>0.50148010253900566</v>
      </c>
      <c r="J48">
        <f t="shared" ref="J48:K48" si="51">AVERAGE(H35:H48)</f>
        <v>1.1060736519950001</v>
      </c>
      <c r="K48">
        <f t="shared" si="51"/>
        <v>0.25008283342635756</v>
      </c>
      <c r="L48">
        <f t="shared" si="15"/>
        <v>4.4228291756007634</v>
      </c>
      <c r="M48">
        <v>1.2619884802491699E-2</v>
      </c>
      <c r="N48" s="2">
        <f t="shared" si="27"/>
        <v>1.2619884802491673E-2</v>
      </c>
      <c r="O48">
        <v>47</v>
      </c>
      <c r="P48">
        <v>121.677982635498</v>
      </c>
      <c r="R48">
        <v>128.30062294006299</v>
      </c>
      <c r="T48">
        <v>133.15975036621001</v>
      </c>
      <c r="V48">
        <v>143.85357442140301</v>
      </c>
      <c r="W48" s="2">
        <f t="shared" si="21"/>
        <v>143.85357442140344</v>
      </c>
      <c r="X48">
        <f t="shared" si="22"/>
        <v>133.5571273803707</v>
      </c>
      <c r="Y48">
        <f t="shared" si="23"/>
        <v>5.1482235205163738</v>
      </c>
      <c r="Z48">
        <v>123.26068033933799</v>
      </c>
      <c r="AA48" s="2">
        <f t="shared" si="24"/>
        <v>123.26068033933795</v>
      </c>
      <c r="AB48">
        <v>100.488594055175</v>
      </c>
      <c r="AD48">
        <v>138.87831115722599</v>
      </c>
      <c r="AF48" t="s">
        <v>26</v>
      </c>
      <c r="AG48" s="2" t="str">
        <f t="shared" si="6"/>
        <v>short</v>
      </c>
      <c r="AH48">
        <v>138.327179</v>
      </c>
      <c r="AI48">
        <f t="shared" si="1"/>
        <v>-1</v>
      </c>
      <c r="AJ48">
        <f t="shared" si="2"/>
        <v>-1</v>
      </c>
      <c r="AK48" t="str">
        <f t="shared" si="7"/>
        <v>short</v>
      </c>
      <c r="AL48" t="str">
        <f t="shared" si="8"/>
        <v>short</v>
      </c>
      <c r="AM48" s="2">
        <f t="shared" si="12"/>
        <v>0.50148010253900566</v>
      </c>
      <c r="AN48" s="2">
        <f t="shared" si="9"/>
        <v>0.36253194561123198</v>
      </c>
    </row>
    <row r="49" spans="1:40" x14ac:dyDescent="0.35">
      <c r="A49" t="s">
        <v>74</v>
      </c>
      <c r="B49" t="s">
        <v>23</v>
      </c>
      <c r="C49">
        <v>138.048568725585</v>
      </c>
      <c r="D49">
        <v>-5.4702635116844998E-2</v>
      </c>
      <c r="E49" s="2">
        <f t="shared" si="0"/>
        <v>-5.4702635116842355E-2</v>
      </c>
      <c r="F49">
        <v>78.409734703020405</v>
      </c>
      <c r="G49" s="2">
        <f t="shared" si="13"/>
        <v>78.409734703015644</v>
      </c>
      <c r="H49">
        <f t="shared" si="10"/>
        <v>0</v>
      </c>
      <c r="I49">
        <f t="shared" si="11"/>
        <v>0.27857971191500042</v>
      </c>
      <c r="J49">
        <f t="shared" ref="J49:K49" si="52">AVERAGE(H36:H49)</f>
        <v>0.98049599783764407</v>
      </c>
      <c r="K49">
        <f t="shared" si="52"/>
        <v>0.26998138427742902</v>
      </c>
      <c r="L49">
        <f t="shared" si="15"/>
        <v>3.6317170550918445</v>
      </c>
      <c r="M49">
        <v>1.26828012404117E-2</v>
      </c>
      <c r="N49" s="2">
        <f t="shared" si="27"/>
        <v>1.2682801240411679E-2</v>
      </c>
      <c r="O49">
        <v>48</v>
      </c>
      <c r="P49">
        <v>121.677982635498</v>
      </c>
      <c r="R49">
        <v>128.30062294006299</v>
      </c>
      <c r="T49">
        <v>133.15975036621001</v>
      </c>
      <c r="V49">
        <v>144.18768656696099</v>
      </c>
      <c r="W49" s="2">
        <f t="shared" si="21"/>
        <v>144.18768656696102</v>
      </c>
      <c r="X49">
        <f t="shared" si="22"/>
        <v>134.06342697143515</v>
      </c>
      <c r="Y49">
        <f t="shared" si="23"/>
        <v>5.0621297977629318</v>
      </c>
      <c r="Z49">
        <v>123.93916737590899</v>
      </c>
      <c r="AA49" s="2">
        <f t="shared" si="24"/>
        <v>123.93916737590928</v>
      </c>
      <c r="AB49">
        <v>100.488594055175</v>
      </c>
      <c r="AD49">
        <v>138.87831115722599</v>
      </c>
      <c r="AF49" t="s">
        <v>26</v>
      </c>
      <c r="AG49" s="2" t="str">
        <f t="shared" si="6"/>
        <v>short</v>
      </c>
      <c r="AH49">
        <v>138.04858400000001</v>
      </c>
      <c r="AI49">
        <f t="shared" si="1"/>
        <v>-1</v>
      </c>
      <c r="AJ49">
        <f t="shared" si="2"/>
        <v>-1</v>
      </c>
      <c r="AK49" t="str">
        <f t="shared" si="7"/>
        <v>short</v>
      </c>
      <c r="AL49" t="str">
        <f t="shared" si="8"/>
        <v>short</v>
      </c>
      <c r="AM49" s="2">
        <f t="shared" si="12"/>
        <v>0.27857971191500042</v>
      </c>
      <c r="AN49" s="2">
        <f t="shared" si="9"/>
        <v>0.20179833408397399</v>
      </c>
    </row>
    <row r="50" spans="1:40" x14ac:dyDescent="0.35">
      <c r="A50" t="s">
        <v>75</v>
      </c>
      <c r="B50" t="s">
        <v>23</v>
      </c>
      <c r="C50">
        <v>130.49694824218699</v>
      </c>
      <c r="D50">
        <v>-1.21991317370595E-3</v>
      </c>
      <c r="E50" s="2">
        <f t="shared" si="0"/>
        <v>-1.2199131737052589E-3</v>
      </c>
      <c r="F50">
        <v>55.1736763601929</v>
      </c>
      <c r="G50" s="2">
        <f t="shared" si="13"/>
        <v>55.173676360193554</v>
      </c>
      <c r="H50">
        <f t="shared" si="10"/>
        <v>0</v>
      </c>
      <c r="I50">
        <f t="shared" si="11"/>
        <v>7.5516204833980112</v>
      </c>
      <c r="J50">
        <f t="shared" ref="J50:K50" si="53">AVERAGE(H37:H50)</f>
        <v>0.98049599783764407</v>
      </c>
      <c r="K50">
        <f t="shared" si="53"/>
        <v>0.79661233084543015</v>
      </c>
      <c r="L50">
        <f t="shared" si="15"/>
        <v>1.2308320620609294</v>
      </c>
      <c r="M50">
        <v>1.7990466926416399E-2</v>
      </c>
      <c r="N50" s="2">
        <f t="shared" si="27"/>
        <v>1.7990466926416461E-2</v>
      </c>
      <c r="O50">
        <v>49</v>
      </c>
      <c r="P50">
        <v>121.677982635498</v>
      </c>
      <c r="R50">
        <v>128.30062294006299</v>
      </c>
      <c r="T50">
        <v>133.15975036621001</v>
      </c>
      <c r="V50">
        <v>144.057021826328</v>
      </c>
      <c r="W50" s="2">
        <f t="shared" si="21"/>
        <v>144.05702182632871</v>
      </c>
      <c r="X50">
        <f t="shared" si="22"/>
        <v>134.18767547607379</v>
      </c>
      <c r="Y50">
        <f t="shared" si="23"/>
        <v>4.9346731751274593</v>
      </c>
      <c r="Z50">
        <v>124.31832912581901</v>
      </c>
      <c r="AA50" s="2">
        <f t="shared" si="24"/>
        <v>124.31832912581888</v>
      </c>
      <c r="AB50">
        <v>100.488594055175</v>
      </c>
      <c r="AD50">
        <v>138.87831115722599</v>
      </c>
      <c r="AF50" t="s">
        <v>26</v>
      </c>
      <c r="AG50" s="2" t="str">
        <f t="shared" si="6"/>
        <v>short</v>
      </c>
      <c r="AH50">
        <v>130.49696349999999</v>
      </c>
      <c r="AI50">
        <f t="shared" si="1"/>
        <v>-1</v>
      </c>
      <c r="AJ50">
        <f t="shared" si="2"/>
        <v>-1</v>
      </c>
      <c r="AK50" t="str">
        <f t="shared" si="7"/>
        <v>short</v>
      </c>
      <c r="AL50" t="str">
        <f t="shared" si="8"/>
        <v>short</v>
      </c>
      <c r="AM50" s="2">
        <f t="shared" si="12"/>
        <v>7.5516204833980112</v>
      </c>
      <c r="AN50" s="2">
        <f t="shared" si="9"/>
        <v>5.7868176881677664</v>
      </c>
    </row>
    <row r="51" spans="1:40" x14ac:dyDescent="0.35">
      <c r="A51" t="s">
        <v>76</v>
      </c>
      <c r="B51" t="s">
        <v>23</v>
      </c>
      <c r="C51">
        <v>130.33775329589801</v>
      </c>
      <c r="D51">
        <v>-3.35865386923039E-3</v>
      </c>
      <c r="E51" s="2">
        <f t="shared" si="0"/>
        <v>-3.3586538692299433E-3</v>
      </c>
      <c r="F51">
        <v>43.784190403103601</v>
      </c>
      <c r="G51" s="2">
        <f t="shared" si="13"/>
        <v>43.784190403104013</v>
      </c>
      <c r="H51">
        <f t="shared" si="10"/>
        <v>0</v>
      </c>
      <c r="I51">
        <f t="shared" si="11"/>
        <v>0.15919494628897723</v>
      </c>
      <c r="J51">
        <f t="shared" ref="J51:K51" si="54">AVERAGE(H38:H51)</f>
        <v>0.62930515834264411</v>
      </c>
      <c r="K51">
        <f t="shared" si="54"/>
        <v>0.8079833984375</v>
      </c>
      <c r="L51">
        <f t="shared" si="15"/>
        <v>0.77885902056850587</v>
      </c>
      <c r="M51">
        <v>1.7997502937982399E-2</v>
      </c>
      <c r="N51" s="2">
        <f t="shared" si="27"/>
        <v>1.7997502937982378E-2</v>
      </c>
      <c r="O51">
        <v>50</v>
      </c>
      <c r="P51">
        <v>121.677982635498</v>
      </c>
      <c r="Q51" s="2">
        <f>AVERAGE(C2:C51)</f>
        <v>121.67798263549763</v>
      </c>
      <c r="R51">
        <v>128.30062294006299</v>
      </c>
      <c r="T51">
        <v>133.15975036621001</v>
      </c>
      <c r="V51">
        <v>143.81875382065601</v>
      </c>
      <c r="W51" s="2">
        <f t="shared" si="21"/>
        <v>143.8187538206563</v>
      </c>
      <c r="X51">
        <f t="shared" si="22"/>
        <v>134.35362815856888</v>
      </c>
      <c r="Y51">
        <f t="shared" si="23"/>
        <v>4.7325628310437029</v>
      </c>
      <c r="Z51">
        <v>124.888502496482</v>
      </c>
      <c r="AA51" s="2">
        <f t="shared" si="24"/>
        <v>124.88850249648148</v>
      </c>
      <c r="AB51">
        <v>100.488594055175</v>
      </c>
      <c r="AC51" s="2">
        <f>MIN(C2:C51)</f>
        <v>100.488594055175</v>
      </c>
      <c r="AD51">
        <v>138.87831115722599</v>
      </c>
      <c r="AE51" s="2">
        <f>MAX(C2:C51)</f>
        <v>138.87831115722599</v>
      </c>
      <c r="AF51" t="s">
        <v>26</v>
      </c>
      <c r="AG51" s="2" t="str">
        <f t="shared" si="6"/>
        <v>short</v>
      </c>
      <c r="AH51">
        <v>130.3377686</v>
      </c>
      <c r="AI51">
        <f t="shared" si="1"/>
        <v>-1</v>
      </c>
      <c r="AJ51">
        <f t="shared" si="2"/>
        <v>-1</v>
      </c>
      <c r="AK51" t="str">
        <f t="shared" si="7"/>
        <v>short</v>
      </c>
      <c r="AL51" t="str">
        <f t="shared" si="8"/>
        <v>short</v>
      </c>
      <c r="AM51" s="2">
        <f t="shared" si="12"/>
        <v>0.15919494628897723</v>
      </c>
      <c r="AN51" s="2">
        <f t="shared" si="9"/>
        <v>0.12214031795343783</v>
      </c>
    </row>
    <row r="52" spans="1:40" x14ac:dyDescent="0.35">
      <c r="A52" t="s">
        <v>77</v>
      </c>
      <c r="B52" t="s">
        <v>23</v>
      </c>
      <c r="C52">
        <v>129.89999389648401</v>
      </c>
      <c r="D52">
        <v>2.1599233935924299E-2</v>
      </c>
      <c r="E52" s="2">
        <f t="shared" si="0"/>
        <v>2.1599233935922016E-2</v>
      </c>
      <c r="F52">
        <v>28.2174645849569</v>
      </c>
      <c r="G52" s="2">
        <f t="shared" si="13"/>
        <v>28.217464584956303</v>
      </c>
      <c r="H52">
        <f t="shared" si="10"/>
        <v>0</v>
      </c>
      <c r="I52">
        <f t="shared" si="11"/>
        <v>0.43775939941400566</v>
      </c>
      <c r="J52">
        <f t="shared" ref="J52:K52" si="55">AVERAGE(H39:H52)</f>
        <v>0.32990700857978694</v>
      </c>
      <c r="K52">
        <f t="shared" si="55"/>
        <v>0.83925192696707185</v>
      </c>
      <c r="L52">
        <f t="shared" si="15"/>
        <v>0.39309651605093171</v>
      </c>
      <c r="M52">
        <v>1.7915684433584801E-2</v>
      </c>
      <c r="N52" s="2">
        <f t="shared" si="27"/>
        <v>1.7915684433584819E-2</v>
      </c>
      <c r="O52">
        <v>51</v>
      </c>
      <c r="P52">
        <v>122.17741256713801</v>
      </c>
      <c r="Q52" s="2">
        <f t="shared" ref="Q52:Q115" si="56">AVERAGE(C3:C52)</f>
        <v>122.17741256713825</v>
      </c>
      <c r="R52">
        <v>128.30062294006299</v>
      </c>
      <c r="T52">
        <v>133.15975036621001</v>
      </c>
      <c r="V52">
        <v>143.68454399775001</v>
      </c>
      <c r="W52" s="2">
        <f t="shared" si="21"/>
        <v>143.68454399774981</v>
      </c>
      <c r="X52">
        <f t="shared" si="22"/>
        <v>134.44653968810988</v>
      </c>
      <c r="Y52">
        <f t="shared" si="23"/>
        <v>4.6190021548199685</v>
      </c>
      <c r="Z52">
        <v>125.20853537847</v>
      </c>
      <c r="AA52" s="2">
        <f t="shared" si="24"/>
        <v>125.20853537846995</v>
      </c>
      <c r="AB52">
        <v>100.488594055175</v>
      </c>
      <c r="AC52" s="2">
        <f t="shared" ref="AC52:AC115" si="57">MIN(C3:C52)</f>
        <v>100.488594055175</v>
      </c>
      <c r="AD52">
        <v>138.87831115722599</v>
      </c>
      <c r="AE52" s="2">
        <f t="shared" ref="AE52:AE115" si="58">MAX(C3:C52)</f>
        <v>138.87831115722599</v>
      </c>
      <c r="AF52" t="s">
        <v>24</v>
      </c>
      <c r="AG52" s="2" t="str">
        <f t="shared" si="6"/>
        <v>buy</v>
      </c>
      <c r="AH52">
        <v>129.8999786</v>
      </c>
      <c r="AI52">
        <f t="shared" si="1"/>
        <v>1</v>
      </c>
      <c r="AJ52">
        <f t="shared" si="2"/>
        <v>-1</v>
      </c>
      <c r="AK52" t="str">
        <f t="shared" si="7"/>
        <v>buy</v>
      </c>
      <c r="AL52" t="str">
        <f t="shared" si="8"/>
        <v>buy</v>
      </c>
      <c r="AM52" s="2">
        <f t="shared" si="12"/>
        <v>0.43775939941400566</v>
      </c>
      <c r="AN52" s="2">
        <f t="shared" si="9"/>
        <v>0.33699724402054376</v>
      </c>
    </row>
    <row r="53" spans="1:40" x14ac:dyDescent="0.35">
      <c r="A53" t="s">
        <v>78</v>
      </c>
      <c r="B53" t="s">
        <v>23</v>
      </c>
      <c r="C53">
        <v>132.70573425292901</v>
      </c>
      <c r="D53">
        <v>-2.02430653410146E-2</v>
      </c>
      <c r="E53" s="2">
        <f t="shared" si="0"/>
        <v>-2.0243065341011921E-2</v>
      </c>
      <c r="F53">
        <v>41.242510211710197</v>
      </c>
      <c r="G53" s="2">
        <f t="shared" si="13"/>
        <v>41.242510211709359</v>
      </c>
      <c r="H53">
        <f t="shared" si="10"/>
        <v>2.8057403564449999</v>
      </c>
      <c r="I53">
        <f t="shared" si="11"/>
        <v>0</v>
      </c>
      <c r="J53">
        <f t="shared" ref="J53:K53" si="59">AVERAGE(H40:H53)</f>
        <v>0.53031703404014408</v>
      </c>
      <c r="K53">
        <f t="shared" si="59"/>
        <v>0.75553349086214283</v>
      </c>
      <c r="L53">
        <f t="shared" si="15"/>
        <v>0.70191069019984387</v>
      </c>
      <c r="M53">
        <v>1.8410895291189701E-2</v>
      </c>
      <c r="N53" s="2">
        <f t="shared" si="27"/>
        <v>1.8410895291189725E-2</v>
      </c>
      <c r="O53">
        <v>52</v>
      </c>
      <c r="P53">
        <v>122.77745559692301</v>
      </c>
      <c r="Q53" s="2">
        <f t="shared" si="56"/>
        <v>122.7774555969234</v>
      </c>
      <c r="R53">
        <v>128.30062294006299</v>
      </c>
      <c r="T53">
        <v>133.15975036621001</v>
      </c>
      <c r="V53">
        <v>143.435510954667</v>
      </c>
      <c r="W53" s="2">
        <f t="shared" si="21"/>
        <v>143.43551095466768</v>
      </c>
      <c r="X53">
        <f t="shared" si="22"/>
        <v>134.69116058349564</v>
      </c>
      <c r="Y53">
        <f t="shared" si="23"/>
        <v>4.3721751855860189</v>
      </c>
      <c r="Z53">
        <v>125.946810212324</v>
      </c>
      <c r="AA53" s="2">
        <f t="shared" si="24"/>
        <v>125.94681021232361</v>
      </c>
      <c r="AB53">
        <v>100.488594055175</v>
      </c>
      <c r="AC53" s="2">
        <f t="shared" si="57"/>
        <v>100.488594055175</v>
      </c>
      <c r="AD53">
        <v>138.87831115722599</v>
      </c>
      <c r="AE53" s="2">
        <f t="shared" si="58"/>
        <v>138.87831115722599</v>
      </c>
      <c r="AF53" t="s">
        <v>31</v>
      </c>
      <c r="AG53" s="2" t="str">
        <f t="shared" si="6"/>
        <v>sell</v>
      </c>
      <c r="AH53">
        <v>132.70573429999999</v>
      </c>
      <c r="AI53">
        <f t="shared" si="1"/>
        <v>-1</v>
      </c>
      <c r="AJ53">
        <f t="shared" si="2"/>
        <v>1</v>
      </c>
      <c r="AK53" t="str">
        <f t="shared" si="7"/>
        <v>sell</v>
      </c>
      <c r="AL53" t="str">
        <f t="shared" si="8"/>
        <v>sell</v>
      </c>
      <c r="AM53" s="2">
        <f t="shared" si="12"/>
        <v>2.8057403564449999</v>
      </c>
      <c r="AN53" s="2">
        <f t="shared" si="9"/>
        <v>2.1142570607366751</v>
      </c>
    </row>
    <row r="54" spans="1:40" x14ac:dyDescent="0.35">
      <c r="A54" t="s">
        <v>79</v>
      </c>
      <c r="B54" t="s">
        <v>23</v>
      </c>
      <c r="C54">
        <v>130.01936340332</v>
      </c>
      <c r="D54">
        <v>3.1375613209278998E-3</v>
      </c>
      <c r="E54" s="2">
        <f t="shared" si="0"/>
        <v>3.1375613209284306E-3</v>
      </c>
      <c r="F54">
        <v>33.492348160605196</v>
      </c>
      <c r="G54" s="2">
        <f t="shared" si="13"/>
        <v>33.492348160605815</v>
      </c>
      <c r="H54">
        <f t="shared" si="10"/>
        <v>0</v>
      </c>
      <c r="I54">
        <f t="shared" si="11"/>
        <v>2.6863708496090055</v>
      </c>
      <c r="J54">
        <f t="shared" ref="J54:K54" si="60">AVERAGE(H41:H54)</f>
        <v>0.47710636683871549</v>
      </c>
      <c r="K54">
        <f t="shared" si="60"/>
        <v>0.94741712297707181</v>
      </c>
      <c r="L54">
        <f t="shared" si="15"/>
        <v>0.50358638794652844</v>
      </c>
      <c r="M54">
        <v>1.9024400600461799E-2</v>
      </c>
      <c r="N54" s="2">
        <f t="shared" si="27"/>
        <v>1.9024400600461778E-2</v>
      </c>
      <c r="O54">
        <v>53</v>
      </c>
      <c r="P54">
        <v>123.30569381713801</v>
      </c>
      <c r="Q54" s="2">
        <f t="shared" si="56"/>
        <v>123.30569381713825</v>
      </c>
      <c r="R54">
        <v>128.30062294006299</v>
      </c>
      <c r="T54">
        <v>133.15975036621001</v>
      </c>
      <c r="V54">
        <v>143.01408743396999</v>
      </c>
      <c r="W54" s="2">
        <f t="shared" si="21"/>
        <v>143.01408743397064</v>
      </c>
      <c r="X54">
        <f t="shared" si="22"/>
        <v>134.87496490478469</v>
      </c>
      <c r="Y54">
        <f t="shared" si="23"/>
        <v>4.0695612645929717</v>
      </c>
      <c r="Z54">
        <v>126.73584237559901</v>
      </c>
      <c r="AA54" s="2">
        <f t="shared" si="24"/>
        <v>126.73584237559875</v>
      </c>
      <c r="AB54">
        <v>100.488594055175</v>
      </c>
      <c r="AC54" s="2">
        <f t="shared" si="57"/>
        <v>100.488594055175</v>
      </c>
      <c r="AD54">
        <v>138.87831115722599</v>
      </c>
      <c r="AE54" s="2">
        <f t="shared" si="58"/>
        <v>138.87831115722599</v>
      </c>
      <c r="AF54" t="s">
        <v>24</v>
      </c>
      <c r="AG54" s="2" t="str">
        <f t="shared" si="6"/>
        <v>buy</v>
      </c>
      <c r="AH54">
        <v>130.0193787</v>
      </c>
      <c r="AI54">
        <f t="shared" si="1"/>
        <v>1</v>
      </c>
      <c r="AJ54">
        <f t="shared" si="2"/>
        <v>-1</v>
      </c>
      <c r="AK54" t="str">
        <f t="shared" si="7"/>
        <v>buy</v>
      </c>
      <c r="AL54" t="str">
        <f t="shared" si="8"/>
        <v>buy</v>
      </c>
      <c r="AM54" s="2">
        <f t="shared" si="12"/>
        <v>2.6863708496090055</v>
      </c>
      <c r="AN54" s="2">
        <f t="shared" si="9"/>
        <v>2.0661313663533982</v>
      </c>
    </row>
    <row r="55" spans="1:40" x14ac:dyDescent="0.35">
      <c r="A55" t="s">
        <v>80</v>
      </c>
      <c r="B55" t="s">
        <v>23</v>
      </c>
      <c r="C55">
        <v>130.42730712890599</v>
      </c>
      <c r="D55">
        <v>-1.07560129738066E-2</v>
      </c>
      <c r="E55" s="2">
        <f t="shared" si="0"/>
        <v>-1.0756012973805202E-2</v>
      </c>
      <c r="F55">
        <v>26.745450132644699</v>
      </c>
      <c r="G55" s="2">
        <f t="shared" si="13"/>
        <v>26.745450132643484</v>
      </c>
      <c r="H55">
        <f t="shared" si="10"/>
        <v>0.40794372558599434</v>
      </c>
      <c r="I55">
        <f t="shared" si="11"/>
        <v>0</v>
      </c>
      <c r="J55">
        <f t="shared" ref="J55:K55" si="61">AVERAGE(H42:H55)</f>
        <v>0.34590475899828527</v>
      </c>
      <c r="K55">
        <f t="shared" si="61"/>
        <v>0.94741712297707181</v>
      </c>
      <c r="L55">
        <f t="shared" si="15"/>
        <v>0.36510292099360381</v>
      </c>
      <c r="M55">
        <v>1.88108435421851E-2</v>
      </c>
      <c r="N55" s="2">
        <f t="shared" si="27"/>
        <v>1.8810843542185075E-2</v>
      </c>
      <c r="O55">
        <v>54</v>
      </c>
      <c r="P55">
        <v>123.872683563232</v>
      </c>
      <c r="Q55" s="2">
        <f t="shared" si="56"/>
        <v>123.87268356323202</v>
      </c>
      <c r="R55">
        <v>128.30062294006299</v>
      </c>
      <c r="T55">
        <v>133.15975036621001</v>
      </c>
      <c r="V55">
        <v>142.78187368656</v>
      </c>
      <c r="W55" s="2">
        <f t="shared" si="21"/>
        <v>142.78187368656063</v>
      </c>
      <c r="X55">
        <f t="shared" si="22"/>
        <v>134.99126205444287</v>
      </c>
      <c r="Y55">
        <f t="shared" si="23"/>
        <v>3.8953058160588849</v>
      </c>
      <c r="Z55">
        <v>127.20065042232601</v>
      </c>
      <c r="AA55" s="2">
        <f t="shared" si="24"/>
        <v>127.2006504223251</v>
      </c>
      <c r="AB55">
        <v>100.488594055175</v>
      </c>
      <c r="AC55" s="2">
        <f t="shared" si="57"/>
        <v>100.488594055175</v>
      </c>
      <c r="AD55">
        <v>138.87831115722599</v>
      </c>
      <c r="AE55" s="2">
        <f t="shared" si="58"/>
        <v>138.87831115722599</v>
      </c>
      <c r="AF55" t="s">
        <v>31</v>
      </c>
      <c r="AG55" s="2" t="str">
        <f t="shared" si="6"/>
        <v>sell</v>
      </c>
      <c r="AH55">
        <v>130.4272919</v>
      </c>
      <c r="AI55">
        <f t="shared" si="1"/>
        <v>-1</v>
      </c>
      <c r="AJ55">
        <f t="shared" si="2"/>
        <v>1</v>
      </c>
      <c r="AK55" t="str">
        <f t="shared" si="7"/>
        <v>sell</v>
      </c>
      <c r="AL55" t="str">
        <f t="shared" si="8"/>
        <v>sell</v>
      </c>
      <c r="AM55" s="2">
        <f t="shared" si="12"/>
        <v>0.40794372558599434</v>
      </c>
      <c r="AN55" s="2">
        <f t="shared" si="9"/>
        <v>0.31277478203456954</v>
      </c>
    </row>
    <row r="56" spans="1:40" x14ac:dyDescent="0.35">
      <c r="A56" t="s">
        <v>81</v>
      </c>
      <c r="B56" t="s">
        <v>23</v>
      </c>
      <c r="C56">
        <v>129.02442932128901</v>
      </c>
      <c r="D56">
        <v>6.6317042436827497E-3</v>
      </c>
      <c r="E56" s="2">
        <f t="shared" si="0"/>
        <v>6.6317042436769003E-3</v>
      </c>
      <c r="F56">
        <v>27.0385468982292</v>
      </c>
      <c r="G56" s="2">
        <f t="shared" si="13"/>
        <v>27.038546898228049</v>
      </c>
      <c r="H56">
        <f t="shared" si="10"/>
        <v>0</v>
      </c>
      <c r="I56">
        <f t="shared" si="11"/>
        <v>1.4028778076169885</v>
      </c>
      <c r="J56">
        <f t="shared" ref="J56:K56" si="62">AVERAGE(H43:H56)</f>
        <v>0.34590475899828527</v>
      </c>
      <c r="K56">
        <f t="shared" si="62"/>
        <v>0.93339756556914166</v>
      </c>
      <c r="L56">
        <f t="shared" si="15"/>
        <v>0.37058673791094465</v>
      </c>
      <c r="M56">
        <v>1.87792811643369E-2</v>
      </c>
      <c r="N56" s="2">
        <f t="shared" si="27"/>
        <v>1.8779281164336872E-2</v>
      </c>
      <c r="O56">
        <v>55</v>
      </c>
      <c r="P56">
        <v>124.443400268554</v>
      </c>
      <c r="Q56" s="2">
        <f t="shared" si="56"/>
        <v>124.44340026855429</v>
      </c>
      <c r="R56">
        <v>128.30062294006299</v>
      </c>
      <c r="T56">
        <v>133.15975036621001</v>
      </c>
      <c r="V56">
        <v>142.63957630331001</v>
      </c>
      <c r="W56" s="2">
        <f t="shared" si="21"/>
        <v>142.63957630330992</v>
      </c>
      <c r="X56">
        <f t="shared" si="22"/>
        <v>135.04635467529252</v>
      </c>
      <c r="Y56">
        <f t="shared" si="23"/>
        <v>3.7966108140087051</v>
      </c>
      <c r="Z56">
        <v>127.453133047275</v>
      </c>
      <c r="AA56" s="2">
        <f t="shared" si="24"/>
        <v>127.45313304727512</v>
      </c>
      <c r="AB56">
        <v>102.167221069335</v>
      </c>
      <c r="AC56" s="2">
        <f t="shared" si="57"/>
        <v>102.167221069335</v>
      </c>
      <c r="AD56">
        <v>138.87831115722599</v>
      </c>
      <c r="AE56" s="2">
        <f t="shared" si="58"/>
        <v>138.87831115722599</v>
      </c>
      <c r="AF56" t="s">
        <v>24</v>
      </c>
      <c r="AG56" s="2" t="str">
        <f t="shared" si="6"/>
        <v>buy</v>
      </c>
      <c r="AH56">
        <v>129.02442930000001</v>
      </c>
      <c r="AI56">
        <f t="shared" si="1"/>
        <v>1</v>
      </c>
      <c r="AJ56">
        <f t="shared" si="2"/>
        <v>-1</v>
      </c>
      <c r="AK56" t="str">
        <f t="shared" si="7"/>
        <v>buy</v>
      </c>
      <c r="AL56" t="str">
        <f t="shared" si="8"/>
        <v>buy</v>
      </c>
      <c r="AM56" s="2">
        <f t="shared" si="12"/>
        <v>1.4028778076169885</v>
      </c>
      <c r="AN56" s="2">
        <f t="shared" si="9"/>
        <v>1.087296270168826</v>
      </c>
    </row>
    <row r="57" spans="1:40" x14ac:dyDescent="0.35">
      <c r="A57" t="s">
        <v>82</v>
      </c>
      <c r="B57" t="s">
        <v>23</v>
      </c>
      <c r="C57">
        <v>129.88008117675699</v>
      </c>
      <c r="D57" s="1">
        <v>-7.6599355179118799E-5</v>
      </c>
      <c r="E57" s="2">
        <f t="shared" si="0"/>
        <v>-7.659935517320121E-5</v>
      </c>
      <c r="F57">
        <v>27.446756056792399</v>
      </c>
      <c r="G57" s="2">
        <f t="shared" si="13"/>
        <v>27.446756056788189</v>
      </c>
      <c r="H57">
        <f t="shared" si="10"/>
        <v>0.85565185546798261</v>
      </c>
      <c r="I57">
        <f t="shared" si="11"/>
        <v>0</v>
      </c>
      <c r="J57">
        <f t="shared" ref="J57:K57" si="63">AVERAGE(H44:H57)</f>
        <v>0.35310254778171263</v>
      </c>
      <c r="K57">
        <f t="shared" si="63"/>
        <v>0.93339756556914166</v>
      </c>
      <c r="L57">
        <f t="shared" si="15"/>
        <v>0.37829812376509403</v>
      </c>
      <c r="M57">
        <v>1.8820179138594399E-2</v>
      </c>
      <c r="N57" s="2">
        <f t="shared" si="27"/>
        <v>1.8820179138594462E-2</v>
      </c>
      <c r="O57">
        <v>56</v>
      </c>
      <c r="P57">
        <v>124.987526245117</v>
      </c>
      <c r="Q57" s="2">
        <f t="shared" si="56"/>
        <v>124.98752624511678</v>
      </c>
      <c r="R57">
        <v>128.30062294006299</v>
      </c>
      <c r="T57">
        <v>133.15975036621001</v>
      </c>
      <c r="V57">
        <v>142.78245151037001</v>
      </c>
      <c r="W57" s="2">
        <f t="shared" si="21"/>
        <v>142.78245151037004</v>
      </c>
      <c r="X57">
        <f t="shared" si="22"/>
        <v>134.89839630126909</v>
      </c>
      <c r="Y57">
        <f t="shared" si="23"/>
        <v>3.9420276045504741</v>
      </c>
      <c r="Z57">
        <v>127.014341092168</v>
      </c>
      <c r="AA57" s="2">
        <f t="shared" si="24"/>
        <v>127.01434109216814</v>
      </c>
      <c r="AB57">
        <v>102.167221069335</v>
      </c>
      <c r="AC57" s="2">
        <f t="shared" si="57"/>
        <v>102.167221069335</v>
      </c>
      <c r="AD57">
        <v>138.87831115722599</v>
      </c>
      <c r="AE57" s="2">
        <f t="shared" si="58"/>
        <v>138.87831115722599</v>
      </c>
      <c r="AF57" t="s">
        <v>31</v>
      </c>
      <c r="AG57" s="2" t="str">
        <f t="shared" si="6"/>
        <v>sell</v>
      </c>
      <c r="AH57">
        <v>129.88008120000001</v>
      </c>
      <c r="AI57">
        <f t="shared" si="1"/>
        <v>-1</v>
      </c>
      <c r="AJ57">
        <f t="shared" si="2"/>
        <v>1</v>
      </c>
      <c r="AK57" t="str">
        <f t="shared" si="7"/>
        <v>sell</v>
      </c>
      <c r="AL57" t="str">
        <f t="shared" si="8"/>
        <v>sell</v>
      </c>
      <c r="AM57" s="2">
        <f t="shared" si="12"/>
        <v>0.85565185546798261</v>
      </c>
      <c r="AN57" s="2">
        <f t="shared" si="9"/>
        <v>0.65880144800918705</v>
      </c>
    </row>
    <row r="58" spans="1:40" x14ac:dyDescent="0.35">
      <c r="A58" t="s">
        <v>83</v>
      </c>
      <c r="B58" t="s">
        <v>23</v>
      </c>
      <c r="C58">
        <v>129.87013244628901</v>
      </c>
      <c r="D58">
        <v>-1.8463151184050001E-2</v>
      </c>
      <c r="E58" s="2">
        <f t="shared" si="0"/>
        <v>-1.8463151184054425E-2</v>
      </c>
      <c r="F58">
        <v>24.821076287860301</v>
      </c>
      <c r="G58" s="2">
        <f t="shared" si="13"/>
        <v>24.821076287857295</v>
      </c>
      <c r="H58">
        <f t="shared" si="10"/>
        <v>0</v>
      </c>
      <c r="I58">
        <f t="shared" si="11"/>
        <v>9.9487304679826138E-3</v>
      </c>
      <c r="J58">
        <f t="shared" ref="J58:K58" si="64">AVERAGE(H45:H58)</f>
        <v>0.30840519496364038</v>
      </c>
      <c r="K58">
        <f t="shared" si="64"/>
        <v>0.93410818917399752</v>
      </c>
      <c r="L58">
        <f t="shared" si="15"/>
        <v>0.33016003771078528</v>
      </c>
      <c r="M58">
        <v>1.67406027478985E-2</v>
      </c>
      <c r="N58" s="2">
        <f t="shared" si="27"/>
        <v>1.6740602747898504E-2</v>
      </c>
      <c r="O58">
        <v>57</v>
      </c>
      <c r="P58">
        <v>125.541584472656</v>
      </c>
      <c r="Q58" s="2">
        <f t="shared" si="56"/>
        <v>125.54158447265587</v>
      </c>
      <c r="R58">
        <v>128.30062294006299</v>
      </c>
      <c r="T58">
        <v>133.15975036621001</v>
      </c>
      <c r="V58">
        <v>142.663421510181</v>
      </c>
      <c r="W58" s="2">
        <f t="shared" si="21"/>
        <v>142.66342151018108</v>
      </c>
      <c r="X58">
        <f t="shared" si="22"/>
        <v>134.54036178588825</v>
      </c>
      <c r="Y58">
        <f t="shared" si="23"/>
        <v>4.0615298621464166</v>
      </c>
      <c r="Z58">
        <v>126.417302061596</v>
      </c>
      <c r="AA58" s="2">
        <f t="shared" si="24"/>
        <v>126.41730206159542</v>
      </c>
      <c r="AB58">
        <v>103.76637268066401</v>
      </c>
      <c r="AC58" s="2">
        <f t="shared" si="57"/>
        <v>103.76637268066401</v>
      </c>
      <c r="AD58">
        <v>138.87831115722599</v>
      </c>
      <c r="AE58" s="2">
        <f t="shared" si="58"/>
        <v>138.87831115722599</v>
      </c>
      <c r="AF58" t="s">
        <v>26</v>
      </c>
      <c r="AG58" s="2" t="str">
        <f t="shared" si="6"/>
        <v>short</v>
      </c>
      <c r="AH58">
        <v>129.87014769999999</v>
      </c>
      <c r="AI58">
        <f t="shared" si="1"/>
        <v>-1</v>
      </c>
      <c r="AJ58">
        <f t="shared" si="2"/>
        <v>-1</v>
      </c>
      <c r="AK58" t="str">
        <f t="shared" si="7"/>
        <v>short</v>
      </c>
      <c r="AL58" t="str">
        <f t="shared" si="8"/>
        <v>short</v>
      </c>
      <c r="AM58" s="2">
        <f t="shared" si="12"/>
        <v>9.9487304679826138E-3</v>
      </c>
      <c r="AN58" s="2">
        <f t="shared" si="9"/>
        <v>7.6605223083892346E-3</v>
      </c>
    </row>
    <row r="59" spans="1:40" x14ac:dyDescent="0.35">
      <c r="A59" t="s">
        <v>84</v>
      </c>
      <c r="B59" t="s">
        <v>23</v>
      </c>
      <c r="C59">
        <v>127.47232055664</v>
      </c>
      <c r="D59">
        <v>1.8264247681297498E-2</v>
      </c>
      <c r="E59" s="2">
        <f t="shared" si="0"/>
        <v>1.8264247681295698E-2</v>
      </c>
      <c r="F59">
        <v>20.8609858052594</v>
      </c>
      <c r="G59" s="2">
        <f t="shared" si="13"/>
        <v>20.860985805257414</v>
      </c>
      <c r="H59">
        <f t="shared" si="10"/>
        <v>0</v>
      </c>
      <c r="I59">
        <f t="shared" si="11"/>
        <v>2.3978118896490059</v>
      </c>
      <c r="J59">
        <f t="shared" ref="J59:K59" si="65">AVERAGE(H46:H59)</f>
        <v>0.29137747628342731</v>
      </c>
      <c r="K59">
        <f t="shared" si="65"/>
        <v>1.1053804670060694</v>
      </c>
      <c r="L59">
        <f t="shared" si="15"/>
        <v>0.26359926286071006</v>
      </c>
      <c r="M59">
        <v>1.53899490965598E-2</v>
      </c>
      <c r="N59" s="2">
        <f t="shared" si="27"/>
        <v>1.5389949096559845E-2</v>
      </c>
      <c r="O59">
        <v>58</v>
      </c>
      <c r="P59">
        <v>126.01570343017499</v>
      </c>
      <c r="Q59" s="2">
        <f t="shared" si="56"/>
        <v>126.01570343017538</v>
      </c>
      <c r="R59">
        <v>128.30062294006299</v>
      </c>
      <c r="T59">
        <v>133.15975036621001</v>
      </c>
      <c r="V59">
        <v>142.80407652377701</v>
      </c>
      <c r="W59" s="2">
        <f t="shared" si="21"/>
        <v>142.80407652377752</v>
      </c>
      <c r="X59">
        <f t="shared" si="22"/>
        <v>134.12103958129842</v>
      </c>
      <c r="Y59">
        <f t="shared" si="23"/>
        <v>4.3415184712395467</v>
      </c>
      <c r="Z59">
        <v>125.438002638819</v>
      </c>
      <c r="AA59" s="2">
        <f t="shared" si="24"/>
        <v>125.43800263881933</v>
      </c>
      <c r="AB59">
        <v>106.73622894287099</v>
      </c>
      <c r="AC59" s="2">
        <f t="shared" si="57"/>
        <v>106.73622894287099</v>
      </c>
      <c r="AD59">
        <v>138.87831115722599</v>
      </c>
      <c r="AE59" s="2">
        <f t="shared" si="58"/>
        <v>138.87831115722599</v>
      </c>
      <c r="AF59" t="s">
        <v>24</v>
      </c>
      <c r="AG59" s="2" t="str">
        <f t="shared" si="6"/>
        <v>buy</v>
      </c>
      <c r="AH59">
        <v>127.47231290000001</v>
      </c>
      <c r="AI59">
        <f t="shared" si="1"/>
        <v>1</v>
      </c>
      <c r="AJ59">
        <f t="shared" si="2"/>
        <v>-1</v>
      </c>
      <c r="AK59" t="str">
        <f t="shared" si="7"/>
        <v>buy</v>
      </c>
      <c r="AL59" t="str">
        <f t="shared" si="8"/>
        <v>buy</v>
      </c>
      <c r="AM59" s="2">
        <f t="shared" si="12"/>
        <v>2.3978118896490059</v>
      </c>
      <c r="AN59" s="2">
        <f t="shared" si="9"/>
        <v>1.8810451391944198</v>
      </c>
    </row>
    <row r="60" spans="1:40" x14ac:dyDescent="0.35">
      <c r="A60" t="s">
        <v>85</v>
      </c>
      <c r="B60" t="s">
        <v>23</v>
      </c>
      <c r="C60">
        <v>129.80050659179599</v>
      </c>
      <c r="D60">
        <v>5.8254725797808301E-3</v>
      </c>
      <c r="E60" s="2">
        <f t="shared" si="0"/>
        <v>5.8254725797873266E-3</v>
      </c>
      <c r="F60">
        <v>29.2486914519355</v>
      </c>
      <c r="G60" s="2">
        <f t="shared" si="13"/>
        <v>29.248691451932643</v>
      </c>
      <c r="H60">
        <f t="shared" si="10"/>
        <v>2.3281860351559942</v>
      </c>
      <c r="I60">
        <f t="shared" si="11"/>
        <v>0</v>
      </c>
      <c r="J60">
        <f t="shared" ref="J60:K60" si="66">AVERAGE(H47:H60)</f>
        <v>0.45696585518964078</v>
      </c>
      <c r="K60">
        <f t="shared" si="66"/>
        <v>1.1053804670060694</v>
      </c>
      <c r="L60">
        <f t="shared" si="15"/>
        <v>0.4134014204424436</v>
      </c>
      <c r="M60">
        <v>1.6033355889262399E-2</v>
      </c>
      <c r="N60" s="2">
        <f t="shared" si="27"/>
        <v>1.6033355889262441E-2</v>
      </c>
      <c r="O60">
        <v>59</v>
      </c>
      <c r="P60">
        <v>126.445999145507</v>
      </c>
      <c r="Q60" s="2">
        <f t="shared" si="56"/>
        <v>126.4459991455074</v>
      </c>
      <c r="R60">
        <v>128.30062294006299</v>
      </c>
      <c r="T60">
        <v>133.15975036621001</v>
      </c>
      <c r="V60">
        <v>142.58657140919601</v>
      </c>
      <c r="W60" s="2">
        <f t="shared" si="21"/>
        <v>142.58657140919655</v>
      </c>
      <c r="X60">
        <f t="shared" si="22"/>
        <v>133.78087921142534</v>
      </c>
      <c r="Y60">
        <f t="shared" si="23"/>
        <v>4.4028460988856066</v>
      </c>
      <c r="Z60">
        <v>124.97518701365399</v>
      </c>
      <c r="AA60" s="2">
        <f t="shared" si="24"/>
        <v>124.97518701365414</v>
      </c>
      <c r="AB60">
        <v>106.73622894287099</v>
      </c>
      <c r="AC60" s="2">
        <f t="shared" si="57"/>
        <v>106.73622894287099</v>
      </c>
      <c r="AD60">
        <v>138.87831115722599</v>
      </c>
      <c r="AE60" s="2">
        <f t="shared" si="58"/>
        <v>138.87831115722599</v>
      </c>
      <c r="AF60" t="s">
        <v>36</v>
      </c>
      <c r="AG60" s="2" t="str">
        <f t="shared" si="6"/>
        <v>hold</v>
      </c>
      <c r="AH60">
        <v>129.80050660000001</v>
      </c>
      <c r="AI60">
        <f t="shared" si="1"/>
        <v>1</v>
      </c>
      <c r="AJ60">
        <f t="shared" si="2"/>
        <v>1</v>
      </c>
      <c r="AK60" t="str">
        <f t="shared" si="7"/>
        <v>hold</v>
      </c>
      <c r="AL60" t="str">
        <f t="shared" si="8"/>
        <v>hold</v>
      </c>
      <c r="AM60" s="2">
        <f t="shared" si="12"/>
        <v>2.3281860351559942</v>
      </c>
      <c r="AN60" s="2">
        <f t="shared" si="9"/>
        <v>1.7936648294276738</v>
      </c>
    </row>
    <row r="61" spans="1:40" x14ac:dyDescent="0.35">
      <c r="A61" t="s">
        <v>86</v>
      </c>
      <c r="B61" t="s">
        <v>23</v>
      </c>
      <c r="C61">
        <v>130.55665588378901</v>
      </c>
      <c r="D61">
        <v>1.01356204026548E-2</v>
      </c>
      <c r="E61" s="2">
        <f t="shared" si="0"/>
        <v>1.0135620402653799E-2</v>
      </c>
      <c r="F61">
        <v>31.682410231943301</v>
      </c>
      <c r="G61" s="2">
        <f t="shared" si="13"/>
        <v>31.682410231942583</v>
      </c>
      <c r="H61">
        <f t="shared" si="10"/>
        <v>0.75614929199301173</v>
      </c>
      <c r="I61">
        <f t="shared" si="11"/>
        <v>0</v>
      </c>
      <c r="J61">
        <f t="shared" ref="J61:K61" si="67">AVERAGE(H48:H61)</f>
        <v>0.51097651890342732</v>
      </c>
      <c r="K61">
        <f t="shared" si="67"/>
        <v>1.1018317086355702</v>
      </c>
      <c r="L61">
        <f t="shared" si="15"/>
        <v>0.46375187326582223</v>
      </c>
      <c r="M61">
        <v>1.60415617953849E-2</v>
      </c>
      <c r="N61" s="2">
        <f t="shared" si="27"/>
        <v>1.6041561795384896E-2</v>
      </c>
      <c r="O61">
        <v>60</v>
      </c>
      <c r="P61">
        <v>126.92101699829099</v>
      </c>
      <c r="Q61" s="2">
        <f t="shared" si="56"/>
        <v>126.9210169982906</v>
      </c>
      <c r="R61">
        <v>128.30062294006299</v>
      </c>
      <c r="T61">
        <v>133.15975036621001</v>
      </c>
      <c r="V61">
        <v>141.94525051455301</v>
      </c>
      <c r="W61" s="2">
        <f t="shared" si="21"/>
        <v>141.94525051455301</v>
      </c>
      <c r="X61">
        <f t="shared" si="22"/>
        <v>133.36628799438438</v>
      </c>
      <c r="Y61">
        <f t="shared" si="23"/>
        <v>4.2894812600843126</v>
      </c>
      <c r="Z61">
        <v>124.787325474216</v>
      </c>
      <c r="AA61" s="2">
        <f t="shared" si="24"/>
        <v>124.78732547421575</v>
      </c>
      <c r="AB61">
        <v>106.73622894287099</v>
      </c>
      <c r="AC61" s="2">
        <f t="shared" si="57"/>
        <v>106.73622894287099</v>
      </c>
      <c r="AD61">
        <v>138.87831115722599</v>
      </c>
      <c r="AE61" s="2">
        <f t="shared" si="58"/>
        <v>138.87831115722599</v>
      </c>
      <c r="AF61" t="s">
        <v>36</v>
      </c>
      <c r="AG61" s="2" t="str">
        <f t="shared" si="6"/>
        <v>hold</v>
      </c>
      <c r="AH61">
        <v>130.55665590000001</v>
      </c>
      <c r="AI61">
        <f t="shared" si="1"/>
        <v>1</v>
      </c>
      <c r="AJ61">
        <f t="shared" si="2"/>
        <v>1</v>
      </c>
      <c r="AK61" t="str">
        <f t="shared" si="7"/>
        <v>hold</v>
      </c>
      <c r="AL61" t="str">
        <f t="shared" si="8"/>
        <v>hold</v>
      </c>
      <c r="AM61" s="2">
        <f t="shared" si="12"/>
        <v>0.75614929199301173</v>
      </c>
      <c r="AN61" s="2">
        <f t="shared" si="9"/>
        <v>0.57917329980179244</v>
      </c>
    </row>
    <row r="62" spans="1:40" x14ac:dyDescent="0.35">
      <c r="A62" t="s">
        <v>87</v>
      </c>
      <c r="B62" t="s">
        <v>23</v>
      </c>
      <c r="C62">
        <v>131.87992858886699</v>
      </c>
      <c r="D62">
        <v>-6.8653017748823101E-3</v>
      </c>
      <c r="E62" s="2">
        <f t="shared" si="0"/>
        <v>-6.8653017748859678E-3</v>
      </c>
      <c r="F62">
        <v>36.224541361423803</v>
      </c>
      <c r="G62" s="2">
        <f t="shared" si="13"/>
        <v>36.224541361422816</v>
      </c>
      <c r="H62">
        <f t="shared" si="10"/>
        <v>1.3232727050779829</v>
      </c>
      <c r="I62">
        <f t="shared" si="11"/>
        <v>0</v>
      </c>
      <c r="J62">
        <f t="shared" ref="J62:K62" si="68">AVERAGE(H49:H62)</f>
        <v>0.60549599783756902</v>
      </c>
      <c r="K62">
        <f t="shared" si="68"/>
        <v>1.0660117013113555</v>
      </c>
      <c r="L62">
        <f t="shared" si="15"/>
        <v>0.56800126780289317</v>
      </c>
      <c r="M62">
        <v>1.5735139947826899E-2</v>
      </c>
      <c r="N62" s="2">
        <f t="shared" si="27"/>
        <v>1.5735139947826954E-2</v>
      </c>
      <c r="O62">
        <v>61</v>
      </c>
      <c r="P62">
        <v>127.362705841064</v>
      </c>
      <c r="Q62" s="2">
        <f t="shared" si="56"/>
        <v>127.36270584106406</v>
      </c>
      <c r="R62">
        <v>128.30062294006299</v>
      </c>
      <c r="T62">
        <v>133.15975036621001</v>
      </c>
      <c r="V62">
        <v>141.49936017158399</v>
      </c>
      <c r="W62" s="2">
        <f t="shared" si="21"/>
        <v>141.49936017158402</v>
      </c>
      <c r="X62">
        <f t="shared" si="22"/>
        <v>133.09781799316369</v>
      </c>
      <c r="Y62">
        <f t="shared" si="23"/>
        <v>4.200771089210166</v>
      </c>
      <c r="Z62">
        <v>124.696275814743</v>
      </c>
      <c r="AA62" s="2">
        <f t="shared" si="24"/>
        <v>124.69627581474336</v>
      </c>
      <c r="AB62">
        <v>106.73622894287099</v>
      </c>
      <c r="AC62" s="2">
        <f t="shared" si="57"/>
        <v>106.73622894287099</v>
      </c>
      <c r="AD62">
        <v>138.87831115722599</v>
      </c>
      <c r="AE62" s="2">
        <f t="shared" si="58"/>
        <v>138.87831115722599</v>
      </c>
      <c r="AF62" t="s">
        <v>31</v>
      </c>
      <c r="AG62" s="2" t="str">
        <f t="shared" si="6"/>
        <v>sell</v>
      </c>
      <c r="AH62">
        <v>131.8799286</v>
      </c>
      <c r="AI62">
        <f t="shared" si="1"/>
        <v>-1</v>
      </c>
      <c r="AJ62">
        <f t="shared" si="2"/>
        <v>1</v>
      </c>
      <c r="AK62" t="str">
        <f t="shared" si="7"/>
        <v>sell</v>
      </c>
      <c r="AL62" t="str">
        <f t="shared" si="8"/>
        <v>sell</v>
      </c>
      <c r="AM62" s="2">
        <f t="shared" si="12"/>
        <v>1.3232727050779829</v>
      </c>
      <c r="AN62" s="2">
        <f t="shared" si="9"/>
        <v>1.0033920394385858</v>
      </c>
    </row>
    <row r="63" spans="1:40" x14ac:dyDescent="0.35">
      <c r="A63" t="s">
        <v>88</v>
      </c>
      <c r="B63" t="s">
        <v>23</v>
      </c>
      <c r="C63">
        <v>130.97453308105401</v>
      </c>
      <c r="D63">
        <v>-1.41294735148534E-2</v>
      </c>
      <c r="E63" s="2">
        <f t="shared" si="0"/>
        <v>-1.4129473514853115E-2</v>
      </c>
      <c r="F63">
        <v>35.279552725799398</v>
      </c>
      <c r="G63" s="2">
        <f t="shared" si="13"/>
        <v>35.279552725799064</v>
      </c>
      <c r="H63">
        <f t="shared" si="10"/>
        <v>0</v>
      </c>
      <c r="I63">
        <f t="shared" si="11"/>
        <v>0.90539550781298317</v>
      </c>
      <c r="J63">
        <f t="shared" ref="J63:K63" si="69">AVERAGE(H50:H63)</f>
        <v>0.60549599783756902</v>
      </c>
      <c r="K63">
        <f t="shared" si="69"/>
        <v>1.1107842581612115</v>
      </c>
      <c r="L63">
        <f t="shared" si="15"/>
        <v>0.54510675082837867</v>
      </c>
      <c r="M63">
        <v>1.5631719427049901E-2</v>
      </c>
      <c r="N63" s="2">
        <f t="shared" si="27"/>
        <v>1.5631719427049929E-2</v>
      </c>
      <c r="O63">
        <v>62</v>
      </c>
      <c r="P63">
        <v>127.80913192749</v>
      </c>
      <c r="Q63" s="2">
        <f t="shared" si="56"/>
        <v>127.80913192748982</v>
      </c>
      <c r="R63">
        <v>128.30062294006299</v>
      </c>
      <c r="T63">
        <v>133.15975036621001</v>
      </c>
      <c r="V63">
        <v>140.867105371364</v>
      </c>
      <c r="W63" s="2">
        <f t="shared" si="21"/>
        <v>140.86710537136449</v>
      </c>
      <c r="X63">
        <f t="shared" si="22"/>
        <v>132.74633407592734</v>
      </c>
      <c r="Y63">
        <f t="shared" si="23"/>
        <v>4.0603856477185758</v>
      </c>
      <c r="Z63">
        <v>124.62556278049</v>
      </c>
      <c r="AA63" s="2">
        <f t="shared" si="24"/>
        <v>124.62556278049018</v>
      </c>
      <c r="AB63">
        <v>106.73622894287099</v>
      </c>
      <c r="AC63" s="2">
        <f t="shared" si="57"/>
        <v>106.73622894287099</v>
      </c>
      <c r="AD63">
        <v>138.87831115722599</v>
      </c>
      <c r="AE63" s="2">
        <f t="shared" si="58"/>
        <v>138.87831115722599</v>
      </c>
      <c r="AF63" t="s">
        <v>26</v>
      </c>
      <c r="AG63" s="2" t="str">
        <f t="shared" si="6"/>
        <v>short</v>
      </c>
      <c r="AH63">
        <v>130.9745331</v>
      </c>
      <c r="AI63">
        <f t="shared" si="1"/>
        <v>-1</v>
      </c>
      <c r="AJ63">
        <f t="shared" si="2"/>
        <v>-1</v>
      </c>
      <c r="AK63" t="str">
        <f t="shared" si="7"/>
        <v>short</v>
      </c>
      <c r="AL63" t="str">
        <f t="shared" si="8"/>
        <v>short</v>
      </c>
      <c r="AM63" s="2">
        <f t="shared" si="12"/>
        <v>0.90539550781298317</v>
      </c>
      <c r="AN63" s="2">
        <f t="shared" si="9"/>
        <v>0.69127599580956423</v>
      </c>
    </row>
    <row r="64" spans="1:40" x14ac:dyDescent="0.35">
      <c r="A64" t="s">
        <v>89</v>
      </c>
      <c r="B64" t="s">
        <v>23</v>
      </c>
      <c r="C64">
        <v>129.123931884765</v>
      </c>
      <c r="D64">
        <v>7.7047920734241095E-4</v>
      </c>
      <c r="E64" s="2">
        <f t="shared" si="0"/>
        <v>7.7047920734630172E-4</v>
      </c>
      <c r="F64">
        <v>46.254096340602302</v>
      </c>
      <c r="G64" s="2">
        <f t="shared" si="13"/>
        <v>46.254096340601869</v>
      </c>
      <c r="H64">
        <f t="shared" si="10"/>
        <v>0</v>
      </c>
      <c r="I64">
        <f t="shared" si="11"/>
        <v>1.8506011962890057</v>
      </c>
      <c r="J64">
        <f t="shared" ref="J64:K64" si="70">AVERAGE(H51:H64)</f>
        <v>0.60549599783756902</v>
      </c>
      <c r="K64">
        <f t="shared" si="70"/>
        <v>0.70356859479628242</v>
      </c>
      <c r="L64">
        <f t="shared" si="15"/>
        <v>0.8606069149702309</v>
      </c>
      <c r="M64">
        <v>1.5740602968288199E-2</v>
      </c>
      <c r="N64" s="2">
        <f t="shared" si="27"/>
        <v>1.5740602968288185E-2</v>
      </c>
      <c r="O64">
        <v>63</v>
      </c>
      <c r="P64">
        <v>128.251323699951</v>
      </c>
      <c r="Q64" s="2">
        <f t="shared" si="56"/>
        <v>128.25132369995075</v>
      </c>
      <c r="R64">
        <v>128.30062294006299</v>
      </c>
      <c r="T64">
        <v>133.15975036621001</v>
      </c>
      <c r="V64">
        <v>140.04730129089199</v>
      </c>
      <c r="W64" s="2">
        <f t="shared" si="21"/>
        <v>140.04730129089239</v>
      </c>
      <c r="X64">
        <f t="shared" si="22"/>
        <v>132.27103195190386</v>
      </c>
      <c r="Y64">
        <f t="shared" si="23"/>
        <v>3.8881346694942587</v>
      </c>
      <c r="Z64">
        <v>124.494762612915</v>
      </c>
      <c r="AA64" s="2">
        <f t="shared" si="24"/>
        <v>124.49476261291535</v>
      </c>
      <c r="AB64">
        <v>106.73622894287099</v>
      </c>
      <c r="AC64" s="2">
        <f t="shared" si="57"/>
        <v>106.73622894287099</v>
      </c>
      <c r="AD64">
        <v>138.87831115722599</v>
      </c>
      <c r="AE64" s="2">
        <f t="shared" si="58"/>
        <v>138.87831115722599</v>
      </c>
      <c r="AF64" t="s">
        <v>24</v>
      </c>
      <c r="AG64" s="2" t="str">
        <f t="shared" si="6"/>
        <v>buy</v>
      </c>
      <c r="AH64">
        <v>129.1239319</v>
      </c>
      <c r="AI64">
        <f t="shared" si="1"/>
        <v>1</v>
      </c>
      <c r="AJ64">
        <f t="shared" si="2"/>
        <v>-1</v>
      </c>
      <c r="AK64" t="str">
        <f t="shared" si="7"/>
        <v>buy</v>
      </c>
      <c r="AL64" t="str">
        <f t="shared" si="8"/>
        <v>buy</v>
      </c>
      <c r="AM64" s="2">
        <f t="shared" si="12"/>
        <v>1.8506011962890057</v>
      </c>
      <c r="AN64" s="2">
        <f t="shared" si="9"/>
        <v>1.4331976801485189</v>
      </c>
    </row>
    <row r="65" spans="1:40" x14ac:dyDescent="0.35">
      <c r="A65" t="s">
        <v>90</v>
      </c>
      <c r="B65" t="s">
        <v>23</v>
      </c>
      <c r="C65">
        <v>129.22341918945301</v>
      </c>
      <c r="D65">
        <v>8.5464433745285895E-3</v>
      </c>
      <c r="E65" s="2">
        <f t="shared" si="0"/>
        <v>8.5464433745237028E-3</v>
      </c>
      <c r="F65">
        <v>46.949903897477199</v>
      </c>
      <c r="G65" s="2">
        <f t="shared" si="13"/>
        <v>46.949903897478052</v>
      </c>
      <c r="H65">
        <f t="shared" si="10"/>
        <v>9.9487304688011591E-2</v>
      </c>
      <c r="I65">
        <f t="shared" si="11"/>
        <v>0</v>
      </c>
      <c r="J65">
        <f t="shared" ref="J65:K65" si="71">AVERAGE(H52:H65)</f>
        <v>0.61260223388671264</v>
      </c>
      <c r="K65">
        <f t="shared" si="71"/>
        <v>0.69219752720421268</v>
      </c>
      <c r="L65">
        <f t="shared" si="15"/>
        <v>0.88501072282216087</v>
      </c>
      <c r="M65">
        <v>1.56712978748169E-2</v>
      </c>
      <c r="N65" s="2">
        <f t="shared" si="27"/>
        <v>1.5671297874816959E-2</v>
      </c>
      <c r="O65">
        <v>64</v>
      </c>
      <c r="P65">
        <v>128.68100341796799</v>
      </c>
      <c r="Q65" s="2">
        <f t="shared" si="56"/>
        <v>128.68100341796836</v>
      </c>
      <c r="R65">
        <v>128.30062294006299</v>
      </c>
      <c r="T65">
        <v>133.15975036621001</v>
      </c>
      <c r="V65">
        <v>139.019511049074</v>
      </c>
      <c r="W65" s="2">
        <f t="shared" si="21"/>
        <v>139.01951104907383</v>
      </c>
      <c r="X65">
        <f t="shared" si="22"/>
        <v>131.78878479003868</v>
      </c>
      <c r="Y65">
        <f t="shared" si="23"/>
        <v>3.6153631295175797</v>
      </c>
      <c r="Z65">
        <v>124.55805853100399</v>
      </c>
      <c r="AA65" s="2">
        <f t="shared" si="24"/>
        <v>124.55805853100351</v>
      </c>
      <c r="AB65">
        <v>106.73622894287099</v>
      </c>
      <c r="AC65" s="2">
        <f t="shared" si="57"/>
        <v>106.73622894287099</v>
      </c>
      <c r="AD65">
        <v>138.87831115722599</v>
      </c>
      <c r="AE65" s="2">
        <f t="shared" si="58"/>
        <v>138.87831115722599</v>
      </c>
      <c r="AF65" t="s">
        <v>36</v>
      </c>
      <c r="AG65" s="2" t="str">
        <f t="shared" si="6"/>
        <v>hold</v>
      </c>
      <c r="AH65">
        <v>129.2234344</v>
      </c>
      <c r="AI65">
        <f t="shared" si="1"/>
        <v>1</v>
      </c>
      <c r="AJ65">
        <f t="shared" si="2"/>
        <v>1</v>
      </c>
      <c r="AK65" t="str">
        <f t="shared" si="7"/>
        <v>hold</v>
      </c>
      <c r="AL65" t="str">
        <f t="shared" si="8"/>
        <v>hold</v>
      </c>
      <c r="AM65" s="2">
        <f t="shared" si="12"/>
        <v>9.9487304688011591E-2</v>
      </c>
      <c r="AN65" s="2">
        <f t="shared" si="9"/>
        <v>7.6988602617111046E-2</v>
      </c>
    </row>
    <row r="66" spans="1:40" x14ac:dyDescent="0.35">
      <c r="A66" t="s">
        <v>91</v>
      </c>
      <c r="B66" t="s">
        <v>23</v>
      </c>
      <c r="C66">
        <v>130.32781982421801</v>
      </c>
      <c r="D66">
        <v>1.4046797368602201E-2</v>
      </c>
      <c r="E66" s="2">
        <f t="shared" si="0"/>
        <v>1.4046797368606005E-2</v>
      </c>
      <c r="F66">
        <v>51.129791884259802</v>
      </c>
      <c r="G66" s="2">
        <f t="shared" si="13"/>
        <v>51.129791884258886</v>
      </c>
      <c r="H66">
        <f t="shared" si="10"/>
        <v>1.1044006347649997</v>
      </c>
      <c r="I66">
        <f t="shared" si="11"/>
        <v>0</v>
      </c>
      <c r="J66">
        <f t="shared" ref="J66:K66" si="72">AVERAGE(H53:H66)</f>
        <v>0.69148799351278412</v>
      </c>
      <c r="K66">
        <f t="shared" si="72"/>
        <v>0.66092899867464083</v>
      </c>
      <c r="L66">
        <f t="shared" si="15"/>
        <v>1.0462364261508017</v>
      </c>
      <c r="M66">
        <v>1.5848717301299799E-2</v>
      </c>
      <c r="N66" s="2">
        <f t="shared" si="27"/>
        <v>1.5848717301299813E-2</v>
      </c>
      <c r="O66">
        <v>65</v>
      </c>
      <c r="P66">
        <v>129.15283523559501</v>
      </c>
      <c r="Q66" s="2">
        <f t="shared" si="56"/>
        <v>129.15283523559529</v>
      </c>
      <c r="R66">
        <v>128.30062294006299</v>
      </c>
      <c r="T66">
        <v>133.15975036621001</v>
      </c>
      <c r="V66">
        <v>137.794130582571</v>
      </c>
      <c r="W66" s="2">
        <f t="shared" si="21"/>
        <v>137.79413058257097</v>
      </c>
      <c r="X66">
        <f t="shared" si="22"/>
        <v>131.36126022338823</v>
      </c>
      <c r="Y66">
        <f t="shared" si="23"/>
        <v>3.216435179591369</v>
      </c>
      <c r="Z66">
        <v>124.928389864206</v>
      </c>
      <c r="AA66" s="2">
        <f t="shared" si="24"/>
        <v>124.92838986420549</v>
      </c>
      <c r="AB66">
        <v>110.858283996582</v>
      </c>
      <c r="AC66" s="2">
        <f t="shared" si="57"/>
        <v>110.858283996582</v>
      </c>
      <c r="AD66">
        <v>138.87831115722599</v>
      </c>
      <c r="AE66" s="2">
        <f t="shared" si="58"/>
        <v>138.87831115722599</v>
      </c>
      <c r="AF66" t="s">
        <v>36</v>
      </c>
      <c r="AG66" s="2" t="str">
        <f t="shared" si="6"/>
        <v>hold</v>
      </c>
      <c r="AH66">
        <v>130.32783509999999</v>
      </c>
      <c r="AI66">
        <f t="shared" si="1"/>
        <v>1</v>
      </c>
      <c r="AJ66">
        <f t="shared" si="2"/>
        <v>1</v>
      </c>
      <c r="AK66" t="str">
        <f t="shared" si="7"/>
        <v>hold</v>
      </c>
      <c r="AL66" t="str">
        <f t="shared" si="8"/>
        <v>hold</v>
      </c>
      <c r="AM66" s="2">
        <f t="shared" si="12"/>
        <v>1.1044006347649997</v>
      </c>
      <c r="AN66" s="2">
        <f t="shared" si="9"/>
        <v>0.84740206369950788</v>
      </c>
    </row>
    <row r="67" spans="1:40" x14ac:dyDescent="0.35">
      <c r="A67" t="s">
        <v>92</v>
      </c>
      <c r="B67" t="s">
        <v>23</v>
      </c>
      <c r="C67">
        <v>132.15850830078099</v>
      </c>
      <c r="D67">
        <v>1.0916114968699301E-2</v>
      </c>
      <c r="E67" s="2">
        <f t="shared" ref="E67:E130" si="73">(C68-C67)/C67</f>
        <v>1.0916114968698432E-2</v>
      </c>
      <c r="F67">
        <v>48.476439465838297</v>
      </c>
      <c r="G67" s="2">
        <f t="shared" si="13"/>
        <v>48.476439465839476</v>
      </c>
      <c r="H67">
        <f t="shared" si="10"/>
        <v>1.8306884765629832</v>
      </c>
      <c r="I67">
        <f t="shared" si="11"/>
        <v>0</v>
      </c>
      <c r="J67">
        <f t="shared" ref="J67:K67" si="74">AVERAGE(H54:H67)</f>
        <v>0.62184143066406861</v>
      </c>
      <c r="K67">
        <f t="shared" si="74"/>
        <v>0.66092899867464083</v>
      </c>
      <c r="L67">
        <f t="shared" si="15"/>
        <v>0.94085965650023762</v>
      </c>
      <c r="M67">
        <v>1.6267434392332601E-2</v>
      </c>
      <c r="N67" s="2">
        <f t="shared" si="27"/>
        <v>1.6267434392332587E-2</v>
      </c>
      <c r="O67">
        <v>66</v>
      </c>
      <c r="P67">
        <v>129.578839721679</v>
      </c>
      <c r="Q67" s="2">
        <f t="shared" si="56"/>
        <v>129.57883972167926</v>
      </c>
      <c r="R67">
        <v>128.30062294006299</v>
      </c>
      <c r="T67">
        <v>133.15975036621001</v>
      </c>
      <c r="V67">
        <v>136.44144328821699</v>
      </c>
      <c r="W67" s="2">
        <f t="shared" si="21"/>
        <v>136.44144328821704</v>
      </c>
      <c r="X67">
        <f t="shared" si="22"/>
        <v>131.02775421142536</v>
      </c>
      <c r="Y67">
        <f t="shared" si="23"/>
        <v>2.7068445383958482</v>
      </c>
      <c r="Z67">
        <v>125.614065134634</v>
      </c>
      <c r="AA67" s="2">
        <f t="shared" si="24"/>
        <v>125.61406513463366</v>
      </c>
      <c r="AB67">
        <v>112.38791656494099</v>
      </c>
      <c r="AC67" s="2">
        <f t="shared" si="57"/>
        <v>112.38791656494099</v>
      </c>
      <c r="AD67">
        <v>138.87831115722599</v>
      </c>
      <c r="AE67" s="2">
        <f t="shared" si="58"/>
        <v>138.87831115722599</v>
      </c>
      <c r="AF67" t="s">
        <v>36</v>
      </c>
      <c r="AG67" s="2" t="str">
        <f t="shared" si="6"/>
        <v>hold</v>
      </c>
      <c r="AH67">
        <v>132.15850829999999</v>
      </c>
      <c r="AI67">
        <f t="shared" ref="AI67:AI130" si="75">SIGN(C68-C67)</f>
        <v>1</v>
      </c>
      <c r="AJ67">
        <f t="shared" ref="AJ67:AJ130" si="76">SIGN(C67-C66)</f>
        <v>1</v>
      </c>
      <c r="AK67" t="str">
        <f t="shared" si="7"/>
        <v>hold</v>
      </c>
      <c r="AL67" t="str">
        <f t="shared" si="8"/>
        <v>hold</v>
      </c>
      <c r="AM67" s="2">
        <f t="shared" si="12"/>
        <v>1.8306884765629832</v>
      </c>
      <c r="AN67" s="2">
        <f t="shared" si="9"/>
        <v>1.3852218068294926</v>
      </c>
    </row>
    <row r="68" spans="1:40" x14ac:dyDescent="0.35">
      <c r="A68" t="s">
        <v>93</v>
      </c>
      <c r="B68" t="s">
        <v>23</v>
      </c>
      <c r="C68">
        <v>133.60116577148401</v>
      </c>
      <c r="D68">
        <v>-3.1128800187672199E-2</v>
      </c>
      <c r="E68" s="2">
        <f t="shared" si="73"/>
        <v>-3.1128800187675183E-2</v>
      </c>
      <c r="F68">
        <v>60.714288974557199</v>
      </c>
      <c r="G68" s="2">
        <f t="shared" si="13"/>
        <v>60.714288974557064</v>
      </c>
      <c r="H68">
        <f t="shared" si="10"/>
        <v>1.4426574707030113</v>
      </c>
      <c r="I68">
        <f t="shared" si="11"/>
        <v>0</v>
      </c>
      <c r="J68">
        <f t="shared" ref="J68:K68" si="77">AVERAGE(H55:H68)</f>
        <v>0.7248883928571408</v>
      </c>
      <c r="K68">
        <f t="shared" si="77"/>
        <v>0.46904536655971185</v>
      </c>
      <c r="L68">
        <f t="shared" si="15"/>
        <v>1.5454547566985908</v>
      </c>
      <c r="M68">
        <v>1.6516450891866499E-2</v>
      </c>
      <c r="N68" s="2">
        <f t="shared" si="27"/>
        <v>1.6516450891866517E-2</v>
      </c>
      <c r="O68">
        <v>67</v>
      </c>
      <c r="P68">
        <v>129.99416549682601</v>
      </c>
      <c r="Q68" s="2">
        <f t="shared" si="56"/>
        <v>129.99416549682576</v>
      </c>
      <c r="R68">
        <v>128.30062294006299</v>
      </c>
      <c r="T68">
        <v>133.15975036621001</v>
      </c>
      <c r="V68">
        <v>135.17894171334501</v>
      </c>
      <c r="W68" s="2">
        <f t="shared" si="21"/>
        <v>135.17894171334527</v>
      </c>
      <c r="X68">
        <f t="shared" si="22"/>
        <v>130.79145507812453</v>
      </c>
      <c r="Y68">
        <f t="shared" si="23"/>
        <v>2.1937433176103673</v>
      </c>
      <c r="Z68">
        <v>126.403968442904</v>
      </c>
      <c r="AA68" s="2">
        <f t="shared" si="24"/>
        <v>126.40396844290379</v>
      </c>
      <c r="AB68">
        <v>112.38791656494099</v>
      </c>
      <c r="AC68" s="2">
        <f t="shared" si="57"/>
        <v>112.38791656494099</v>
      </c>
      <c r="AD68">
        <v>138.87831115722599</v>
      </c>
      <c r="AE68" s="2">
        <f t="shared" si="58"/>
        <v>138.87831115722599</v>
      </c>
      <c r="AF68" t="s">
        <v>31</v>
      </c>
      <c r="AG68" s="2" t="str">
        <f t="shared" ref="AG68:AG131" si="78">AL68</f>
        <v>sell</v>
      </c>
      <c r="AH68">
        <v>133.601181</v>
      </c>
      <c r="AI68">
        <f t="shared" si="75"/>
        <v>-1</v>
      </c>
      <c r="AJ68">
        <f t="shared" si="76"/>
        <v>1</v>
      </c>
      <c r="AK68" t="str">
        <f t="shared" ref="AK68:AK131" si="79">IF(AND(AI68=1, AJ68=-1), "buy", IF(AND(AI68=1, AJ68=1), "hold", IF(AND(AI68=0, AJ68=1), "hold", IF(AND(AI68=1, AJ68=0), "hold", IF(AND(AI68=-1, AJ68=1), "sell", IF(AND(AI68=-1, AJ68=-1), "short", IF(AND(AI68=0, AJ68=-1), "short", IF(AND(AI68=-1, AJ68=0), "short", ""))))))))</f>
        <v>sell</v>
      </c>
      <c r="AL68" t="str">
        <f t="shared" ref="AL68:AL131" si="80">IF(AND(AI68=0, AJ68=0), IF(OR(AK68="buy", AK68="hold"), "hold", IF(OR(AK68="sell", AK68="short"), "short", "")),  AK68)</f>
        <v>sell</v>
      </c>
      <c r="AM68" s="2">
        <f t="shared" si="12"/>
        <v>1.4426574707030113</v>
      </c>
      <c r="AN68" s="2">
        <f t="shared" ref="AN68:AN131" si="81">(AM68/C68)*100</f>
        <v>1.0798240137893571</v>
      </c>
    </row>
    <row r="69" spans="1:40" x14ac:dyDescent="0.35">
      <c r="A69" t="s">
        <v>94</v>
      </c>
      <c r="B69" t="s">
        <v>23</v>
      </c>
      <c r="C69">
        <v>129.44232177734301</v>
      </c>
      <c r="D69">
        <v>2.2674762104373601E-2</v>
      </c>
      <c r="E69" s="2">
        <f t="shared" si="73"/>
        <v>2.2674762104373185E-2</v>
      </c>
      <c r="F69">
        <v>47.593602423992998</v>
      </c>
      <c r="G69" s="2">
        <f t="shared" si="13"/>
        <v>47.593602423991854</v>
      </c>
      <c r="H69">
        <f t="shared" si="10"/>
        <v>0</v>
      </c>
      <c r="I69">
        <f t="shared" si="11"/>
        <v>4.1588439941409945</v>
      </c>
      <c r="J69">
        <f t="shared" ref="J69:K69" si="82">AVERAGE(H56:H69)</f>
        <v>0.69574955531528404</v>
      </c>
      <c r="K69">
        <f t="shared" si="82"/>
        <v>0.76610565185549717</v>
      </c>
      <c r="L69">
        <f t="shared" si="15"/>
        <v>0.90816397663976023</v>
      </c>
      <c r="M69">
        <v>1.77236468784184E-2</v>
      </c>
      <c r="N69" s="2">
        <f t="shared" si="27"/>
        <v>1.7723646878418396E-2</v>
      </c>
      <c r="O69">
        <v>68</v>
      </c>
      <c r="P69">
        <v>130.314593658447</v>
      </c>
      <c r="Q69" s="2">
        <f t="shared" si="56"/>
        <v>130.31459365844682</v>
      </c>
      <c r="R69">
        <v>128.30062294006299</v>
      </c>
      <c r="T69">
        <v>133.15975036621001</v>
      </c>
      <c r="V69">
        <v>133.14790742616199</v>
      </c>
      <c r="W69" s="2">
        <f t="shared" si="21"/>
        <v>133.14790742616151</v>
      </c>
      <c r="X69">
        <f t="shared" si="22"/>
        <v>130.3611427307124</v>
      </c>
      <c r="Y69">
        <f t="shared" si="23"/>
        <v>1.3933823477245542</v>
      </c>
      <c r="Z69">
        <v>127.574378035263</v>
      </c>
      <c r="AA69" s="2">
        <f t="shared" si="24"/>
        <v>127.57437803526329</v>
      </c>
      <c r="AB69">
        <v>112.38791656494099</v>
      </c>
      <c r="AC69" s="2">
        <f t="shared" si="57"/>
        <v>112.38791656494099</v>
      </c>
      <c r="AD69">
        <v>138.87831115722599</v>
      </c>
      <c r="AE69" s="2">
        <f t="shared" si="58"/>
        <v>138.87831115722599</v>
      </c>
      <c r="AF69" t="s">
        <v>24</v>
      </c>
      <c r="AG69" s="2" t="str">
        <f t="shared" si="78"/>
        <v>buy</v>
      </c>
      <c r="AH69">
        <v>129.4423065</v>
      </c>
      <c r="AI69">
        <f t="shared" si="75"/>
        <v>1</v>
      </c>
      <c r="AJ69">
        <f t="shared" si="76"/>
        <v>-1</v>
      </c>
      <c r="AK69" t="str">
        <f t="shared" si="79"/>
        <v>buy</v>
      </c>
      <c r="AL69" t="str">
        <f t="shared" si="80"/>
        <v>buy</v>
      </c>
      <c r="AM69" s="2">
        <f t="shared" si="12"/>
        <v>4.1588439941409945</v>
      </c>
      <c r="AN69" s="2">
        <f t="shared" si="81"/>
        <v>3.2128935397919749</v>
      </c>
    </row>
    <row r="70" spans="1:40" x14ac:dyDescent="0.35">
      <c r="A70" t="s">
        <v>95</v>
      </c>
      <c r="B70" t="s">
        <v>23</v>
      </c>
      <c r="C70">
        <v>132.37739562988199</v>
      </c>
      <c r="D70">
        <v>-6.0134966517721902E-4</v>
      </c>
      <c r="E70" s="2">
        <f t="shared" si="73"/>
        <v>-6.0134966517658031E-4</v>
      </c>
      <c r="F70">
        <v>57.621012269087501</v>
      </c>
      <c r="G70" s="2">
        <f t="shared" si="13"/>
        <v>57.621012269085668</v>
      </c>
      <c r="H70">
        <f t="shared" si="10"/>
        <v>2.9350738525389772</v>
      </c>
      <c r="I70">
        <f t="shared" si="11"/>
        <v>0</v>
      </c>
      <c r="J70">
        <f t="shared" ref="J70:K70" si="83">AVERAGE(H57:H70)</f>
        <v>0.9053976876394968</v>
      </c>
      <c r="K70">
        <f t="shared" si="83"/>
        <v>0.66590009416856943</v>
      </c>
      <c r="L70">
        <f t="shared" si="15"/>
        <v>1.3596599483439924</v>
      </c>
      <c r="M70">
        <v>1.85902475784534E-2</v>
      </c>
      <c r="N70" s="2">
        <f t="shared" si="27"/>
        <v>1.8590247578453439E-2</v>
      </c>
      <c r="O70">
        <v>69</v>
      </c>
      <c r="P70">
        <v>130.71438323974601</v>
      </c>
      <c r="Q70" s="2">
        <f t="shared" si="56"/>
        <v>130.71438323974564</v>
      </c>
      <c r="R70">
        <v>128.30062294006299</v>
      </c>
      <c r="T70">
        <v>133.15975036621001</v>
      </c>
      <c r="V70">
        <v>133.384465410648</v>
      </c>
      <c r="W70" s="2">
        <f t="shared" si="21"/>
        <v>133.38446541064829</v>
      </c>
      <c r="X70">
        <f t="shared" si="22"/>
        <v>130.45516510009716</v>
      </c>
      <c r="Y70">
        <f t="shared" si="23"/>
        <v>1.4646501552755593</v>
      </c>
      <c r="Z70">
        <v>127.52586478954601</v>
      </c>
      <c r="AA70" s="2">
        <f t="shared" si="24"/>
        <v>127.52586478954605</v>
      </c>
      <c r="AB70">
        <v>113.21232604980401</v>
      </c>
      <c r="AC70" s="2">
        <f t="shared" si="57"/>
        <v>113.21232604980401</v>
      </c>
      <c r="AD70">
        <v>138.87831115722599</v>
      </c>
      <c r="AE70" s="2">
        <f t="shared" si="58"/>
        <v>138.87831115722599</v>
      </c>
      <c r="AF70" t="s">
        <v>31</v>
      </c>
      <c r="AG70" s="2" t="str">
        <f t="shared" si="78"/>
        <v>sell</v>
      </c>
      <c r="AH70">
        <v>132.3773956</v>
      </c>
      <c r="AI70">
        <f t="shared" si="75"/>
        <v>-1</v>
      </c>
      <c r="AJ70">
        <f t="shared" si="76"/>
        <v>1</v>
      </c>
      <c r="AK70" t="str">
        <f t="shared" si="79"/>
        <v>sell</v>
      </c>
      <c r="AL70" t="str">
        <f t="shared" si="80"/>
        <v>sell</v>
      </c>
      <c r="AM70" s="2">
        <f t="shared" si="12"/>
        <v>2.9350738525389772</v>
      </c>
      <c r="AN70" s="2">
        <f t="shared" si="81"/>
        <v>2.2172016895884856</v>
      </c>
    </row>
    <row r="71" spans="1:40" x14ac:dyDescent="0.35">
      <c r="A71" t="s">
        <v>96</v>
      </c>
      <c r="B71" t="s">
        <v>23</v>
      </c>
      <c r="C71">
        <v>132.29779052734301</v>
      </c>
      <c r="D71">
        <v>-1.12799281406295E-3</v>
      </c>
      <c r="E71" s="2">
        <f t="shared" si="73"/>
        <v>-1.1279928140612439E-3</v>
      </c>
      <c r="F71">
        <v>55.696200711382403</v>
      </c>
      <c r="G71" s="2">
        <f t="shared" si="13"/>
        <v>55.696200711382382</v>
      </c>
      <c r="H71">
        <f t="shared" si="10"/>
        <v>0</v>
      </c>
      <c r="I71">
        <f t="shared" si="11"/>
        <v>7.9605102538977235E-2</v>
      </c>
      <c r="J71">
        <f t="shared" ref="J71:K71" si="84">AVERAGE(H58:H71)</f>
        <v>0.84427969796321223</v>
      </c>
      <c r="K71">
        <f t="shared" si="84"/>
        <v>0.67158617292135347</v>
      </c>
      <c r="L71">
        <f t="shared" si="15"/>
        <v>1.2571427644060238</v>
      </c>
      <c r="M71">
        <v>1.4103868520287499E-2</v>
      </c>
      <c r="N71" s="2">
        <f t="shared" si="27"/>
        <v>1.4103868520287489E-2</v>
      </c>
      <c r="O71">
        <v>70</v>
      </c>
      <c r="P71">
        <v>131.09609252929599</v>
      </c>
      <c r="Q71" s="2">
        <f t="shared" si="56"/>
        <v>131.09609252929641</v>
      </c>
      <c r="R71">
        <v>128.30062294006299</v>
      </c>
      <c r="T71">
        <v>133.15975036621001</v>
      </c>
      <c r="V71">
        <v>133.59491843446</v>
      </c>
      <c r="W71" s="2">
        <f t="shared" si="21"/>
        <v>133.59491843445994</v>
      </c>
      <c r="X71">
        <f t="shared" si="22"/>
        <v>130.55316696166943</v>
      </c>
      <c r="Y71">
        <f t="shared" si="23"/>
        <v>1.5208757363952594</v>
      </c>
      <c r="Z71">
        <v>127.511415488879</v>
      </c>
      <c r="AA71" s="2">
        <f t="shared" si="24"/>
        <v>127.51141548887891</v>
      </c>
      <c r="AB71">
        <v>123.08538055419901</v>
      </c>
      <c r="AC71" s="2">
        <f t="shared" si="57"/>
        <v>123.08538055419901</v>
      </c>
      <c r="AD71">
        <v>138.87831115722599</v>
      </c>
      <c r="AE71" s="2">
        <f t="shared" si="58"/>
        <v>138.87831115722599</v>
      </c>
      <c r="AF71" t="s">
        <v>26</v>
      </c>
      <c r="AG71" s="2" t="str">
        <f t="shared" si="78"/>
        <v>short</v>
      </c>
      <c r="AH71">
        <v>132.29780579999999</v>
      </c>
      <c r="AI71">
        <f t="shared" si="75"/>
        <v>-1</v>
      </c>
      <c r="AJ71">
        <f t="shared" si="76"/>
        <v>-1</v>
      </c>
      <c r="AK71" t="str">
        <f t="shared" si="79"/>
        <v>short</v>
      </c>
      <c r="AL71" t="str">
        <f t="shared" si="80"/>
        <v>short</v>
      </c>
      <c r="AM71" s="2">
        <f t="shared" si="12"/>
        <v>7.9605102538977235E-2</v>
      </c>
      <c r="AN71" s="2">
        <f t="shared" si="81"/>
        <v>6.0171150418815669E-2</v>
      </c>
    </row>
    <row r="72" spans="1:40" x14ac:dyDescent="0.35">
      <c r="A72" t="s">
        <v>97</v>
      </c>
      <c r="B72" t="s">
        <v>23</v>
      </c>
      <c r="C72">
        <v>132.14855957031199</v>
      </c>
      <c r="D72">
        <v>2.2888086675947099E-2</v>
      </c>
      <c r="E72" s="2">
        <f t="shared" si="73"/>
        <v>2.2888086675948292E-2</v>
      </c>
      <c r="F72">
        <v>55.333046178374602</v>
      </c>
      <c r="G72" s="2">
        <f t="shared" si="13"/>
        <v>55.333046178373181</v>
      </c>
      <c r="H72">
        <f t="shared" ref="H72:H135" si="85">IF(C72&gt;C71,C72-C71,0)</f>
        <v>0</v>
      </c>
      <c r="I72">
        <f t="shared" ref="I72:I135" si="86">IF(C72&lt;C71,C71-C72,0)</f>
        <v>0.14923095703102263</v>
      </c>
      <c r="J72">
        <f t="shared" ref="J72:K72" si="87">AVERAGE(H59:H72)</f>
        <v>0.84427969796321223</v>
      </c>
      <c r="K72">
        <f t="shared" si="87"/>
        <v>0.68153490339014211</v>
      </c>
      <c r="L72">
        <f t="shared" si="15"/>
        <v>1.2387915773110558</v>
      </c>
      <c r="M72">
        <v>1.41032415168854E-2</v>
      </c>
      <c r="N72" s="2">
        <f t="shared" si="27"/>
        <v>1.4103241516885433E-2</v>
      </c>
      <c r="O72">
        <v>71</v>
      </c>
      <c r="P72">
        <v>131.27735610961901</v>
      </c>
      <c r="Q72" s="2">
        <f t="shared" si="56"/>
        <v>131.27735610961867</v>
      </c>
      <c r="R72">
        <v>128.30062294006299</v>
      </c>
      <c r="T72">
        <v>133.15975036621001</v>
      </c>
      <c r="V72">
        <v>133.771245012062</v>
      </c>
      <c r="W72" s="2">
        <f t="shared" si="21"/>
        <v>133.77124501206234</v>
      </c>
      <c r="X72">
        <f t="shared" si="22"/>
        <v>130.66559524536083</v>
      </c>
      <c r="Y72">
        <f t="shared" si="23"/>
        <v>1.5528248833507521</v>
      </c>
      <c r="Z72">
        <v>127.559945478659</v>
      </c>
      <c r="AA72" s="2">
        <f t="shared" si="24"/>
        <v>127.55994547865933</v>
      </c>
      <c r="AB72">
        <v>123.154907226562</v>
      </c>
      <c r="AC72" s="2">
        <f t="shared" si="57"/>
        <v>123.154907226562</v>
      </c>
      <c r="AD72">
        <v>138.87831115722599</v>
      </c>
      <c r="AE72" s="2">
        <f t="shared" si="58"/>
        <v>138.87831115722599</v>
      </c>
      <c r="AF72" t="s">
        <v>24</v>
      </c>
      <c r="AG72" s="2" t="str">
        <f t="shared" si="78"/>
        <v>buy</v>
      </c>
      <c r="AH72">
        <v>132.1485596</v>
      </c>
      <c r="AI72">
        <f t="shared" si="75"/>
        <v>1</v>
      </c>
      <c r="AJ72">
        <f t="shared" si="76"/>
        <v>-1</v>
      </c>
      <c r="AK72" t="str">
        <f t="shared" si="79"/>
        <v>buy</v>
      </c>
      <c r="AL72" t="str">
        <f t="shared" si="80"/>
        <v>buy</v>
      </c>
      <c r="AM72" s="2">
        <f t="shared" si="12"/>
        <v>0.14923095703102263</v>
      </c>
      <c r="AN72" s="2">
        <f t="shared" si="81"/>
        <v>0.1129266618692288</v>
      </c>
    </row>
    <row r="73" spans="1:40" x14ac:dyDescent="0.35">
      <c r="A73" t="s">
        <v>98</v>
      </c>
      <c r="B73" t="s">
        <v>23</v>
      </c>
      <c r="C73">
        <v>135.17318725585901</v>
      </c>
      <c r="D73">
        <v>-2.2596743769691102E-2</v>
      </c>
      <c r="E73" s="2">
        <f t="shared" si="73"/>
        <v>-2.2596743769690293E-2</v>
      </c>
      <c r="F73">
        <v>67.511346129824702</v>
      </c>
      <c r="G73" s="2">
        <f t="shared" si="13"/>
        <v>67.511346129824318</v>
      </c>
      <c r="H73">
        <f t="shared" si="85"/>
        <v>3.0246276855470171</v>
      </c>
      <c r="I73">
        <f t="shared" si="86"/>
        <v>0</v>
      </c>
      <c r="J73">
        <f t="shared" ref="J73:K73" si="88">AVERAGE(H60:H73)</f>
        <v>1.060324532645142</v>
      </c>
      <c r="K73">
        <f t="shared" si="88"/>
        <v>0.51026262555807023</v>
      </c>
      <c r="L73">
        <f t="shared" si="15"/>
        <v>2.0779976418721113</v>
      </c>
      <c r="M73">
        <v>1.48632396241529E-2</v>
      </c>
      <c r="N73" s="2">
        <f t="shared" si="27"/>
        <v>1.4863239624152865E-2</v>
      </c>
      <c r="O73">
        <v>72</v>
      </c>
      <c r="P73">
        <v>131.517721710205</v>
      </c>
      <c r="Q73" s="2">
        <f t="shared" si="56"/>
        <v>131.5177217102046</v>
      </c>
      <c r="R73">
        <v>128.30062294006299</v>
      </c>
      <c r="T73">
        <v>133.15975036621001</v>
      </c>
      <c r="V73">
        <v>134.39206129148101</v>
      </c>
      <c r="W73" s="2">
        <f t="shared" si="21"/>
        <v>134.39206129148147</v>
      </c>
      <c r="X73">
        <f t="shared" si="22"/>
        <v>130.78896789550731</v>
      </c>
      <c r="Y73">
        <f t="shared" si="23"/>
        <v>1.801546697987074</v>
      </c>
      <c r="Z73">
        <v>127.185874499533</v>
      </c>
      <c r="AA73" s="2">
        <f t="shared" si="24"/>
        <v>127.18587449953317</v>
      </c>
      <c r="AB73">
        <v>123.87004852294901</v>
      </c>
      <c r="AC73" s="2">
        <f t="shared" si="57"/>
        <v>123.87004852294901</v>
      </c>
      <c r="AD73">
        <v>138.87831115722599</v>
      </c>
      <c r="AE73" s="2">
        <f t="shared" si="58"/>
        <v>138.87831115722599</v>
      </c>
      <c r="AF73" t="s">
        <v>31</v>
      </c>
      <c r="AG73" s="2" t="str">
        <f t="shared" si="78"/>
        <v>sell</v>
      </c>
      <c r="AH73">
        <v>135.1731873</v>
      </c>
      <c r="AI73">
        <f t="shared" si="75"/>
        <v>-1</v>
      </c>
      <c r="AJ73">
        <f t="shared" si="76"/>
        <v>1</v>
      </c>
      <c r="AK73" t="str">
        <f t="shared" si="79"/>
        <v>sell</v>
      </c>
      <c r="AL73" t="str">
        <f t="shared" si="80"/>
        <v>sell</v>
      </c>
      <c r="AM73" s="2">
        <f t="shared" si="12"/>
        <v>3.0246276855470171</v>
      </c>
      <c r="AN73" s="2">
        <f t="shared" si="81"/>
        <v>2.2375944127306329</v>
      </c>
    </row>
    <row r="74" spans="1:40" x14ac:dyDescent="0.35">
      <c r="A74" t="s">
        <v>99</v>
      </c>
      <c r="B74" t="s">
        <v>23</v>
      </c>
      <c r="C74">
        <v>132.11871337890599</v>
      </c>
      <c r="D74">
        <v>9.63939383720013E-3</v>
      </c>
      <c r="E74" s="2">
        <f t="shared" si="73"/>
        <v>9.6393938371969086E-3</v>
      </c>
      <c r="F74">
        <v>55.102920964276898</v>
      </c>
      <c r="G74" s="2">
        <f t="shared" si="13"/>
        <v>55.102920964278006</v>
      </c>
      <c r="H74">
        <f t="shared" si="85"/>
        <v>0</v>
      </c>
      <c r="I74">
        <f t="shared" si="86"/>
        <v>3.0544738769530113</v>
      </c>
      <c r="J74">
        <f t="shared" ref="J74:K74" si="89">AVERAGE(H61:H74)</f>
        <v>0.89402553013399966</v>
      </c>
      <c r="K74">
        <f t="shared" si="89"/>
        <v>0.72843933105471392</v>
      </c>
      <c r="L74">
        <f t="shared" si="15"/>
        <v>1.2273163900136088</v>
      </c>
      <c r="M74">
        <v>1.50770729977631E-2</v>
      </c>
      <c r="N74" s="2">
        <f t="shared" si="27"/>
        <v>1.5077072997763161E-2</v>
      </c>
      <c r="O74">
        <v>73</v>
      </c>
      <c r="P74">
        <v>131.64475219726501</v>
      </c>
      <c r="Q74" s="2">
        <f t="shared" si="56"/>
        <v>131.64475219726515</v>
      </c>
      <c r="R74">
        <v>128.30062294006299</v>
      </c>
      <c r="T74">
        <v>133.15975036621001</v>
      </c>
      <c r="V74">
        <v>134.524838081984</v>
      </c>
      <c r="W74" s="2">
        <f t="shared" si="21"/>
        <v>134.52483808198403</v>
      </c>
      <c r="X74">
        <f t="shared" si="22"/>
        <v>130.89393539428664</v>
      </c>
      <c r="Y74">
        <f t="shared" si="23"/>
        <v>1.8154513438486997</v>
      </c>
      <c r="Z74">
        <v>127.263032706589</v>
      </c>
      <c r="AA74" s="2">
        <f t="shared" si="24"/>
        <v>127.26303270658924</v>
      </c>
      <c r="AB74">
        <v>123.87004852294901</v>
      </c>
      <c r="AC74" s="2">
        <f t="shared" si="57"/>
        <v>123.87004852294901</v>
      </c>
      <c r="AD74">
        <v>138.87831115722599</v>
      </c>
      <c r="AE74" s="2">
        <f t="shared" si="58"/>
        <v>138.87831115722599</v>
      </c>
      <c r="AF74" t="s">
        <v>24</v>
      </c>
      <c r="AG74" s="2" t="str">
        <f t="shared" si="78"/>
        <v>buy</v>
      </c>
      <c r="AH74">
        <v>132.11869809999999</v>
      </c>
      <c r="AI74">
        <f t="shared" si="75"/>
        <v>1</v>
      </c>
      <c r="AJ74">
        <f t="shared" si="76"/>
        <v>-1</v>
      </c>
      <c r="AK74" t="str">
        <f t="shared" si="79"/>
        <v>buy</v>
      </c>
      <c r="AL74" t="str">
        <f t="shared" si="80"/>
        <v>buy</v>
      </c>
      <c r="AM74" s="2">
        <f t="shared" ref="AM74:AM137" si="90">IF(AL74="buy", C73-C74, IF(AL74="sell", C74-C73, IF(AL74="short", C73-C74, IF(AL74="hold", C74-C73,0))))</f>
        <v>3.0544738769530113</v>
      </c>
      <c r="AN74" s="2">
        <f t="shared" si="81"/>
        <v>2.3119161539160786</v>
      </c>
    </row>
    <row r="75" spans="1:40" x14ac:dyDescent="0.35">
      <c r="A75" t="s">
        <v>100</v>
      </c>
      <c r="B75" t="s">
        <v>23</v>
      </c>
      <c r="C75">
        <v>133.39225769042901</v>
      </c>
      <c r="D75">
        <v>-5.4450957704734702E-3</v>
      </c>
      <c r="E75" s="2">
        <f t="shared" si="73"/>
        <v>-5.4450957704730461E-3</v>
      </c>
      <c r="F75">
        <v>56.1028186053965</v>
      </c>
      <c r="G75" s="2">
        <f t="shared" si="13"/>
        <v>56.102818605395179</v>
      </c>
      <c r="H75">
        <f t="shared" si="85"/>
        <v>1.2735443115230112</v>
      </c>
      <c r="I75">
        <f t="shared" si="86"/>
        <v>0</v>
      </c>
      <c r="J75">
        <f t="shared" ref="J75:K75" si="91">AVERAGE(H62:H75)</f>
        <v>0.93098231724328528</v>
      </c>
      <c r="K75">
        <f t="shared" si="91"/>
        <v>0.72843933105471392</v>
      </c>
      <c r="L75">
        <f t="shared" si="15"/>
        <v>1.2780505905623019</v>
      </c>
      <c r="M75">
        <v>1.4479466597851799E-2</v>
      </c>
      <c r="N75" s="2">
        <f t="shared" si="27"/>
        <v>1.4479466597851839E-2</v>
      </c>
      <c r="O75">
        <v>74</v>
      </c>
      <c r="P75">
        <v>131.829236602783</v>
      </c>
      <c r="Q75" s="2">
        <f t="shared" si="56"/>
        <v>131.82923660278274</v>
      </c>
      <c r="R75">
        <v>128.30062294006299</v>
      </c>
      <c r="T75">
        <v>133.15975036621001</v>
      </c>
      <c r="V75">
        <v>134.83152347939301</v>
      </c>
      <c r="W75" s="2">
        <f t="shared" si="21"/>
        <v>134.83152347939335</v>
      </c>
      <c r="X75">
        <f t="shared" si="22"/>
        <v>131.04218292236277</v>
      </c>
      <c r="Y75">
        <f t="shared" si="23"/>
        <v>1.8946702785152914</v>
      </c>
      <c r="Z75">
        <v>127.252842365332</v>
      </c>
      <c r="AA75" s="2">
        <f t="shared" si="24"/>
        <v>127.25284236533219</v>
      </c>
      <c r="AB75">
        <v>123.87004852294901</v>
      </c>
      <c r="AC75" s="2">
        <f t="shared" si="57"/>
        <v>123.87004852294901</v>
      </c>
      <c r="AD75">
        <v>138.87831115722599</v>
      </c>
      <c r="AE75" s="2">
        <f t="shared" si="58"/>
        <v>138.87831115722599</v>
      </c>
      <c r="AF75" t="s">
        <v>31</v>
      </c>
      <c r="AG75" s="2" t="str">
        <f t="shared" si="78"/>
        <v>sell</v>
      </c>
      <c r="AH75">
        <v>133.39224239999999</v>
      </c>
      <c r="AI75">
        <f t="shared" si="75"/>
        <v>-1</v>
      </c>
      <c r="AJ75">
        <f t="shared" si="76"/>
        <v>1</v>
      </c>
      <c r="AK75" t="str">
        <f t="shared" si="79"/>
        <v>sell</v>
      </c>
      <c r="AL75" t="str">
        <f t="shared" si="80"/>
        <v>sell</v>
      </c>
      <c r="AM75" s="2">
        <f t="shared" si="90"/>
        <v>1.2735443115230112</v>
      </c>
      <c r="AN75" s="2">
        <f t="shared" si="81"/>
        <v>0.95473630447023228</v>
      </c>
    </row>
    <row r="76" spans="1:40" x14ac:dyDescent="0.35">
      <c r="A76" t="s">
        <v>101</v>
      </c>
      <c r="B76" t="s">
        <v>23</v>
      </c>
      <c r="C76">
        <v>132.665924072265</v>
      </c>
      <c r="D76">
        <v>-7.7246326771019903E-3</v>
      </c>
      <c r="E76" s="2">
        <f t="shared" si="73"/>
        <v>-7.7246326770978018E-3</v>
      </c>
      <c r="F76">
        <v>51.736241956849199</v>
      </c>
      <c r="G76" s="2">
        <f t="shared" si="13"/>
        <v>51.736241956848325</v>
      </c>
      <c r="H76">
        <f t="shared" si="85"/>
        <v>0</v>
      </c>
      <c r="I76">
        <f t="shared" si="86"/>
        <v>0.72633361816400566</v>
      </c>
      <c r="J76">
        <f t="shared" ref="J76:K76" si="92">AVERAGE(H63:H76)</f>
        <v>0.8364628383091437</v>
      </c>
      <c r="K76">
        <f t="shared" si="92"/>
        <v>0.78032030378071426</v>
      </c>
      <c r="L76">
        <f t="shared" si="15"/>
        <v>1.071948063194581</v>
      </c>
      <c r="M76">
        <v>1.45465864364303E-2</v>
      </c>
      <c r="N76" s="2">
        <f t="shared" si="27"/>
        <v>1.4546586436430295E-2</v>
      </c>
      <c r="O76">
        <v>75</v>
      </c>
      <c r="P76">
        <v>132.00515411376901</v>
      </c>
      <c r="Q76" s="2">
        <f t="shared" si="56"/>
        <v>132.00515411376907</v>
      </c>
      <c r="R76">
        <v>128.30062294006299</v>
      </c>
      <c r="T76">
        <v>133.15975036621001</v>
      </c>
      <c r="V76">
        <v>134.95486831537599</v>
      </c>
      <c r="W76" s="2">
        <f t="shared" si="21"/>
        <v>134.95486831537625</v>
      </c>
      <c r="X76">
        <f t="shared" si="22"/>
        <v>131.22425765991159</v>
      </c>
      <c r="Y76">
        <f t="shared" si="23"/>
        <v>1.8653053277323228</v>
      </c>
      <c r="Z76">
        <v>127.493647004447</v>
      </c>
      <c r="AA76" s="2">
        <f t="shared" si="24"/>
        <v>127.49364700444694</v>
      </c>
      <c r="AB76">
        <v>126.34327697753901</v>
      </c>
      <c r="AC76" s="2">
        <f t="shared" si="57"/>
        <v>126.34327697753901</v>
      </c>
      <c r="AD76">
        <v>138.87831115722599</v>
      </c>
      <c r="AE76" s="2">
        <f t="shared" si="58"/>
        <v>138.87831115722599</v>
      </c>
      <c r="AF76" t="s">
        <v>26</v>
      </c>
      <c r="AG76" s="2" t="str">
        <f t="shared" si="78"/>
        <v>short</v>
      </c>
      <c r="AH76">
        <v>132.66592410000001</v>
      </c>
      <c r="AI76">
        <f t="shared" si="75"/>
        <v>-1</v>
      </c>
      <c r="AJ76">
        <f t="shared" si="76"/>
        <v>-1</v>
      </c>
      <c r="AK76" t="str">
        <f t="shared" si="79"/>
        <v>short</v>
      </c>
      <c r="AL76" t="str">
        <f t="shared" si="80"/>
        <v>short</v>
      </c>
      <c r="AM76" s="2">
        <f t="shared" si="90"/>
        <v>0.72633361816400566</v>
      </c>
      <c r="AN76" s="2">
        <f t="shared" si="81"/>
        <v>0.5474907164317202</v>
      </c>
    </row>
    <row r="77" spans="1:40" x14ac:dyDescent="0.35">
      <c r="A77" t="s">
        <v>102</v>
      </c>
      <c r="B77" t="s">
        <v>23</v>
      </c>
      <c r="C77">
        <v>131.64112854003901</v>
      </c>
      <c r="D77">
        <v>-1.9272807399545101E-2</v>
      </c>
      <c r="E77" s="2">
        <f t="shared" si="73"/>
        <v>-1.9272807399545577E-2</v>
      </c>
      <c r="F77">
        <v>51.464763986775999</v>
      </c>
      <c r="G77" s="2">
        <f t="shared" si="13"/>
        <v>51.464763986777442</v>
      </c>
      <c r="H77">
        <f t="shared" si="85"/>
        <v>0</v>
      </c>
      <c r="I77">
        <f t="shared" si="86"/>
        <v>1.0247955322259941</v>
      </c>
      <c r="J77">
        <f t="shared" ref="J77:K77" si="93">AVERAGE(H64:H77)</f>
        <v>0.8364628383091437</v>
      </c>
      <c r="K77">
        <f t="shared" si="93"/>
        <v>0.78884887695307226</v>
      </c>
      <c r="L77">
        <f t="shared" si="15"/>
        <v>1.0603587870213877</v>
      </c>
      <c r="M77">
        <v>1.44396603723037E-2</v>
      </c>
      <c r="N77" s="2">
        <f t="shared" si="27"/>
        <v>1.44396603723037E-2</v>
      </c>
      <c r="O77">
        <v>76</v>
      </c>
      <c r="P77">
        <v>132.10336364745999</v>
      </c>
      <c r="Q77" s="2">
        <f t="shared" si="56"/>
        <v>132.10336364746047</v>
      </c>
      <c r="R77">
        <v>128.30062294006299</v>
      </c>
      <c r="T77">
        <v>133.15975036621001</v>
      </c>
      <c r="V77">
        <v>134.992121861643</v>
      </c>
      <c r="W77" s="2">
        <f t="shared" si="21"/>
        <v>134.99212186164348</v>
      </c>
      <c r="X77">
        <f t="shared" si="22"/>
        <v>131.3123100280757</v>
      </c>
      <c r="Y77">
        <f t="shared" si="23"/>
        <v>1.8399059167838954</v>
      </c>
      <c r="Z77">
        <v>127.632498194508</v>
      </c>
      <c r="AA77" s="2">
        <f t="shared" si="24"/>
        <v>127.6324981945079</v>
      </c>
      <c r="AB77">
        <v>126.34327697753901</v>
      </c>
      <c r="AC77" s="2">
        <f t="shared" si="57"/>
        <v>126.34327697753901</v>
      </c>
      <c r="AD77">
        <v>138.87831115722599</v>
      </c>
      <c r="AE77" s="2">
        <f t="shared" si="58"/>
        <v>138.87831115722599</v>
      </c>
      <c r="AF77" t="s">
        <v>26</v>
      </c>
      <c r="AG77" s="2" t="str">
        <f t="shared" si="78"/>
        <v>short</v>
      </c>
      <c r="AH77">
        <v>131.64112850000001</v>
      </c>
      <c r="AI77">
        <f t="shared" si="75"/>
        <v>-1</v>
      </c>
      <c r="AJ77">
        <f t="shared" si="76"/>
        <v>-1</v>
      </c>
      <c r="AK77" t="str">
        <f t="shared" si="79"/>
        <v>short</v>
      </c>
      <c r="AL77" t="str">
        <f t="shared" si="80"/>
        <v>short</v>
      </c>
      <c r="AM77" s="2">
        <f t="shared" si="90"/>
        <v>1.0247955322259941</v>
      </c>
      <c r="AN77" s="2">
        <f t="shared" si="81"/>
        <v>0.77847671437600874</v>
      </c>
    </row>
    <row r="78" spans="1:40" x14ac:dyDescent="0.35">
      <c r="A78" t="s">
        <v>103</v>
      </c>
      <c r="B78" t="s">
        <v>23</v>
      </c>
      <c r="C78">
        <v>129.10403442382801</v>
      </c>
      <c r="D78">
        <v>1.91122475198446E-2</v>
      </c>
      <c r="E78" s="2">
        <f t="shared" si="73"/>
        <v>1.9112247519838744E-2</v>
      </c>
      <c r="F78">
        <v>49.9575581622423</v>
      </c>
      <c r="G78" s="2">
        <f t="shared" si="13"/>
        <v>49.95755816224348</v>
      </c>
      <c r="H78">
        <f t="shared" si="85"/>
        <v>0</v>
      </c>
      <c r="I78">
        <f t="shared" si="86"/>
        <v>2.5370941162109943</v>
      </c>
      <c r="J78">
        <f t="shared" ref="J78:K78" si="94">AVERAGE(H65:H78)</f>
        <v>0.8364628383091437</v>
      </c>
      <c r="K78">
        <f t="shared" si="94"/>
        <v>0.83788408551892857</v>
      </c>
      <c r="L78">
        <f t="shared" si="15"/>
        <v>0.99830376631523599</v>
      </c>
      <c r="M78">
        <v>1.50338004611536E-2</v>
      </c>
      <c r="N78" s="2">
        <f t="shared" si="27"/>
        <v>1.5033800461153655E-2</v>
      </c>
      <c r="O78">
        <v>77</v>
      </c>
      <c r="P78">
        <v>132.14665924072199</v>
      </c>
      <c r="Q78" s="2">
        <f t="shared" si="56"/>
        <v>132.14665924072222</v>
      </c>
      <c r="R78">
        <v>128.30062294006299</v>
      </c>
      <c r="T78">
        <v>133.15975036621001</v>
      </c>
      <c r="V78">
        <v>135.03214244630101</v>
      </c>
      <c r="W78" s="2">
        <f t="shared" si="21"/>
        <v>135.03214244630084</v>
      </c>
      <c r="X78">
        <f t="shared" si="22"/>
        <v>131.27400512695266</v>
      </c>
      <c r="Y78">
        <f t="shared" si="23"/>
        <v>1.8790686596740838</v>
      </c>
      <c r="Z78">
        <v>127.51586780760501</v>
      </c>
      <c r="AA78" s="2">
        <f t="shared" si="24"/>
        <v>127.51586780760449</v>
      </c>
      <c r="AB78">
        <v>126.34327697753901</v>
      </c>
      <c r="AC78" s="2">
        <f t="shared" si="57"/>
        <v>126.34327697753901</v>
      </c>
      <c r="AD78">
        <v>138.87831115722599</v>
      </c>
      <c r="AE78" s="2">
        <f t="shared" si="58"/>
        <v>138.87831115722599</v>
      </c>
      <c r="AF78" t="s">
        <v>24</v>
      </c>
      <c r="AG78" s="2" t="str">
        <f t="shared" si="78"/>
        <v>buy</v>
      </c>
      <c r="AH78">
        <v>129.10401920000001</v>
      </c>
      <c r="AI78">
        <f t="shared" si="75"/>
        <v>1</v>
      </c>
      <c r="AJ78">
        <f t="shared" si="76"/>
        <v>-1</v>
      </c>
      <c r="AK78" t="str">
        <f t="shared" si="79"/>
        <v>buy</v>
      </c>
      <c r="AL78" t="str">
        <f t="shared" si="80"/>
        <v>buy</v>
      </c>
      <c r="AM78" s="2">
        <f t="shared" si="90"/>
        <v>2.5370941162109943</v>
      </c>
      <c r="AN78" s="2">
        <f t="shared" si="81"/>
        <v>1.9651547897272656</v>
      </c>
    </row>
    <row r="79" spans="1:40" x14ac:dyDescent="0.35">
      <c r="A79" t="s">
        <v>104</v>
      </c>
      <c r="B79" t="s">
        <v>23</v>
      </c>
      <c r="C79">
        <v>131.57150268554599</v>
      </c>
      <c r="D79">
        <v>1.8980663761920501E-2</v>
      </c>
      <c r="E79" s="2">
        <f t="shared" si="73"/>
        <v>1.898066376192074E-2</v>
      </c>
      <c r="F79">
        <v>54.548991136378604</v>
      </c>
      <c r="G79" s="2">
        <f t="shared" si="13"/>
        <v>54.548991136377559</v>
      </c>
      <c r="H79">
        <f t="shared" si="85"/>
        <v>2.4674682617179826</v>
      </c>
      <c r="I79">
        <f t="shared" si="86"/>
        <v>0</v>
      </c>
      <c r="J79">
        <f t="shared" ref="J79:K79" si="95">AVERAGE(H66:H79)</f>
        <v>1.0056043352398558</v>
      </c>
      <c r="K79">
        <f t="shared" si="95"/>
        <v>0.83788408551892857</v>
      </c>
      <c r="L79">
        <f t="shared" si="15"/>
        <v>1.2001711843196696</v>
      </c>
      <c r="M79">
        <v>1.5612251566222099E-2</v>
      </c>
      <c r="N79" s="2">
        <f t="shared" si="27"/>
        <v>1.5612251566222127E-2</v>
      </c>
      <c r="O79">
        <v>78</v>
      </c>
      <c r="P79">
        <v>132.219637756347</v>
      </c>
      <c r="Q79" s="2">
        <f t="shared" si="56"/>
        <v>132.21963775634723</v>
      </c>
      <c r="R79">
        <v>128.30062294006299</v>
      </c>
      <c r="T79">
        <v>133.15975036621001</v>
      </c>
      <c r="V79">
        <v>134.78390840989999</v>
      </c>
      <c r="W79" s="2">
        <f t="shared" si="21"/>
        <v>134.78390840990036</v>
      </c>
      <c r="X79">
        <f t="shared" si="22"/>
        <v>131.47896423339796</v>
      </c>
      <c r="Y79">
        <f t="shared" si="23"/>
        <v>1.6524720882512007</v>
      </c>
      <c r="Z79">
        <v>128.17402005689601</v>
      </c>
      <c r="AA79" s="2">
        <f t="shared" si="24"/>
        <v>128.17402005689556</v>
      </c>
      <c r="AB79">
        <v>126.34327697753901</v>
      </c>
      <c r="AC79" s="2">
        <f t="shared" si="57"/>
        <v>126.34327697753901</v>
      </c>
      <c r="AD79">
        <v>138.87831115722599</v>
      </c>
      <c r="AE79" s="2">
        <f t="shared" si="58"/>
        <v>138.87831115722599</v>
      </c>
      <c r="AF79" t="s">
        <v>36</v>
      </c>
      <c r="AG79" s="2" t="str">
        <f t="shared" si="78"/>
        <v>hold</v>
      </c>
      <c r="AH79">
        <v>131.5715027</v>
      </c>
      <c r="AI79">
        <f t="shared" si="75"/>
        <v>1</v>
      </c>
      <c r="AJ79">
        <f t="shared" si="76"/>
        <v>1</v>
      </c>
      <c r="AK79" t="str">
        <f t="shared" si="79"/>
        <v>hold</v>
      </c>
      <c r="AL79" t="str">
        <f t="shared" si="80"/>
        <v>hold</v>
      </c>
      <c r="AM79" s="2">
        <f t="shared" si="90"/>
        <v>2.4674682617179826</v>
      </c>
      <c r="AN79" s="2">
        <f t="shared" si="81"/>
        <v>1.8753819872493183</v>
      </c>
    </row>
    <row r="80" spans="1:40" x14ac:dyDescent="0.35">
      <c r="A80" t="s">
        <v>105</v>
      </c>
      <c r="B80" t="s">
        <v>23</v>
      </c>
      <c r="C80">
        <v>134.06881713867099</v>
      </c>
      <c r="D80">
        <v>6.6774151767967605E-4</v>
      </c>
      <c r="E80" s="2">
        <f t="shared" si="73"/>
        <v>6.6774151768195103E-4</v>
      </c>
      <c r="F80">
        <v>56.876390451754403</v>
      </c>
      <c r="G80" s="2">
        <f t="shared" si="13"/>
        <v>56.876390451754574</v>
      </c>
      <c r="H80">
        <f t="shared" si="85"/>
        <v>2.497314453125</v>
      </c>
      <c r="I80">
        <f t="shared" si="86"/>
        <v>0</v>
      </c>
      <c r="J80">
        <f t="shared" ref="J80:K80" si="96">AVERAGE(H67:H80)</f>
        <v>1.1050981794084274</v>
      </c>
      <c r="K80">
        <f t="shared" si="96"/>
        <v>0.83788408551892857</v>
      </c>
      <c r="L80">
        <f t="shared" si="15"/>
        <v>1.3189153470124744</v>
      </c>
      <c r="M80">
        <v>1.5447192131377701E-2</v>
      </c>
      <c r="N80" s="2">
        <f t="shared" si="27"/>
        <v>1.5447192131377723E-2</v>
      </c>
      <c r="O80">
        <v>79</v>
      </c>
      <c r="P80">
        <v>132.34077453613199</v>
      </c>
      <c r="Q80" s="2">
        <f t="shared" si="56"/>
        <v>132.34077453613233</v>
      </c>
      <c r="R80">
        <v>128.30062294006299</v>
      </c>
      <c r="T80">
        <v>133.15975036621001</v>
      </c>
      <c r="V80">
        <v>135.09088749259899</v>
      </c>
      <c r="W80" s="2">
        <f t="shared" si="21"/>
        <v>135.09088749259936</v>
      </c>
      <c r="X80">
        <f t="shared" si="22"/>
        <v>131.69237976074172</v>
      </c>
      <c r="Y80">
        <f t="shared" si="23"/>
        <v>1.6992538659288297</v>
      </c>
      <c r="Z80">
        <v>128.29387202888401</v>
      </c>
      <c r="AA80" s="2">
        <f t="shared" si="24"/>
        <v>128.29387202888407</v>
      </c>
      <c r="AB80">
        <v>126.34327697753901</v>
      </c>
      <c r="AC80" s="2">
        <f t="shared" si="57"/>
        <v>126.34327697753901</v>
      </c>
      <c r="AD80">
        <v>138.87831115722599</v>
      </c>
      <c r="AE80" s="2">
        <f t="shared" si="58"/>
        <v>138.87831115722599</v>
      </c>
      <c r="AF80" t="s">
        <v>36</v>
      </c>
      <c r="AG80" s="2" t="str">
        <f t="shared" si="78"/>
        <v>hold</v>
      </c>
      <c r="AH80">
        <v>134.06881709999999</v>
      </c>
      <c r="AI80">
        <f t="shared" si="75"/>
        <v>1</v>
      </c>
      <c r="AJ80">
        <f t="shared" si="76"/>
        <v>1</v>
      </c>
      <c r="AK80" t="str">
        <f t="shared" si="79"/>
        <v>hold</v>
      </c>
      <c r="AL80" t="str">
        <f t="shared" si="80"/>
        <v>hold</v>
      </c>
      <c r="AM80" s="2">
        <f t="shared" si="90"/>
        <v>2.497314453125</v>
      </c>
      <c r="AN80" s="2">
        <f t="shared" si="81"/>
        <v>1.8627108871572726</v>
      </c>
    </row>
    <row r="81" spans="1:40" x14ac:dyDescent="0.35">
      <c r="A81" t="s">
        <v>106</v>
      </c>
      <c r="B81" t="s">
        <v>23</v>
      </c>
      <c r="C81">
        <v>134.15834045410099</v>
      </c>
      <c r="D81">
        <v>-5.1913053398119297E-3</v>
      </c>
      <c r="E81" s="2">
        <f t="shared" si="73"/>
        <v>-5.1913053398143063E-3</v>
      </c>
      <c r="F81">
        <v>53.927309666573699</v>
      </c>
      <c r="G81" s="2">
        <f t="shared" ref="G81:G144" si="97">100-(100/(1+L81))</f>
        <v>53.9273096665734</v>
      </c>
      <c r="H81">
        <f t="shared" si="85"/>
        <v>8.9523315430000139E-2</v>
      </c>
      <c r="I81">
        <f t="shared" si="86"/>
        <v>0</v>
      </c>
      <c r="J81">
        <f t="shared" ref="J81:K81" si="98">AVERAGE(H68:H81)</f>
        <v>0.9807292393275</v>
      </c>
      <c r="K81">
        <f t="shared" si="98"/>
        <v>0.83788408551892857</v>
      </c>
      <c r="L81">
        <f t="shared" ref="L81:L144" si="99">J81/K81</f>
        <v>1.1704831924574661</v>
      </c>
      <c r="M81">
        <v>1.50218173195527E-2</v>
      </c>
      <c r="N81" s="2">
        <f t="shared" si="27"/>
        <v>1.5021817319552691E-2</v>
      </c>
      <c r="O81">
        <v>80</v>
      </c>
      <c r="P81">
        <v>132.48356735229399</v>
      </c>
      <c r="Q81" s="2">
        <f t="shared" si="56"/>
        <v>132.48356735229444</v>
      </c>
      <c r="R81">
        <v>128.30062294006299</v>
      </c>
      <c r="T81">
        <v>133.15975036621001</v>
      </c>
      <c r="V81">
        <v>135.396943708858</v>
      </c>
      <c r="W81" s="2">
        <f t="shared" si="21"/>
        <v>135.39694370885815</v>
      </c>
      <c r="X81">
        <f t="shared" si="22"/>
        <v>131.87246398925731</v>
      </c>
      <c r="Y81">
        <f t="shared" si="23"/>
        <v>1.7622398598004216</v>
      </c>
      <c r="Z81">
        <v>128.34798426965699</v>
      </c>
      <c r="AA81" s="2">
        <f t="shared" si="24"/>
        <v>128.34798426965648</v>
      </c>
      <c r="AB81">
        <v>126.34327697753901</v>
      </c>
      <c r="AC81" s="2">
        <f t="shared" si="57"/>
        <v>126.34327697753901</v>
      </c>
      <c r="AD81">
        <v>138.87831115722599</v>
      </c>
      <c r="AE81" s="2">
        <f t="shared" si="58"/>
        <v>138.87831115722599</v>
      </c>
      <c r="AF81" t="s">
        <v>31</v>
      </c>
      <c r="AG81" s="2" t="str">
        <f t="shared" si="78"/>
        <v>sell</v>
      </c>
      <c r="AH81">
        <v>134.15834050000001</v>
      </c>
      <c r="AI81">
        <f t="shared" si="75"/>
        <v>-1</v>
      </c>
      <c r="AJ81">
        <f t="shared" si="76"/>
        <v>1</v>
      </c>
      <c r="AK81" t="str">
        <f t="shared" si="79"/>
        <v>sell</v>
      </c>
      <c r="AL81" t="str">
        <f t="shared" si="80"/>
        <v>sell</v>
      </c>
      <c r="AM81" s="2">
        <f t="shared" si="90"/>
        <v>8.9523315430000139E-2</v>
      </c>
      <c r="AN81" s="2">
        <f t="shared" si="81"/>
        <v>6.672959364805825E-2</v>
      </c>
    </row>
    <row r="82" spans="1:40" x14ac:dyDescent="0.35">
      <c r="A82" t="s">
        <v>107</v>
      </c>
      <c r="B82" t="s">
        <v>23</v>
      </c>
      <c r="C82">
        <v>133.46188354492099</v>
      </c>
      <c r="D82">
        <v>8.8713754599236694E-3</v>
      </c>
      <c r="E82" s="2">
        <f t="shared" si="73"/>
        <v>8.8713754599266045E-3</v>
      </c>
      <c r="F82">
        <v>49.718216291840001</v>
      </c>
      <c r="G82" s="2">
        <f t="shared" si="97"/>
        <v>49.718216291838949</v>
      </c>
      <c r="H82">
        <f t="shared" si="85"/>
        <v>0</v>
      </c>
      <c r="I82">
        <f t="shared" si="86"/>
        <v>0.69645690918000014</v>
      </c>
      <c r="J82">
        <f t="shared" ref="J82:K82" si="100">AVERAGE(H69:H82)</f>
        <v>0.8776822771344277</v>
      </c>
      <c r="K82">
        <f t="shared" si="100"/>
        <v>0.88763100760321423</v>
      </c>
      <c r="L82">
        <f t="shared" si="99"/>
        <v>0.98879181733899746</v>
      </c>
      <c r="M82">
        <v>1.50621769559323E-2</v>
      </c>
      <c r="N82" s="2">
        <f t="shared" si="27"/>
        <v>1.5062176955932359E-2</v>
      </c>
      <c r="O82">
        <v>81</v>
      </c>
      <c r="P82">
        <v>132.59196975707999</v>
      </c>
      <c r="Q82" s="2">
        <f t="shared" si="56"/>
        <v>132.5919697570796</v>
      </c>
      <c r="R82">
        <v>128.30062294006299</v>
      </c>
      <c r="T82">
        <v>133.15975036621001</v>
      </c>
      <c r="V82">
        <v>135.54703745773901</v>
      </c>
      <c r="W82" s="2">
        <f t="shared" si="21"/>
        <v>135.54703745773858</v>
      </c>
      <c r="X82">
        <f t="shared" si="22"/>
        <v>131.95156173705999</v>
      </c>
      <c r="Y82">
        <f t="shared" si="23"/>
        <v>1.7977378603392895</v>
      </c>
      <c r="Z82">
        <v>128.35608601638199</v>
      </c>
      <c r="AA82" s="2">
        <f t="shared" si="24"/>
        <v>128.3560860163814</v>
      </c>
      <c r="AB82">
        <v>126.34327697753901</v>
      </c>
      <c r="AC82" s="2">
        <f t="shared" si="57"/>
        <v>126.34327697753901</v>
      </c>
      <c r="AD82">
        <v>138.87831115722599</v>
      </c>
      <c r="AE82" s="2">
        <f t="shared" si="58"/>
        <v>138.87831115722599</v>
      </c>
      <c r="AF82" t="s">
        <v>24</v>
      </c>
      <c r="AG82" s="2" t="str">
        <f t="shared" si="78"/>
        <v>buy</v>
      </c>
      <c r="AH82">
        <v>133.4618835</v>
      </c>
      <c r="AI82">
        <f t="shared" si="75"/>
        <v>1</v>
      </c>
      <c r="AJ82">
        <f t="shared" si="76"/>
        <v>-1</v>
      </c>
      <c r="AK82" t="str">
        <f t="shared" si="79"/>
        <v>buy</v>
      </c>
      <c r="AL82" t="str">
        <f t="shared" si="80"/>
        <v>buy</v>
      </c>
      <c r="AM82" s="2">
        <f t="shared" si="90"/>
        <v>0.69645690918000014</v>
      </c>
      <c r="AN82" s="2">
        <f t="shared" si="81"/>
        <v>0.52183956248870456</v>
      </c>
    </row>
    <row r="83" spans="1:40" x14ac:dyDescent="0.35">
      <c r="A83" t="s">
        <v>108</v>
      </c>
      <c r="B83" t="s">
        <v>23</v>
      </c>
      <c r="C83">
        <v>134.64587402343699</v>
      </c>
      <c r="D83">
        <v>-2.4458780855089499E-2</v>
      </c>
      <c r="E83" s="2">
        <f t="shared" si="73"/>
        <v>-2.4458780855087726E-2</v>
      </c>
      <c r="F83">
        <v>61.967948834930603</v>
      </c>
      <c r="G83" s="2">
        <f t="shared" si="97"/>
        <v>61.967948834931754</v>
      </c>
      <c r="H83">
        <f t="shared" si="85"/>
        <v>1.1839904785159945</v>
      </c>
      <c r="I83">
        <f t="shared" si="86"/>
        <v>0</v>
      </c>
      <c r="J83">
        <f t="shared" ref="J83:K83" si="101">AVERAGE(H70:H83)</f>
        <v>0.96225302559985593</v>
      </c>
      <c r="K83">
        <f t="shared" si="101"/>
        <v>0.59057072230742891</v>
      </c>
      <c r="L83">
        <f t="shared" si="99"/>
        <v>1.629361208155089</v>
      </c>
      <c r="M83">
        <v>1.50269808811615E-2</v>
      </c>
      <c r="N83" s="2">
        <f t="shared" si="27"/>
        <v>1.5026980881161525E-2</v>
      </c>
      <c r="O83">
        <v>82</v>
      </c>
      <c r="P83">
        <v>132.728620910644</v>
      </c>
      <c r="Q83" s="2">
        <f t="shared" si="56"/>
        <v>132.72862091064405</v>
      </c>
      <c r="R83">
        <v>128.30062294006299</v>
      </c>
      <c r="T83">
        <v>133.15975036621001</v>
      </c>
      <c r="V83">
        <v>135.89183964571299</v>
      </c>
      <c r="W83" s="2">
        <f t="shared" si="21"/>
        <v>135.89183964571336</v>
      </c>
      <c r="X83">
        <f t="shared" si="22"/>
        <v>132.13512878417916</v>
      </c>
      <c r="Y83">
        <f t="shared" si="23"/>
        <v>1.8783554307670969</v>
      </c>
      <c r="Z83">
        <v>128.37841792264501</v>
      </c>
      <c r="AA83" s="2">
        <f t="shared" si="24"/>
        <v>128.37841792264496</v>
      </c>
      <c r="AB83">
        <v>126.34327697753901</v>
      </c>
      <c r="AC83" s="2">
        <f t="shared" si="57"/>
        <v>126.34327697753901</v>
      </c>
      <c r="AD83">
        <v>138.87831115722599</v>
      </c>
      <c r="AE83" s="2">
        <f t="shared" si="58"/>
        <v>138.87831115722599</v>
      </c>
      <c r="AF83" t="s">
        <v>31</v>
      </c>
      <c r="AG83" s="2" t="str">
        <f t="shared" si="78"/>
        <v>sell</v>
      </c>
      <c r="AH83">
        <v>134.64585880000001</v>
      </c>
      <c r="AI83">
        <f t="shared" si="75"/>
        <v>-1</v>
      </c>
      <c r="AJ83">
        <f t="shared" si="76"/>
        <v>1</v>
      </c>
      <c r="AK83" t="str">
        <f t="shared" si="79"/>
        <v>sell</v>
      </c>
      <c r="AL83" t="str">
        <f t="shared" si="80"/>
        <v>sell</v>
      </c>
      <c r="AM83" s="2">
        <f t="shared" si="90"/>
        <v>1.1839904785159945</v>
      </c>
      <c r="AN83" s="2">
        <f t="shared" si="81"/>
        <v>0.87933662067498952</v>
      </c>
    </row>
    <row r="84" spans="1:40" x14ac:dyDescent="0.35">
      <c r="A84" t="s">
        <v>109</v>
      </c>
      <c r="B84" t="s">
        <v>23</v>
      </c>
      <c r="C84">
        <v>131.35260009765599</v>
      </c>
      <c r="D84" s="1">
        <v>7.5740643590949106E-5</v>
      </c>
      <c r="E84" s="2">
        <f t="shared" si="73"/>
        <v>7.57406435929648E-5</v>
      </c>
      <c r="F84">
        <v>47.681220165488497</v>
      </c>
      <c r="G84" s="2">
        <f t="shared" si="97"/>
        <v>47.681220165489691</v>
      </c>
      <c r="H84">
        <f t="shared" si="85"/>
        <v>0</v>
      </c>
      <c r="I84">
        <f t="shared" si="86"/>
        <v>3.2932739257809942</v>
      </c>
      <c r="J84">
        <f t="shared" ref="J84:K84" si="102">AVERAGE(H71:H84)</f>
        <v>0.75260489327564328</v>
      </c>
      <c r="K84">
        <f t="shared" si="102"/>
        <v>0.82580457414892849</v>
      </c>
      <c r="L84">
        <f t="shared" si="99"/>
        <v>0.91135955991921624</v>
      </c>
      <c r="M84">
        <v>1.5954862122389502E-2</v>
      </c>
      <c r="N84" s="2">
        <f t="shared" si="27"/>
        <v>1.5954862122389477E-2</v>
      </c>
      <c r="O84">
        <v>83</v>
      </c>
      <c r="P84">
        <v>132.828807373046</v>
      </c>
      <c r="Q84" s="2">
        <f t="shared" si="56"/>
        <v>132.82880737304637</v>
      </c>
      <c r="R84">
        <v>128.30062294006299</v>
      </c>
      <c r="T84">
        <v>133.15975036621001</v>
      </c>
      <c r="V84">
        <v>135.75093118643801</v>
      </c>
      <c r="W84" s="2">
        <f t="shared" si="21"/>
        <v>135.75093118643778</v>
      </c>
      <c r="X84">
        <f t="shared" si="22"/>
        <v>132.2465621948237</v>
      </c>
      <c r="Y84">
        <f t="shared" si="23"/>
        <v>1.752184495807048</v>
      </c>
      <c r="Z84">
        <v>128.74219320321001</v>
      </c>
      <c r="AA84" s="2">
        <f t="shared" si="24"/>
        <v>128.74219320320961</v>
      </c>
      <c r="AB84">
        <v>127.47232055664</v>
      </c>
      <c r="AC84" s="2">
        <f t="shared" si="57"/>
        <v>127.47232055664</v>
      </c>
      <c r="AD84">
        <v>138.87831115722599</v>
      </c>
      <c r="AE84" s="2">
        <f t="shared" si="58"/>
        <v>138.87831115722599</v>
      </c>
      <c r="AF84" t="s">
        <v>24</v>
      </c>
      <c r="AG84" s="2" t="str">
        <f t="shared" si="78"/>
        <v>buy</v>
      </c>
      <c r="AH84">
        <v>131.35261539999999</v>
      </c>
      <c r="AI84">
        <f t="shared" si="75"/>
        <v>1</v>
      </c>
      <c r="AJ84">
        <f t="shared" si="76"/>
        <v>-1</v>
      </c>
      <c r="AK84" t="str">
        <f t="shared" si="79"/>
        <v>buy</v>
      </c>
      <c r="AL84" t="str">
        <f t="shared" si="80"/>
        <v>buy</v>
      </c>
      <c r="AM84" s="2">
        <f t="shared" si="90"/>
        <v>3.2932739257809942</v>
      </c>
      <c r="AN84" s="2">
        <f t="shared" si="81"/>
        <v>2.5072011694725207</v>
      </c>
    </row>
    <row r="85" spans="1:40" x14ac:dyDescent="0.35">
      <c r="A85" t="s">
        <v>110</v>
      </c>
      <c r="B85" t="s">
        <v>23</v>
      </c>
      <c r="C85">
        <v>131.362548828125</v>
      </c>
      <c r="D85">
        <v>-4.0899173142078197E-3</v>
      </c>
      <c r="E85" s="2">
        <f t="shared" si="73"/>
        <v>-4.0899173142106811E-3</v>
      </c>
      <c r="F85">
        <v>47.877159830205997</v>
      </c>
      <c r="G85" s="2">
        <f t="shared" si="97"/>
        <v>47.877159830207617</v>
      </c>
      <c r="H85">
        <f t="shared" si="85"/>
        <v>9.9487304690057954E-3</v>
      </c>
      <c r="I85">
        <f t="shared" si="86"/>
        <v>0</v>
      </c>
      <c r="J85">
        <f t="shared" ref="J85:K85" si="103">AVERAGE(H72:H85)</f>
        <v>0.75331551688057219</v>
      </c>
      <c r="K85">
        <f t="shared" si="103"/>
        <v>0.82011849539614445</v>
      </c>
      <c r="L85">
        <f t="shared" si="99"/>
        <v>0.91854472385322294</v>
      </c>
      <c r="M85">
        <v>1.56117768070669E-2</v>
      </c>
      <c r="N85" s="2">
        <f t="shared" si="27"/>
        <v>1.5611776807066963E-2</v>
      </c>
      <c r="O85">
        <v>84</v>
      </c>
      <c r="P85">
        <v>132.894031066894</v>
      </c>
      <c r="Q85" s="2">
        <f t="shared" si="56"/>
        <v>132.89403106689406</v>
      </c>
      <c r="R85">
        <v>128.30062294006299</v>
      </c>
      <c r="T85">
        <v>133.15975036621001</v>
      </c>
      <c r="V85">
        <v>135.589700698201</v>
      </c>
      <c r="W85" s="2">
        <f t="shared" si="21"/>
        <v>135.58970069820148</v>
      </c>
      <c r="X85">
        <f t="shared" si="22"/>
        <v>132.35351867675729</v>
      </c>
      <c r="Y85">
        <f t="shared" si="23"/>
        <v>1.6180910107220954</v>
      </c>
      <c r="Z85">
        <v>129.11733665531301</v>
      </c>
      <c r="AA85" s="2">
        <f t="shared" si="24"/>
        <v>129.1173366553131</v>
      </c>
      <c r="AB85">
        <v>127.47232055664</v>
      </c>
      <c r="AC85" s="2">
        <f t="shared" si="57"/>
        <v>127.47232055664</v>
      </c>
      <c r="AD85">
        <v>138.87831115722599</v>
      </c>
      <c r="AE85" s="2">
        <f t="shared" si="58"/>
        <v>138.87831115722599</v>
      </c>
      <c r="AF85" t="s">
        <v>31</v>
      </c>
      <c r="AG85" s="2" t="str">
        <f t="shared" si="78"/>
        <v>sell</v>
      </c>
      <c r="AH85">
        <v>131.36256409999999</v>
      </c>
      <c r="AI85">
        <f t="shared" si="75"/>
        <v>-1</v>
      </c>
      <c r="AJ85">
        <f t="shared" si="76"/>
        <v>1</v>
      </c>
      <c r="AK85" t="str">
        <f t="shared" si="79"/>
        <v>sell</v>
      </c>
      <c r="AL85" t="str">
        <f t="shared" si="80"/>
        <v>sell</v>
      </c>
      <c r="AM85" s="2">
        <f t="shared" si="90"/>
        <v>9.9487304690057954E-3</v>
      </c>
      <c r="AN85" s="2">
        <f t="shared" si="81"/>
        <v>7.5734907382337202E-3</v>
      </c>
    </row>
    <row r="86" spans="1:40" x14ac:dyDescent="0.35">
      <c r="A86" t="s">
        <v>111</v>
      </c>
      <c r="B86" t="s">
        <v>23</v>
      </c>
      <c r="C86">
        <v>130.82528686523401</v>
      </c>
      <c r="D86">
        <v>8.0614516421371098E-3</v>
      </c>
      <c r="E86" s="2">
        <f t="shared" si="73"/>
        <v>8.061451642138515E-3</v>
      </c>
      <c r="F86">
        <v>47.0483886997281</v>
      </c>
      <c r="G86" s="2">
        <f t="shared" si="97"/>
        <v>47.048388699728392</v>
      </c>
      <c r="H86">
        <f t="shared" si="85"/>
        <v>0</v>
      </c>
      <c r="I86">
        <f t="shared" si="86"/>
        <v>0.53726196289099448</v>
      </c>
      <c r="J86">
        <f t="shared" ref="J86:K86" si="104">AVERAGE(H73:H86)</f>
        <v>0.75331551688057219</v>
      </c>
      <c r="K86">
        <f t="shared" si="104"/>
        <v>0.84783499581471389</v>
      </c>
      <c r="L86">
        <f t="shared" si="99"/>
        <v>0.88851665783940104</v>
      </c>
      <c r="M86">
        <v>1.5650323796497299E-2</v>
      </c>
      <c r="N86" s="2">
        <f t="shared" si="27"/>
        <v>1.5650323796497331E-2</v>
      </c>
      <c r="O86">
        <v>85</v>
      </c>
      <c r="P86">
        <v>132.95208526611299</v>
      </c>
      <c r="Q86" s="2">
        <f t="shared" si="56"/>
        <v>132.95208526611282</v>
      </c>
      <c r="R86">
        <v>128.30062294006299</v>
      </c>
      <c r="T86">
        <v>133.15975036621001</v>
      </c>
      <c r="V86">
        <v>135.55613749959801</v>
      </c>
      <c r="W86" s="2">
        <f t="shared" ref="W86:W149" si="105">X86+(Y86*2)</f>
        <v>135.55613749959781</v>
      </c>
      <c r="X86">
        <f t="shared" ref="X86:X149" si="106">AVERAGE(C67:C86)</f>
        <v>132.37839202880809</v>
      </c>
      <c r="Y86">
        <f t="shared" ref="Y86:Y149" si="107">STDEV(C67:C86)</f>
        <v>1.5888727353948526</v>
      </c>
      <c r="Z86">
        <v>129.20064655801801</v>
      </c>
      <c r="AA86" s="2">
        <f t="shared" ref="AA86:AA149" si="108">X86-(Y86*2)</f>
        <v>129.20064655801838</v>
      </c>
      <c r="AB86">
        <v>127.47232055664</v>
      </c>
      <c r="AC86" s="2">
        <f t="shared" si="57"/>
        <v>127.47232055664</v>
      </c>
      <c r="AD86">
        <v>138.87831115722599</v>
      </c>
      <c r="AE86" s="2">
        <f t="shared" si="58"/>
        <v>138.87831115722599</v>
      </c>
      <c r="AF86" t="s">
        <v>24</v>
      </c>
      <c r="AG86" s="2" t="str">
        <f t="shared" si="78"/>
        <v>buy</v>
      </c>
      <c r="AH86">
        <v>130.82530209999999</v>
      </c>
      <c r="AI86">
        <f t="shared" si="75"/>
        <v>1</v>
      </c>
      <c r="AJ86">
        <f t="shared" si="76"/>
        <v>-1</v>
      </c>
      <c r="AK86" t="str">
        <f t="shared" si="79"/>
        <v>buy</v>
      </c>
      <c r="AL86" t="str">
        <f t="shared" si="80"/>
        <v>buy</v>
      </c>
      <c r="AM86" s="2">
        <f t="shared" si="90"/>
        <v>0.53726196289099448</v>
      </c>
      <c r="AN86" s="2">
        <f t="shared" si="81"/>
        <v>0.41067134325831045</v>
      </c>
    </row>
    <row r="87" spans="1:40" x14ac:dyDescent="0.35">
      <c r="A87" t="s">
        <v>112</v>
      </c>
      <c r="B87" t="s">
        <v>23</v>
      </c>
      <c r="C87">
        <v>131.87992858886699</v>
      </c>
      <c r="D87">
        <v>3.3647684458993597E-2</v>
      </c>
      <c r="E87" s="2">
        <f t="shared" si="73"/>
        <v>3.3647684458995158E-2</v>
      </c>
      <c r="F87">
        <v>41.946495297983397</v>
      </c>
      <c r="G87" s="2">
        <f t="shared" si="97"/>
        <v>41.946495297983724</v>
      </c>
      <c r="H87">
        <f t="shared" si="85"/>
        <v>1.054641723632983</v>
      </c>
      <c r="I87">
        <f t="shared" si="86"/>
        <v>0</v>
      </c>
      <c r="J87">
        <f t="shared" ref="J87:K87" si="109">AVERAGE(H74:H87)</f>
        <v>0.61260223388671264</v>
      </c>
      <c r="K87">
        <f t="shared" si="109"/>
        <v>0.84783499581471389</v>
      </c>
      <c r="L87">
        <f t="shared" si="99"/>
        <v>0.72254888853466359</v>
      </c>
      <c r="M87">
        <v>1.5638525473002599E-2</v>
      </c>
      <c r="N87" s="2">
        <f t="shared" si="27"/>
        <v>1.5638525473002637E-2</v>
      </c>
      <c r="O87">
        <v>86</v>
      </c>
      <c r="P87">
        <v>132.93289886474599</v>
      </c>
      <c r="Q87" s="2">
        <f t="shared" si="56"/>
        <v>132.93289886474565</v>
      </c>
      <c r="R87">
        <v>128.30062294006299</v>
      </c>
      <c r="T87">
        <v>133.15975036621001</v>
      </c>
      <c r="V87">
        <v>135.548702237833</v>
      </c>
      <c r="W87" s="2">
        <f t="shared" si="105"/>
        <v>135.54870223783308</v>
      </c>
      <c r="X87">
        <f t="shared" si="106"/>
        <v>132.3644630432124</v>
      </c>
      <c r="Y87">
        <f t="shared" si="107"/>
        <v>1.5921195973103481</v>
      </c>
      <c r="Z87">
        <v>129.18022384859199</v>
      </c>
      <c r="AA87" s="2">
        <f t="shared" si="108"/>
        <v>129.18022384859171</v>
      </c>
      <c r="AB87">
        <v>127.47232055664</v>
      </c>
      <c r="AC87" s="2">
        <f t="shared" si="57"/>
        <v>127.47232055664</v>
      </c>
      <c r="AD87">
        <v>138.87831115722599</v>
      </c>
      <c r="AE87" s="2">
        <f t="shared" si="58"/>
        <v>138.87831115722599</v>
      </c>
      <c r="AF87" t="s">
        <v>36</v>
      </c>
      <c r="AG87" s="2" t="str">
        <f t="shared" si="78"/>
        <v>hold</v>
      </c>
      <c r="AH87">
        <v>131.8799286</v>
      </c>
      <c r="AI87">
        <f t="shared" si="75"/>
        <v>1</v>
      </c>
      <c r="AJ87">
        <f t="shared" si="76"/>
        <v>1</v>
      </c>
      <c r="AK87" t="str">
        <f t="shared" si="79"/>
        <v>hold</v>
      </c>
      <c r="AL87" t="str">
        <f t="shared" si="80"/>
        <v>hold</v>
      </c>
      <c r="AM87" s="2">
        <f t="shared" si="90"/>
        <v>1.054641723632983</v>
      </c>
      <c r="AN87" s="2">
        <f t="shared" si="81"/>
        <v>0.79969843396018769</v>
      </c>
    </row>
    <row r="88" spans="1:40" x14ac:dyDescent="0.35">
      <c r="A88" t="s">
        <v>113</v>
      </c>
      <c r="B88" t="s">
        <v>23</v>
      </c>
      <c r="C88">
        <v>136.3173828125</v>
      </c>
      <c r="D88">
        <v>2.55459778349287E-3</v>
      </c>
      <c r="E88" s="2">
        <f t="shared" si="73"/>
        <v>2.5545977834902584E-3</v>
      </c>
      <c r="F88">
        <v>59.617137520690697</v>
      </c>
      <c r="G88" s="2">
        <f t="shared" si="97"/>
        <v>59.617137520691337</v>
      </c>
      <c r="H88">
        <f t="shared" si="85"/>
        <v>4.4374542236330115</v>
      </c>
      <c r="I88">
        <f t="shared" si="86"/>
        <v>0</v>
      </c>
      <c r="J88">
        <f t="shared" ref="J88:K88" si="110">AVERAGE(H75:H88)</f>
        <v>0.92956324986049921</v>
      </c>
      <c r="K88">
        <f t="shared" si="110"/>
        <v>0.62965829031807019</v>
      </c>
      <c r="L88">
        <f t="shared" si="99"/>
        <v>1.4762979605826088</v>
      </c>
      <c r="M88">
        <v>1.7001676234906098E-2</v>
      </c>
      <c r="N88" s="2">
        <f t="shared" ref="N88:N151" si="111">_xlfn.STDEV.S(D67:D87)</f>
        <v>1.7001676234906154E-2</v>
      </c>
      <c r="O88">
        <v>87</v>
      </c>
      <c r="P88">
        <v>132.918630065917</v>
      </c>
      <c r="Q88" s="2">
        <f t="shared" si="56"/>
        <v>132.91863006591751</v>
      </c>
      <c r="R88">
        <v>128.30062294006299</v>
      </c>
      <c r="T88">
        <v>133.15975036621001</v>
      </c>
      <c r="V88">
        <v>136.10988972973601</v>
      </c>
      <c r="W88" s="2">
        <f t="shared" si="105"/>
        <v>136.10988972973612</v>
      </c>
      <c r="X88">
        <f t="shared" si="106"/>
        <v>132.50027389526321</v>
      </c>
      <c r="Y88">
        <f t="shared" si="107"/>
        <v>1.8048079172364586</v>
      </c>
      <c r="Z88">
        <v>128.89065806079</v>
      </c>
      <c r="AA88" s="2">
        <f t="shared" si="108"/>
        <v>128.89065806079029</v>
      </c>
      <c r="AB88">
        <v>127.47232055664</v>
      </c>
      <c r="AC88" s="2">
        <f t="shared" si="57"/>
        <v>127.47232055664</v>
      </c>
      <c r="AD88">
        <v>138.87831115722599</v>
      </c>
      <c r="AE88" s="2">
        <f t="shared" si="58"/>
        <v>138.87831115722599</v>
      </c>
      <c r="AF88" t="s">
        <v>36</v>
      </c>
      <c r="AG88" s="2" t="str">
        <f t="shared" si="78"/>
        <v>hold</v>
      </c>
      <c r="AH88">
        <v>136.31738279999999</v>
      </c>
      <c r="AI88">
        <f t="shared" si="75"/>
        <v>1</v>
      </c>
      <c r="AJ88">
        <f t="shared" si="76"/>
        <v>1</v>
      </c>
      <c r="AK88" t="str">
        <f t="shared" si="79"/>
        <v>hold</v>
      </c>
      <c r="AL88" t="str">
        <f t="shared" si="80"/>
        <v>hold</v>
      </c>
      <c r="AM88" s="2">
        <f t="shared" si="90"/>
        <v>4.4374542236330115</v>
      </c>
      <c r="AN88" s="2">
        <f t="shared" si="81"/>
        <v>3.2552372500699938</v>
      </c>
    </row>
    <row r="89" spans="1:40" x14ac:dyDescent="0.35">
      <c r="A89" t="s">
        <v>114</v>
      </c>
      <c r="B89" t="s">
        <v>23</v>
      </c>
      <c r="C89">
        <v>136.66561889648401</v>
      </c>
      <c r="D89">
        <v>1.23761265259556E-2</v>
      </c>
      <c r="E89" s="2">
        <f t="shared" si="73"/>
        <v>1.2376126525956184E-2</v>
      </c>
      <c r="F89">
        <v>57.829586605652302</v>
      </c>
      <c r="G89" s="2">
        <f t="shared" si="97"/>
        <v>57.829586605653056</v>
      </c>
      <c r="H89">
        <f t="shared" si="85"/>
        <v>0.34823608398400552</v>
      </c>
      <c r="I89">
        <f t="shared" si="86"/>
        <v>0</v>
      </c>
      <c r="J89">
        <f t="shared" ref="J89:K89" si="112">AVERAGE(H76:H89)</f>
        <v>0.86346980503628445</v>
      </c>
      <c r="K89">
        <f t="shared" si="112"/>
        <v>0.62965829031807019</v>
      </c>
      <c r="L89">
        <f t="shared" si="99"/>
        <v>1.3713307968995454</v>
      </c>
      <c r="M89">
        <v>1.6870342391810501E-2</v>
      </c>
      <c r="N89" s="2">
        <f t="shared" si="111"/>
        <v>1.6870342391810501E-2</v>
      </c>
      <c r="O89">
        <v>88</v>
      </c>
      <c r="P89">
        <v>132.934767150878</v>
      </c>
      <c r="Q89" s="2">
        <f t="shared" si="56"/>
        <v>132.93476715087846</v>
      </c>
      <c r="R89">
        <v>128.30062294006299</v>
      </c>
      <c r="T89">
        <v>133.15975036621001</v>
      </c>
      <c r="V89">
        <v>136.62496250610201</v>
      </c>
      <c r="W89" s="2">
        <f t="shared" si="105"/>
        <v>136.62496250610187</v>
      </c>
      <c r="X89">
        <f t="shared" si="106"/>
        <v>132.86143875122025</v>
      </c>
      <c r="Y89">
        <f t="shared" si="107"/>
        <v>1.8817618774408107</v>
      </c>
      <c r="Z89">
        <v>129.097914996339</v>
      </c>
      <c r="AA89" s="2">
        <f t="shared" si="108"/>
        <v>129.09791499633863</v>
      </c>
      <c r="AB89">
        <v>127.47232055664</v>
      </c>
      <c r="AC89" s="2">
        <f t="shared" si="57"/>
        <v>127.47232055664</v>
      </c>
      <c r="AD89">
        <v>138.87831115722599</v>
      </c>
      <c r="AE89" s="2">
        <f t="shared" si="58"/>
        <v>138.87831115722599</v>
      </c>
      <c r="AF89" t="s">
        <v>36</v>
      </c>
      <c r="AG89" s="2" t="str">
        <f t="shared" si="78"/>
        <v>hold</v>
      </c>
      <c r="AH89">
        <v>136.6656189</v>
      </c>
      <c r="AI89">
        <f t="shared" si="75"/>
        <v>1</v>
      </c>
      <c r="AJ89">
        <f t="shared" si="76"/>
        <v>1</v>
      </c>
      <c r="AK89" t="str">
        <f t="shared" si="79"/>
        <v>hold</v>
      </c>
      <c r="AL89" t="str">
        <f t="shared" si="80"/>
        <v>hold</v>
      </c>
      <c r="AM89" s="2">
        <f t="shared" si="90"/>
        <v>0.34823608398400552</v>
      </c>
      <c r="AN89" s="2">
        <f t="shared" si="81"/>
        <v>0.2548088442403158</v>
      </c>
    </row>
    <row r="90" spans="1:40" x14ac:dyDescent="0.35">
      <c r="A90" t="s">
        <v>115</v>
      </c>
      <c r="B90" t="s">
        <v>23</v>
      </c>
      <c r="C90">
        <v>138.357009887695</v>
      </c>
      <c r="D90">
        <v>2.7326351150527201E-2</v>
      </c>
      <c r="E90" s="2">
        <f t="shared" si="73"/>
        <v>2.7326351150526434E-2</v>
      </c>
      <c r="F90">
        <v>63.011853918198199</v>
      </c>
      <c r="G90" s="2">
        <f t="shared" si="97"/>
        <v>63.011853918198888</v>
      </c>
      <c r="H90">
        <f t="shared" si="85"/>
        <v>1.6913909912109943</v>
      </c>
      <c r="I90">
        <f t="shared" si="86"/>
        <v>0</v>
      </c>
      <c r="J90">
        <f t="shared" ref="J90:K90" si="113">AVERAGE(H77:H90)</f>
        <v>0.98428344726564121</v>
      </c>
      <c r="K90">
        <f t="shared" si="113"/>
        <v>0.57777731759206985</v>
      </c>
      <c r="L90">
        <f t="shared" si="99"/>
        <v>1.7035688617332989</v>
      </c>
      <c r="M90">
        <v>1.52977163235098E-2</v>
      </c>
      <c r="N90" s="2">
        <f t="shared" si="111"/>
        <v>1.5297716323509868E-2</v>
      </c>
      <c r="O90">
        <v>89</v>
      </c>
      <c r="P90">
        <v>132.96983306884701</v>
      </c>
      <c r="Q90" s="2">
        <f t="shared" si="56"/>
        <v>132.96983306884724</v>
      </c>
      <c r="R90">
        <v>128.30062294006299</v>
      </c>
      <c r="T90">
        <v>133.15975036621001</v>
      </c>
      <c r="V90">
        <v>137.643340094412</v>
      </c>
      <c r="W90" s="2">
        <f t="shared" si="105"/>
        <v>137.64334009441268</v>
      </c>
      <c r="X90">
        <f t="shared" si="106"/>
        <v>133.16041946411093</v>
      </c>
      <c r="Y90">
        <f t="shared" si="107"/>
        <v>2.2414603151508783</v>
      </c>
      <c r="Z90">
        <v>128.67749883380901</v>
      </c>
      <c r="AA90" s="2">
        <f t="shared" si="108"/>
        <v>128.67749883380918</v>
      </c>
      <c r="AB90">
        <v>127.47232055664</v>
      </c>
      <c r="AC90" s="2">
        <f t="shared" si="57"/>
        <v>127.47232055664</v>
      </c>
      <c r="AD90">
        <v>138.87831115722599</v>
      </c>
      <c r="AE90" s="2">
        <f t="shared" si="58"/>
        <v>138.87831115722599</v>
      </c>
      <c r="AF90" t="s">
        <v>36</v>
      </c>
      <c r="AG90" s="2" t="str">
        <f t="shared" si="78"/>
        <v>hold</v>
      </c>
      <c r="AH90">
        <v>138.35700990000001</v>
      </c>
      <c r="AI90">
        <f t="shared" si="75"/>
        <v>1</v>
      </c>
      <c r="AJ90">
        <f t="shared" si="76"/>
        <v>1</v>
      </c>
      <c r="AK90" t="str">
        <f t="shared" si="79"/>
        <v>hold</v>
      </c>
      <c r="AL90" t="str">
        <f t="shared" si="80"/>
        <v>hold</v>
      </c>
      <c r="AM90" s="2">
        <f t="shared" si="90"/>
        <v>1.6913909912109943</v>
      </c>
      <c r="AN90" s="2">
        <f t="shared" si="81"/>
        <v>1.2224830477211843</v>
      </c>
    </row>
    <row r="91" spans="1:40" x14ac:dyDescent="0.35">
      <c r="A91" t="s">
        <v>116</v>
      </c>
      <c r="B91" t="s">
        <v>23</v>
      </c>
      <c r="C91">
        <v>142.13780212402301</v>
      </c>
      <c r="D91">
        <v>1.04298989290878E-2</v>
      </c>
      <c r="E91" s="2">
        <f t="shared" si="73"/>
        <v>1.0429898929086062E-2</v>
      </c>
      <c r="F91">
        <v>71.313174876410699</v>
      </c>
      <c r="G91" s="2">
        <f t="shared" si="97"/>
        <v>71.313174876409519</v>
      </c>
      <c r="H91">
        <f t="shared" si="85"/>
        <v>3.7807922363280113</v>
      </c>
      <c r="I91">
        <f t="shared" si="86"/>
        <v>0</v>
      </c>
      <c r="J91">
        <f t="shared" ref="J91:K91" si="114">AVERAGE(H78:H91)</f>
        <v>1.2543400355747849</v>
      </c>
      <c r="K91">
        <f t="shared" si="114"/>
        <v>0.50457763671878453</v>
      </c>
      <c r="L91">
        <f t="shared" si="99"/>
        <v>2.4859207866040727</v>
      </c>
      <c r="M91">
        <v>1.56226933028098E-2</v>
      </c>
      <c r="N91" s="2">
        <f t="shared" si="111"/>
        <v>1.5622693302809793E-2</v>
      </c>
      <c r="O91">
        <v>90</v>
      </c>
      <c r="P91">
        <v>133.03561950683499</v>
      </c>
      <c r="Q91" s="2">
        <f t="shared" si="56"/>
        <v>133.03561950683553</v>
      </c>
      <c r="R91">
        <v>128.30062294006299</v>
      </c>
      <c r="T91">
        <v>133.15975036621001</v>
      </c>
      <c r="V91">
        <v>139.64305698174101</v>
      </c>
      <c r="W91" s="2">
        <f t="shared" si="105"/>
        <v>139.6430569817413</v>
      </c>
      <c r="X91">
        <f t="shared" si="106"/>
        <v>133.65242004394489</v>
      </c>
      <c r="Y91">
        <f t="shared" si="107"/>
        <v>2.9953184688982017</v>
      </c>
      <c r="Z91">
        <v>127.661783106149</v>
      </c>
      <c r="AA91" s="2">
        <f t="shared" si="108"/>
        <v>127.66178310614848</v>
      </c>
      <c r="AB91">
        <v>127.47232055664</v>
      </c>
      <c r="AC91" s="2">
        <f t="shared" si="57"/>
        <v>127.47232055664</v>
      </c>
      <c r="AD91">
        <v>142.13780212402301</v>
      </c>
      <c r="AE91" s="2">
        <f t="shared" si="58"/>
        <v>142.13780212402301</v>
      </c>
      <c r="AF91" t="s">
        <v>36</v>
      </c>
      <c r="AG91" s="2" t="str">
        <f t="shared" si="78"/>
        <v>hold</v>
      </c>
      <c r="AH91">
        <v>142.13780209999999</v>
      </c>
      <c r="AI91">
        <f t="shared" si="75"/>
        <v>1</v>
      </c>
      <c r="AJ91">
        <f t="shared" si="76"/>
        <v>1</v>
      </c>
      <c r="AK91" t="str">
        <f t="shared" si="79"/>
        <v>hold</v>
      </c>
      <c r="AL91" t="str">
        <f t="shared" si="80"/>
        <v>hold</v>
      </c>
      <c r="AM91" s="2">
        <f t="shared" si="90"/>
        <v>3.7807922363280113</v>
      </c>
      <c r="AN91" s="2">
        <f t="shared" si="81"/>
        <v>2.6599484302065282</v>
      </c>
    </row>
    <row r="92" spans="1:40" x14ac:dyDescent="0.35">
      <c r="A92" t="s">
        <v>117</v>
      </c>
      <c r="B92" t="s">
        <v>23</v>
      </c>
      <c r="C92">
        <v>143.62028503417901</v>
      </c>
      <c r="D92">
        <v>1.2954645830949499E-2</v>
      </c>
      <c r="E92" s="2">
        <f t="shared" si="73"/>
        <v>1.2954645830950733E-2</v>
      </c>
      <c r="F92">
        <v>80.793604449798906</v>
      </c>
      <c r="G92" s="2">
        <f t="shared" si="97"/>
        <v>80.793604449797385</v>
      </c>
      <c r="H92">
        <f t="shared" si="85"/>
        <v>1.4824829101559942</v>
      </c>
      <c r="I92">
        <f t="shared" si="86"/>
        <v>0</v>
      </c>
      <c r="J92">
        <f t="shared" ref="J92:K92" si="115">AVERAGE(H79:H92)</f>
        <v>1.3602316720144987</v>
      </c>
      <c r="K92">
        <f t="shared" si="115"/>
        <v>0.32335662841799923</v>
      </c>
      <c r="L92">
        <f t="shared" si="99"/>
        <v>4.2065990070138399</v>
      </c>
      <c r="M92">
        <v>1.5662975564980301E-2</v>
      </c>
      <c r="N92" s="2">
        <f t="shared" si="111"/>
        <v>1.5662975564980339E-2</v>
      </c>
      <c r="O92">
        <v>91</v>
      </c>
      <c r="P92">
        <v>133.163038635253</v>
      </c>
      <c r="Q92" s="2">
        <f t="shared" si="56"/>
        <v>133.16303863525349</v>
      </c>
      <c r="R92">
        <v>128.30062294006299</v>
      </c>
      <c r="T92">
        <v>133.15975036621001</v>
      </c>
      <c r="V92">
        <v>141.63842028228399</v>
      </c>
      <c r="W92" s="2">
        <f t="shared" si="105"/>
        <v>141.63842028228436</v>
      </c>
      <c r="X92">
        <f t="shared" si="106"/>
        <v>134.22600631713823</v>
      </c>
      <c r="Y92">
        <f t="shared" si="107"/>
        <v>3.7062069825730637</v>
      </c>
      <c r="Z92">
        <v>126.813592351992</v>
      </c>
      <c r="AA92" s="2">
        <f t="shared" si="108"/>
        <v>126.8135923519921</v>
      </c>
      <c r="AB92">
        <v>127.47232055664</v>
      </c>
      <c r="AC92" s="2">
        <f t="shared" si="57"/>
        <v>127.47232055664</v>
      </c>
      <c r="AD92">
        <v>143.62028503417901</v>
      </c>
      <c r="AE92" s="2">
        <f t="shared" si="58"/>
        <v>143.62028503417901</v>
      </c>
      <c r="AF92" t="s">
        <v>36</v>
      </c>
      <c r="AG92" s="2" t="str">
        <f t="shared" si="78"/>
        <v>hold</v>
      </c>
      <c r="AH92">
        <v>143.620285</v>
      </c>
      <c r="AI92">
        <f t="shared" si="75"/>
        <v>1</v>
      </c>
      <c r="AJ92">
        <f t="shared" si="76"/>
        <v>1</v>
      </c>
      <c r="AK92" t="str">
        <f t="shared" si="79"/>
        <v>hold</v>
      </c>
      <c r="AL92" t="str">
        <f t="shared" si="80"/>
        <v>hold</v>
      </c>
      <c r="AM92" s="2">
        <f t="shared" si="90"/>
        <v>1.4824829101559942</v>
      </c>
      <c r="AN92" s="2">
        <f t="shared" si="81"/>
        <v>1.0322239019391937</v>
      </c>
    </row>
    <row r="93" spans="1:40" x14ac:dyDescent="0.35">
      <c r="A93" t="s">
        <v>118</v>
      </c>
      <c r="B93" t="s">
        <v>23</v>
      </c>
      <c r="C93">
        <v>145.48083496093699</v>
      </c>
      <c r="D93">
        <v>2.1132378570188001E-2</v>
      </c>
      <c r="E93" s="2">
        <f t="shared" si="73"/>
        <v>2.1132378570191131E-2</v>
      </c>
      <c r="F93">
        <v>80.2859812189851</v>
      </c>
      <c r="G93" s="2">
        <f t="shared" si="97"/>
        <v>80.285981218984347</v>
      </c>
      <c r="H93">
        <f t="shared" si="85"/>
        <v>1.860549926757983</v>
      </c>
      <c r="I93">
        <f t="shared" si="86"/>
        <v>0</v>
      </c>
      <c r="J93">
        <f t="shared" ref="J93:K93" si="116">AVERAGE(H80:H93)</f>
        <v>1.3168803623744989</v>
      </c>
      <c r="K93">
        <f t="shared" si="116"/>
        <v>0.32335662841799923</v>
      </c>
      <c r="L93">
        <f t="shared" si="99"/>
        <v>4.0725324506791418</v>
      </c>
      <c r="M93">
        <v>1.5732212900874301E-2</v>
      </c>
      <c r="N93" s="2">
        <f t="shared" si="111"/>
        <v>1.5732212900874315E-2</v>
      </c>
      <c r="O93">
        <v>92</v>
      </c>
      <c r="P93">
        <v>133.31257110595701</v>
      </c>
      <c r="Q93" s="2">
        <f t="shared" si="56"/>
        <v>133.31257110595658</v>
      </c>
      <c r="R93">
        <v>128.30062294006299</v>
      </c>
      <c r="T93">
        <v>133.15975036621001</v>
      </c>
      <c r="V93">
        <v>143.70265118118701</v>
      </c>
      <c r="W93" s="2">
        <f t="shared" si="105"/>
        <v>143.70265118118667</v>
      </c>
      <c r="X93">
        <f t="shared" si="106"/>
        <v>134.74138870239216</v>
      </c>
      <c r="Y93">
        <f t="shared" si="107"/>
        <v>4.4806312393972609</v>
      </c>
      <c r="Z93">
        <v>125.780126223598</v>
      </c>
      <c r="AA93" s="2">
        <f t="shared" si="108"/>
        <v>125.78012622359763</v>
      </c>
      <c r="AB93">
        <v>127.47232055664</v>
      </c>
      <c r="AC93" s="2">
        <f t="shared" si="57"/>
        <v>127.47232055664</v>
      </c>
      <c r="AD93">
        <v>145.48083496093699</v>
      </c>
      <c r="AE93" s="2">
        <f t="shared" si="58"/>
        <v>145.48083496093699</v>
      </c>
      <c r="AF93" t="s">
        <v>36</v>
      </c>
      <c r="AG93" s="2" t="str">
        <f t="shared" si="78"/>
        <v>hold</v>
      </c>
      <c r="AH93">
        <v>145.48083500000001</v>
      </c>
      <c r="AI93">
        <f t="shared" si="75"/>
        <v>1</v>
      </c>
      <c r="AJ93">
        <f t="shared" si="76"/>
        <v>1</v>
      </c>
      <c r="AK93" t="str">
        <f t="shared" si="79"/>
        <v>hold</v>
      </c>
      <c r="AL93" t="str">
        <f t="shared" si="80"/>
        <v>hold</v>
      </c>
      <c r="AM93" s="2">
        <f t="shared" si="90"/>
        <v>1.860549926757983</v>
      </c>
      <c r="AN93" s="2">
        <f t="shared" si="81"/>
        <v>1.2788969263597909</v>
      </c>
    </row>
    <row r="94" spans="1:40" x14ac:dyDescent="0.35">
      <c r="A94" t="s">
        <v>119</v>
      </c>
      <c r="B94" t="s">
        <v>23</v>
      </c>
      <c r="C94">
        <v>148.55519104003901</v>
      </c>
      <c r="D94">
        <v>-9.6442859398176897E-3</v>
      </c>
      <c r="E94" s="2">
        <f t="shared" si="73"/>
        <v>-9.6442859398218721E-3</v>
      </c>
      <c r="F94">
        <v>80.769228276165606</v>
      </c>
      <c r="G94" s="2">
        <f t="shared" si="97"/>
        <v>80.769228276165165</v>
      </c>
      <c r="H94">
        <f t="shared" si="85"/>
        <v>3.0743560791020172</v>
      </c>
      <c r="I94">
        <f t="shared" si="86"/>
        <v>0</v>
      </c>
      <c r="J94">
        <f t="shared" ref="J94:K94" si="117">AVERAGE(H81:H94)</f>
        <v>1.3580976213728573</v>
      </c>
      <c r="K94">
        <f t="shared" si="117"/>
        <v>0.32335662841799923</v>
      </c>
      <c r="L94">
        <f t="shared" si="99"/>
        <v>4.1999993258751473</v>
      </c>
      <c r="M94">
        <v>1.5635117656408098E-2</v>
      </c>
      <c r="N94" s="2">
        <f t="shared" si="111"/>
        <v>1.5635117656408123E-2</v>
      </c>
      <c r="O94">
        <v>93</v>
      </c>
      <c r="P94">
        <v>133.51107543945301</v>
      </c>
      <c r="Q94" s="2">
        <f t="shared" si="56"/>
        <v>133.51107543945267</v>
      </c>
      <c r="R94">
        <v>128.30062294006299</v>
      </c>
      <c r="T94">
        <v>133.15975036621001</v>
      </c>
      <c r="V94">
        <v>146.34213831106001</v>
      </c>
      <c r="W94" s="2">
        <f t="shared" si="105"/>
        <v>146.34213831106041</v>
      </c>
      <c r="X94">
        <f t="shared" si="106"/>
        <v>135.56321258544878</v>
      </c>
      <c r="Y94">
        <f t="shared" si="107"/>
        <v>5.389462862805817</v>
      </c>
      <c r="Z94">
        <v>124.784286859837</v>
      </c>
      <c r="AA94" s="2">
        <f t="shared" si="108"/>
        <v>124.78428685983715</v>
      </c>
      <c r="AB94">
        <v>127.47232055664</v>
      </c>
      <c r="AC94" s="2">
        <f t="shared" si="57"/>
        <v>127.47232055664</v>
      </c>
      <c r="AD94">
        <v>148.55519104003901</v>
      </c>
      <c r="AE94" s="2">
        <f t="shared" si="58"/>
        <v>148.55519104003901</v>
      </c>
      <c r="AF94" t="s">
        <v>31</v>
      </c>
      <c r="AG94" s="2" t="str">
        <f t="shared" si="78"/>
        <v>sell</v>
      </c>
      <c r="AH94">
        <v>148.55519100000001</v>
      </c>
      <c r="AI94">
        <f t="shared" si="75"/>
        <v>-1</v>
      </c>
      <c r="AJ94">
        <f t="shared" si="76"/>
        <v>1</v>
      </c>
      <c r="AK94" t="str">
        <f t="shared" si="79"/>
        <v>sell</v>
      </c>
      <c r="AL94" t="str">
        <f t="shared" si="80"/>
        <v>sell</v>
      </c>
      <c r="AM94" s="2">
        <f t="shared" si="90"/>
        <v>3.0743560791020172</v>
      </c>
      <c r="AN94" s="2">
        <f t="shared" si="81"/>
        <v>2.0695043085188507</v>
      </c>
    </row>
    <row r="95" spans="1:40" x14ac:dyDescent="0.35">
      <c r="A95" t="s">
        <v>120</v>
      </c>
      <c r="B95" t="s">
        <v>23</v>
      </c>
      <c r="C95">
        <v>147.12248229980401</v>
      </c>
      <c r="D95">
        <v>-3.9223926522578001E-3</v>
      </c>
      <c r="E95" s="2">
        <f t="shared" si="73"/>
        <v>-3.9223926522532178E-3</v>
      </c>
      <c r="F95">
        <v>76.049628150662699</v>
      </c>
      <c r="G95" s="2">
        <f t="shared" si="97"/>
        <v>76.049628150660439</v>
      </c>
      <c r="H95">
        <f t="shared" si="85"/>
        <v>0</v>
      </c>
      <c r="I95">
        <f t="shared" si="86"/>
        <v>1.4327087402350003</v>
      </c>
      <c r="J95">
        <f t="shared" ref="J95:K95" si="118">AVERAGE(H82:H95)</f>
        <v>1.3517030988421428</v>
      </c>
      <c r="K95">
        <f t="shared" si="118"/>
        <v>0.42569296700621351</v>
      </c>
      <c r="L95">
        <f t="shared" si="99"/>
        <v>3.1753005184659604</v>
      </c>
      <c r="M95">
        <v>1.47374178048844E-2</v>
      </c>
      <c r="N95" s="2">
        <f t="shared" si="111"/>
        <v>1.4737417804884396E-2</v>
      </c>
      <c r="O95">
        <v>94</v>
      </c>
      <c r="P95">
        <v>133.676157836914</v>
      </c>
      <c r="Q95" s="2">
        <f t="shared" si="56"/>
        <v>133.6761578369136</v>
      </c>
      <c r="R95">
        <v>128.30062294006299</v>
      </c>
      <c r="T95">
        <v>133.15975036621001</v>
      </c>
      <c r="V95">
        <v>148.13830840542099</v>
      </c>
      <c r="W95" s="2">
        <f t="shared" si="105"/>
        <v>148.13830840542147</v>
      </c>
      <c r="X95">
        <f t="shared" si="106"/>
        <v>136.24972381591755</v>
      </c>
      <c r="Y95">
        <f t="shared" si="107"/>
        <v>5.9442922947519605</v>
      </c>
      <c r="Z95">
        <v>124.361139226414</v>
      </c>
      <c r="AA95" s="2">
        <f t="shared" si="108"/>
        <v>124.36113922641363</v>
      </c>
      <c r="AB95">
        <v>127.47232055664</v>
      </c>
      <c r="AC95" s="2">
        <f t="shared" si="57"/>
        <v>127.47232055664</v>
      </c>
      <c r="AD95">
        <v>148.55519104003901</v>
      </c>
      <c r="AE95" s="2">
        <f t="shared" si="58"/>
        <v>148.55519104003901</v>
      </c>
      <c r="AF95" t="s">
        <v>26</v>
      </c>
      <c r="AG95" s="2" t="str">
        <f t="shared" si="78"/>
        <v>short</v>
      </c>
      <c r="AH95">
        <v>147.122467</v>
      </c>
      <c r="AI95">
        <f t="shared" si="75"/>
        <v>-1</v>
      </c>
      <c r="AJ95">
        <f t="shared" si="76"/>
        <v>-1</v>
      </c>
      <c r="AK95" t="str">
        <f t="shared" si="79"/>
        <v>short</v>
      </c>
      <c r="AL95" t="str">
        <f t="shared" si="80"/>
        <v>short</v>
      </c>
      <c r="AM95" s="2">
        <f t="shared" si="90"/>
        <v>1.4327087402350003</v>
      </c>
      <c r="AN95" s="2">
        <f t="shared" si="81"/>
        <v>0.97382039633850637</v>
      </c>
    </row>
    <row r="96" spans="1:40" x14ac:dyDescent="0.35">
      <c r="A96" t="s">
        <v>121</v>
      </c>
      <c r="B96" t="s">
        <v>23</v>
      </c>
      <c r="C96">
        <v>146.54541015625</v>
      </c>
      <c r="D96">
        <v>3.73417326114111E-3</v>
      </c>
      <c r="E96" s="2">
        <f t="shared" si="73"/>
        <v>3.7341732611382819E-3</v>
      </c>
      <c r="F96">
        <v>76.416253425872895</v>
      </c>
      <c r="G96" s="2">
        <f t="shared" si="97"/>
        <v>76.416253425873691</v>
      </c>
      <c r="H96">
        <f t="shared" si="85"/>
        <v>0</v>
      </c>
      <c r="I96">
        <f t="shared" si="86"/>
        <v>0.57707214355400538</v>
      </c>
      <c r="J96">
        <f t="shared" ref="J96:K96" si="119">AVERAGE(H83:H96)</f>
        <v>1.3517030988421428</v>
      </c>
      <c r="K96">
        <f t="shared" si="119"/>
        <v>0.41716548374721391</v>
      </c>
      <c r="L96">
        <f t="shared" si="99"/>
        <v>3.2402083861310595</v>
      </c>
      <c r="M96">
        <v>1.48317549063142E-2</v>
      </c>
      <c r="N96" s="2">
        <f t="shared" si="111"/>
        <v>1.4831754906314177E-2</v>
      </c>
      <c r="O96">
        <v>95</v>
      </c>
      <c r="P96">
        <v>133.82949981689401</v>
      </c>
      <c r="Q96" s="2">
        <f t="shared" si="56"/>
        <v>133.82949981689407</v>
      </c>
      <c r="R96">
        <v>128.30062294006299</v>
      </c>
      <c r="T96">
        <v>133.15975036621001</v>
      </c>
      <c r="V96">
        <v>149.55015541904899</v>
      </c>
      <c r="W96" s="2">
        <f t="shared" si="105"/>
        <v>149.55015541904967</v>
      </c>
      <c r="X96">
        <f t="shared" si="106"/>
        <v>136.94369812011684</v>
      </c>
      <c r="Y96">
        <f t="shared" si="107"/>
        <v>6.3032286494664174</v>
      </c>
      <c r="Z96">
        <v>124.337240821184</v>
      </c>
      <c r="AA96" s="2">
        <f t="shared" si="108"/>
        <v>124.337240821184</v>
      </c>
      <c r="AB96">
        <v>127.47232055664</v>
      </c>
      <c r="AC96" s="2">
        <f t="shared" si="57"/>
        <v>127.47232055664</v>
      </c>
      <c r="AD96">
        <v>148.55519104003901</v>
      </c>
      <c r="AE96" s="2">
        <f t="shared" si="58"/>
        <v>148.55519104003901</v>
      </c>
      <c r="AF96" t="s">
        <v>24</v>
      </c>
      <c r="AG96" s="2" t="str">
        <f t="shared" si="78"/>
        <v>buy</v>
      </c>
      <c r="AH96">
        <v>146.54541019999999</v>
      </c>
      <c r="AI96">
        <f t="shared" si="75"/>
        <v>1</v>
      </c>
      <c r="AJ96">
        <f t="shared" si="76"/>
        <v>-1</v>
      </c>
      <c r="AK96" t="str">
        <f t="shared" si="79"/>
        <v>buy</v>
      </c>
      <c r="AL96" t="str">
        <f t="shared" si="80"/>
        <v>buy</v>
      </c>
      <c r="AM96" s="2">
        <f t="shared" si="90"/>
        <v>0.57707214355400538</v>
      </c>
      <c r="AN96" s="2">
        <f t="shared" si="81"/>
        <v>0.39378384006617345</v>
      </c>
    </row>
    <row r="97" spans="1:40" x14ac:dyDescent="0.35">
      <c r="A97" t="s">
        <v>122</v>
      </c>
      <c r="B97" t="s">
        <v>23</v>
      </c>
      <c r="C97">
        <v>147.09263610839801</v>
      </c>
      <c r="D97">
        <v>-1.3527163197235499E-4</v>
      </c>
      <c r="E97" s="2">
        <f t="shared" si="73"/>
        <v>-1.3527163197584149E-4</v>
      </c>
      <c r="F97">
        <v>75.793836756970705</v>
      </c>
      <c r="G97" s="2">
        <f t="shared" si="97"/>
        <v>75.79383675697072</v>
      </c>
      <c r="H97">
        <f t="shared" si="85"/>
        <v>0.54722595214801117</v>
      </c>
      <c r="I97">
        <f t="shared" si="86"/>
        <v>0</v>
      </c>
      <c r="J97">
        <f t="shared" ref="J97:K97" si="120">AVERAGE(H84:H97)</f>
        <v>1.3062199183872869</v>
      </c>
      <c r="K97">
        <f t="shared" si="120"/>
        <v>0.41716548374721391</v>
      </c>
      <c r="L97">
        <f t="shared" si="99"/>
        <v>3.131179278434276</v>
      </c>
      <c r="M97">
        <v>1.46553588276208E-2</v>
      </c>
      <c r="N97" s="2">
        <f t="shared" si="111"/>
        <v>1.4655358827620793E-2</v>
      </c>
      <c r="O97">
        <v>96</v>
      </c>
      <c r="P97">
        <v>133.99477996826101</v>
      </c>
      <c r="Q97" s="2">
        <f t="shared" si="56"/>
        <v>133.9947799682613</v>
      </c>
      <c r="R97">
        <v>128.30062294006299</v>
      </c>
      <c r="T97">
        <v>133.15975036621001</v>
      </c>
      <c r="V97">
        <v>150.83780566655801</v>
      </c>
      <c r="W97" s="2">
        <f t="shared" si="105"/>
        <v>150.83780566655847</v>
      </c>
      <c r="X97">
        <f t="shared" si="106"/>
        <v>137.71627349853472</v>
      </c>
      <c r="Y97">
        <f t="shared" si="107"/>
        <v>6.5607660840118713</v>
      </c>
      <c r="Z97">
        <v>124.594741330511</v>
      </c>
      <c r="AA97" s="2">
        <f t="shared" si="108"/>
        <v>124.59474133051097</v>
      </c>
      <c r="AB97">
        <v>127.47232055664</v>
      </c>
      <c r="AC97" s="2">
        <f t="shared" si="57"/>
        <v>127.47232055664</v>
      </c>
      <c r="AD97">
        <v>148.55519104003901</v>
      </c>
      <c r="AE97" s="2">
        <f t="shared" si="58"/>
        <v>148.55519104003901</v>
      </c>
      <c r="AF97" t="s">
        <v>31</v>
      </c>
      <c r="AG97" s="2" t="str">
        <f t="shared" si="78"/>
        <v>sell</v>
      </c>
      <c r="AH97">
        <v>147.09262079999999</v>
      </c>
      <c r="AI97">
        <f t="shared" si="75"/>
        <v>-1</v>
      </c>
      <c r="AJ97">
        <f t="shared" si="76"/>
        <v>1</v>
      </c>
      <c r="AK97" t="str">
        <f t="shared" si="79"/>
        <v>sell</v>
      </c>
      <c r="AL97" t="str">
        <f t="shared" si="80"/>
        <v>sell</v>
      </c>
      <c r="AM97" s="2">
        <f t="shared" si="90"/>
        <v>0.54722595214801117</v>
      </c>
      <c r="AN97" s="2">
        <f t="shared" si="81"/>
        <v>0.37202810869793651</v>
      </c>
    </row>
    <row r="98" spans="1:40" x14ac:dyDescent="0.35">
      <c r="A98" t="s">
        <v>123</v>
      </c>
      <c r="B98" t="s">
        <v>23</v>
      </c>
      <c r="C98">
        <v>147.07273864746</v>
      </c>
      <c r="D98">
        <v>-1.76565812379215E-2</v>
      </c>
      <c r="E98" s="2">
        <f t="shared" si="73"/>
        <v>-1.7656581237918193E-2</v>
      </c>
      <c r="F98">
        <v>87.690908465642096</v>
      </c>
      <c r="G98" s="2">
        <f t="shared" si="97"/>
        <v>87.690908465638756</v>
      </c>
      <c r="H98">
        <f t="shared" si="85"/>
        <v>0</v>
      </c>
      <c r="I98">
        <f t="shared" si="86"/>
        <v>1.9897460938011591E-2</v>
      </c>
      <c r="J98">
        <f t="shared" ref="J98:K98" si="121">AVERAGE(H85:H98)</f>
        <v>1.3062199183872869</v>
      </c>
      <c r="K98">
        <f t="shared" si="121"/>
        <v>0.18335287911557227</v>
      </c>
      <c r="L98">
        <f t="shared" si="99"/>
        <v>7.1240763967711747</v>
      </c>
      <c r="M98">
        <v>1.44167506401549E-2</v>
      </c>
      <c r="N98" s="2">
        <f t="shared" si="111"/>
        <v>1.4416750640154904E-2</v>
      </c>
      <c r="O98">
        <v>97</v>
      </c>
      <c r="P98">
        <v>134.16969177246</v>
      </c>
      <c r="Q98" s="2">
        <f t="shared" si="56"/>
        <v>134.16969177246048</v>
      </c>
      <c r="R98">
        <v>128.30062294006299</v>
      </c>
      <c r="T98">
        <v>133.15975036621001</v>
      </c>
      <c r="V98">
        <v>151.71399307910099</v>
      </c>
      <c r="W98" s="2">
        <f t="shared" si="105"/>
        <v>151.71399307910175</v>
      </c>
      <c r="X98">
        <f t="shared" si="106"/>
        <v>138.61470870971635</v>
      </c>
      <c r="Y98">
        <f t="shared" si="107"/>
        <v>6.5496421846927015</v>
      </c>
      <c r="Z98">
        <v>125.51542434033099</v>
      </c>
      <c r="AA98" s="2">
        <f t="shared" si="108"/>
        <v>125.51542434033095</v>
      </c>
      <c r="AB98">
        <v>127.47232055664</v>
      </c>
      <c r="AC98" s="2">
        <f t="shared" si="57"/>
        <v>127.47232055664</v>
      </c>
      <c r="AD98">
        <v>148.55519104003901</v>
      </c>
      <c r="AE98" s="2">
        <f t="shared" si="58"/>
        <v>148.55519104003901</v>
      </c>
      <c r="AF98" t="s">
        <v>26</v>
      </c>
      <c r="AG98" s="2" t="str">
        <f t="shared" si="78"/>
        <v>short</v>
      </c>
      <c r="AH98">
        <v>147.07273860000001</v>
      </c>
      <c r="AI98">
        <f t="shared" si="75"/>
        <v>-1</v>
      </c>
      <c r="AJ98">
        <f t="shared" si="76"/>
        <v>-1</v>
      </c>
      <c r="AK98" t="str">
        <f t="shared" si="79"/>
        <v>short</v>
      </c>
      <c r="AL98" t="str">
        <f t="shared" si="80"/>
        <v>short</v>
      </c>
      <c r="AM98" s="2">
        <f t="shared" si="90"/>
        <v>1.9897460938011591E-2</v>
      </c>
      <c r="AN98" s="2">
        <f t="shared" si="81"/>
        <v>1.3528993286585016E-2</v>
      </c>
    </row>
    <row r="99" spans="1:40" x14ac:dyDescent="0.35">
      <c r="A99" t="s">
        <v>124</v>
      </c>
      <c r="B99" t="s">
        <v>23</v>
      </c>
      <c r="C99">
        <v>144.47593688964801</v>
      </c>
      <c r="D99">
        <v>1.5632460691512501E-2</v>
      </c>
      <c r="E99" s="2">
        <f t="shared" si="73"/>
        <v>1.5632460691513368E-2</v>
      </c>
      <c r="F99">
        <v>77.971203362016198</v>
      </c>
      <c r="G99" s="2">
        <f t="shared" si="97"/>
        <v>77.971203362015132</v>
      </c>
      <c r="H99">
        <f t="shared" si="85"/>
        <v>0</v>
      </c>
      <c r="I99">
        <f t="shared" si="86"/>
        <v>2.5968017578119884</v>
      </c>
      <c r="J99">
        <f t="shared" ref="J99:K99" si="122">AVERAGE(H86:H99)</f>
        <v>1.3055092947823579</v>
      </c>
      <c r="K99">
        <f t="shared" si="122"/>
        <v>0.36883871895928572</v>
      </c>
      <c r="L99">
        <f t="shared" si="99"/>
        <v>3.5395126044954806</v>
      </c>
      <c r="M99">
        <v>1.4282186984711001E-2</v>
      </c>
      <c r="N99" s="2">
        <f t="shared" si="111"/>
        <v>1.4282186984710973E-2</v>
      </c>
      <c r="O99">
        <v>98</v>
      </c>
      <c r="P99">
        <v>134.29823913574199</v>
      </c>
      <c r="Q99" s="2">
        <f t="shared" si="56"/>
        <v>134.29823913574174</v>
      </c>
      <c r="R99">
        <v>128.30062294006299</v>
      </c>
      <c r="T99">
        <v>133.15975036621001</v>
      </c>
      <c r="V99">
        <v>152.16834844664101</v>
      </c>
      <c r="W99" s="2">
        <f t="shared" si="105"/>
        <v>152.16834844664081</v>
      </c>
      <c r="X99">
        <f t="shared" si="106"/>
        <v>139.25993041992146</v>
      </c>
      <c r="Y99">
        <f t="shared" si="107"/>
        <v>6.4542090133596792</v>
      </c>
      <c r="Z99">
        <v>126.351512393202</v>
      </c>
      <c r="AA99" s="2">
        <f t="shared" si="108"/>
        <v>126.3515123932021</v>
      </c>
      <c r="AB99">
        <v>127.47232055664</v>
      </c>
      <c r="AC99" s="2">
        <f t="shared" si="57"/>
        <v>127.47232055664</v>
      </c>
      <c r="AD99">
        <v>148.55519104003901</v>
      </c>
      <c r="AE99" s="2">
        <f t="shared" si="58"/>
        <v>148.55519104003901</v>
      </c>
      <c r="AF99" t="s">
        <v>24</v>
      </c>
      <c r="AG99" s="2" t="str">
        <f t="shared" si="78"/>
        <v>buy</v>
      </c>
      <c r="AH99">
        <v>144.47593689999999</v>
      </c>
      <c r="AI99">
        <f t="shared" si="75"/>
        <v>1</v>
      </c>
      <c r="AJ99">
        <f t="shared" si="76"/>
        <v>-1</v>
      </c>
      <c r="AK99" t="str">
        <f t="shared" si="79"/>
        <v>buy</v>
      </c>
      <c r="AL99" t="str">
        <f t="shared" si="80"/>
        <v>buy</v>
      </c>
      <c r="AM99" s="2">
        <f t="shared" si="90"/>
        <v>2.5968017578119884</v>
      </c>
      <c r="AN99" s="2">
        <f t="shared" si="81"/>
        <v>1.7973939561959362</v>
      </c>
    </row>
    <row r="100" spans="1:40" x14ac:dyDescent="0.35">
      <c r="A100" t="s">
        <v>125</v>
      </c>
      <c r="B100" t="s">
        <v>23</v>
      </c>
      <c r="C100">
        <v>146.734451293945</v>
      </c>
      <c r="D100">
        <v>-9.4251594855407905E-3</v>
      </c>
      <c r="E100" s="2">
        <f t="shared" si="73"/>
        <v>-9.4251594855425409E-3</v>
      </c>
      <c r="F100">
        <v>81.613316960021805</v>
      </c>
      <c r="G100" s="2">
        <f t="shared" si="97"/>
        <v>81.613316960022019</v>
      </c>
      <c r="H100">
        <f t="shared" si="85"/>
        <v>2.2585144042969887</v>
      </c>
      <c r="I100">
        <f t="shared" si="86"/>
        <v>0</v>
      </c>
      <c r="J100">
        <f t="shared" ref="J100:K100" si="123">AVERAGE(H87:H100)</f>
        <v>1.4668317522321428</v>
      </c>
      <c r="K100">
        <f t="shared" si="123"/>
        <v>0.33046286446707185</v>
      </c>
      <c r="L100">
        <f t="shared" si="99"/>
        <v>4.4387188696607742</v>
      </c>
      <c r="M100">
        <v>1.41354005494377E-2</v>
      </c>
      <c r="N100" s="2">
        <f t="shared" si="111"/>
        <v>1.4135400549437746E-2</v>
      </c>
      <c r="O100">
        <v>99</v>
      </c>
      <c r="P100">
        <v>134.62298919677701</v>
      </c>
      <c r="Q100" s="2">
        <f t="shared" si="56"/>
        <v>134.62298919677693</v>
      </c>
      <c r="R100">
        <v>128.30062294006299</v>
      </c>
      <c r="T100">
        <v>133.15975036621001</v>
      </c>
      <c r="V100">
        <v>152.97095019497601</v>
      </c>
      <c r="W100" s="2">
        <f t="shared" si="105"/>
        <v>152.9709501949763</v>
      </c>
      <c r="X100">
        <f t="shared" si="106"/>
        <v>139.89321212768516</v>
      </c>
      <c r="Y100">
        <f t="shared" si="107"/>
        <v>6.538869033645569</v>
      </c>
      <c r="Z100">
        <v>126.815474060394</v>
      </c>
      <c r="AA100" s="2">
        <f t="shared" si="108"/>
        <v>126.81547406039402</v>
      </c>
      <c r="AB100">
        <v>127.47232055664</v>
      </c>
      <c r="AC100" s="2">
        <f t="shared" si="57"/>
        <v>127.47232055664</v>
      </c>
      <c r="AD100">
        <v>148.55519104003901</v>
      </c>
      <c r="AE100" s="2">
        <f t="shared" si="58"/>
        <v>148.55519104003901</v>
      </c>
      <c r="AF100" t="s">
        <v>31</v>
      </c>
      <c r="AG100" s="2" t="str">
        <f t="shared" si="78"/>
        <v>sell</v>
      </c>
      <c r="AH100">
        <v>146.73445129999999</v>
      </c>
      <c r="AI100">
        <f t="shared" si="75"/>
        <v>-1</v>
      </c>
      <c r="AJ100">
        <f t="shared" si="76"/>
        <v>1</v>
      </c>
      <c r="AK100" t="str">
        <f t="shared" si="79"/>
        <v>sell</v>
      </c>
      <c r="AL100" t="str">
        <f t="shared" si="80"/>
        <v>sell</v>
      </c>
      <c r="AM100" s="2">
        <f t="shared" si="90"/>
        <v>2.2585144042969887</v>
      </c>
      <c r="AN100" s="2">
        <f t="shared" si="81"/>
        <v>1.5391848229102187</v>
      </c>
    </row>
    <row r="101" spans="1:40" x14ac:dyDescent="0.35">
      <c r="A101" t="s">
        <v>126</v>
      </c>
      <c r="B101" t="s">
        <v>23</v>
      </c>
      <c r="C101">
        <v>145.35145568847599</v>
      </c>
      <c r="D101">
        <v>8.8989290400454096E-3</v>
      </c>
      <c r="E101" s="2">
        <f t="shared" si="73"/>
        <v>8.8989290400450869E-3</v>
      </c>
      <c r="F101">
        <v>76.424625750653604</v>
      </c>
      <c r="G101" s="2">
        <f t="shared" si="97"/>
        <v>76.424625750652922</v>
      </c>
      <c r="H101">
        <f t="shared" si="85"/>
        <v>0</v>
      </c>
      <c r="I101">
        <f t="shared" si="86"/>
        <v>1.3829956054690058</v>
      </c>
      <c r="J101">
        <f t="shared" ref="J101:K101" si="124">AVERAGE(H88:H101)</f>
        <v>1.3915002005440726</v>
      </c>
      <c r="K101">
        <f t="shared" si="124"/>
        <v>0.42924826485771511</v>
      </c>
      <c r="L101">
        <f t="shared" si="99"/>
        <v>3.2417142117168942</v>
      </c>
      <c r="M101">
        <v>1.4120134297119899E-2</v>
      </c>
      <c r="N101" s="2">
        <f t="shared" si="111"/>
        <v>1.4120134297119951E-2</v>
      </c>
      <c r="O101">
        <v>100</v>
      </c>
      <c r="P101">
        <v>134.923263244628</v>
      </c>
      <c r="Q101" s="2">
        <f t="shared" si="56"/>
        <v>134.92326324462849</v>
      </c>
      <c r="R101">
        <v>128.30062294006299</v>
      </c>
      <c r="S101" s="2">
        <f>AVERAGE(C2:C101)</f>
        <v>128.30062294006319</v>
      </c>
      <c r="T101">
        <v>133.15975036621001</v>
      </c>
      <c r="V101">
        <v>153.45504369734701</v>
      </c>
      <c r="W101" s="2">
        <f t="shared" si="105"/>
        <v>153.45504369734707</v>
      </c>
      <c r="X101">
        <f t="shared" si="106"/>
        <v>140.4528678894039</v>
      </c>
      <c r="Y101">
        <f t="shared" si="107"/>
        <v>6.5010879039715821</v>
      </c>
      <c r="Z101">
        <v>127.450692081461</v>
      </c>
      <c r="AA101" s="2">
        <f t="shared" si="108"/>
        <v>127.45069208146074</v>
      </c>
      <c r="AB101">
        <v>127.47232055664</v>
      </c>
      <c r="AC101" s="2">
        <f t="shared" si="57"/>
        <v>127.47232055664</v>
      </c>
      <c r="AD101">
        <v>148.55519104003901</v>
      </c>
      <c r="AE101" s="2">
        <f t="shared" si="58"/>
        <v>148.55519104003901</v>
      </c>
      <c r="AF101" t="s">
        <v>24</v>
      </c>
      <c r="AG101" s="2" t="str">
        <f t="shared" si="78"/>
        <v>buy</v>
      </c>
      <c r="AH101">
        <v>145.35147090000001</v>
      </c>
      <c r="AI101">
        <f t="shared" si="75"/>
        <v>1</v>
      </c>
      <c r="AJ101">
        <f t="shared" si="76"/>
        <v>-1</v>
      </c>
      <c r="AK101" t="str">
        <f t="shared" si="79"/>
        <v>buy</v>
      </c>
      <c r="AL101" t="str">
        <f t="shared" si="80"/>
        <v>buy</v>
      </c>
      <c r="AM101" s="2">
        <f t="shared" si="90"/>
        <v>1.3829956054690058</v>
      </c>
      <c r="AN101" s="2">
        <f t="shared" si="81"/>
        <v>0.95148383545129844</v>
      </c>
    </row>
    <row r="102" spans="1:40" x14ac:dyDescent="0.35">
      <c r="A102" t="s">
        <v>127</v>
      </c>
      <c r="B102" t="s">
        <v>23</v>
      </c>
      <c r="C102">
        <v>146.644927978515</v>
      </c>
      <c r="D102">
        <v>-7.4647350060697004E-4</v>
      </c>
      <c r="E102" s="2">
        <f t="shared" si="73"/>
        <v>-7.464735006044226E-4</v>
      </c>
      <c r="F102">
        <v>73.107750085353302</v>
      </c>
      <c r="G102" s="2">
        <f t="shared" si="97"/>
        <v>73.107750085352194</v>
      </c>
      <c r="H102">
        <f t="shared" si="85"/>
        <v>1.2934722900390057</v>
      </c>
      <c r="I102">
        <f t="shared" si="86"/>
        <v>0</v>
      </c>
      <c r="J102">
        <f t="shared" ref="J102:K102" si="125">AVERAGE(H89:H102)</f>
        <v>1.166930062430215</v>
      </c>
      <c r="K102">
        <f t="shared" si="125"/>
        <v>0.42924826485771511</v>
      </c>
      <c r="L102">
        <f t="shared" si="99"/>
        <v>2.7185434583341244</v>
      </c>
      <c r="M102">
        <v>1.4138711629472001E-2</v>
      </c>
      <c r="N102" s="2">
        <f t="shared" si="111"/>
        <v>1.413871162947203E-2</v>
      </c>
      <c r="O102">
        <v>101</v>
      </c>
      <c r="P102">
        <v>135.258161926269</v>
      </c>
      <c r="Q102" s="2">
        <f t="shared" si="56"/>
        <v>135.25816192626908</v>
      </c>
      <c r="R102">
        <v>128.71778724670401</v>
      </c>
      <c r="S102" s="2">
        <f t="shared" ref="S102:S165" si="126">AVERAGE(C3:C102)</f>
        <v>128.71778724670381</v>
      </c>
      <c r="T102">
        <v>133.15975036621001</v>
      </c>
      <c r="V102">
        <v>153.95763658874901</v>
      </c>
      <c r="W102" s="2">
        <f t="shared" si="105"/>
        <v>153.95763658874961</v>
      </c>
      <c r="X102">
        <f t="shared" si="106"/>
        <v>141.11202011108361</v>
      </c>
      <c r="Y102">
        <f t="shared" si="107"/>
        <v>6.4228082388329932</v>
      </c>
      <c r="Z102">
        <v>128.26640363341801</v>
      </c>
      <c r="AA102" s="2">
        <f t="shared" si="108"/>
        <v>128.26640363341761</v>
      </c>
      <c r="AB102">
        <v>127.47232055664</v>
      </c>
      <c r="AC102" s="2">
        <f t="shared" si="57"/>
        <v>127.47232055664</v>
      </c>
      <c r="AD102">
        <v>148.55519104003901</v>
      </c>
      <c r="AE102" s="2">
        <f t="shared" si="58"/>
        <v>148.55519104003901</v>
      </c>
      <c r="AF102" t="s">
        <v>31</v>
      </c>
      <c r="AG102" s="2" t="str">
        <f t="shared" si="78"/>
        <v>sell</v>
      </c>
      <c r="AH102">
        <v>146.64489750000001</v>
      </c>
      <c r="AI102">
        <f t="shared" si="75"/>
        <v>-1</v>
      </c>
      <c r="AJ102">
        <f t="shared" si="76"/>
        <v>1</v>
      </c>
      <c r="AK102" t="str">
        <f t="shared" si="79"/>
        <v>sell</v>
      </c>
      <c r="AL102" t="str">
        <f t="shared" si="80"/>
        <v>sell</v>
      </c>
      <c r="AM102" s="2">
        <f t="shared" si="90"/>
        <v>1.2934722900390057</v>
      </c>
      <c r="AN102" s="2">
        <f t="shared" si="81"/>
        <v>0.88204366006338297</v>
      </c>
    </row>
    <row r="103" spans="1:40" x14ac:dyDescent="0.35">
      <c r="A103" t="s">
        <v>128</v>
      </c>
      <c r="B103" t="s">
        <v>23</v>
      </c>
      <c r="C103">
        <v>146.53546142578099</v>
      </c>
      <c r="D103">
        <v>9.9131053045249298E-3</v>
      </c>
      <c r="E103" s="2">
        <f t="shared" si="73"/>
        <v>9.9131053045254519E-3</v>
      </c>
      <c r="F103">
        <v>72.322155748137106</v>
      </c>
      <c r="G103" s="2">
        <f t="shared" si="97"/>
        <v>72.322155748137632</v>
      </c>
      <c r="H103">
        <f t="shared" si="85"/>
        <v>0</v>
      </c>
      <c r="I103">
        <f t="shared" si="86"/>
        <v>0.10946655273400552</v>
      </c>
      <c r="J103">
        <f t="shared" ref="J103:K103" si="127">AVERAGE(H90:H103)</f>
        <v>1.1420560564313575</v>
      </c>
      <c r="K103">
        <f t="shared" si="127"/>
        <v>0.43706730433871549</v>
      </c>
      <c r="L103">
        <f t="shared" si="99"/>
        <v>2.6129981471830583</v>
      </c>
      <c r="M103">
        <v>1.4021653572454801E-2</v>
      </c>
      <c r="N103" s="2">
        <f t="shared" si="111"/>
        <v>1.402165357245483E-2</v>
      </c>
      <c r="O103">
        <v>102</v>
      </c>
      <c r="P103">
        <v>135.53475646972601</v>
      </c>
      <c r="Q103" s="2">
        <f t="shared" si="56"/>
        <v>135.53475646972615</v>
      </c>
      <c r="R103">
        <v>129.15610603332499</v>
      </c>
      <c r="S103" s="2">
        <f t="shared" si="126"/>
        <v>129.1561060333249</v>
      </c>
      <c r="T103">
        <v>133.15975036621001</v>
      </c>
      <c r="V103">
        <v>154.39160391469301</v>
      </c>
      <c r="W103" s="2">
        <f t="shared" si="105"/>
        <v>154.39160391469312</v>
      </c>
      <c r="X103">
        <f t="shared" si="106"/>
        <v>141.70649948120081</v>
      </c>
      <c r="Y103">
        <f t="shared" si="107"/>
        <v>6.3425522167461503</v>
      </c>
      <c r="Z103">
        <v>129.02139504770901</v>
      </c>
      <c r="AA103" s="2">
        <f t="shared" si="108"/>
        <v>129.02139504770849</v>
      </c>
      <c r="AB103">
        <v>127.47232055664</v>
      </c>
      <c r="AC103" s="2">
        <f t="shared" si="57"/>
        <v>127.47232055664</v>
      </c>
      <c r="AD103">
        <v>148.55519104003901</v>
      </c>
      <c r="AE103" s="2">
        <f t="shared" si="58"/>
        <v>148.55519104003901</v>
      </c>
      <c r="AF103" t="s">
        <v>24</v>
      </c>
      <c r="AG103" s="2" t="str">
        <f t="shared" si="78"/>
        <v>buy</v>
      </c>
      <c r="AH103">
        <v>146.5354614</v>
      </c>
      <c r="AI103">
        <f t="shared" si="75"/>
        <v>1</v>
      </c>
      <c r="AJ103">
        <f t="shared" si="76"/>
        <v>-1</v>
      </c>
      <c r="AK103" t="str">
        <f t="shared" si="79"/>
        <v>buy</v>
      </c>
      <c r="AL103" t="str">
        <f t="shared" si="80"/>
        <v>buy</v>
      </c>
      <c r="AM103" s="2">
        <f t="shared" si="90"/>
        <v>0.10946655273400552</v>
      </c>
      <c r="AN103" s="2">
        <f t="shared" si="81"/>
        <v>7.4703113955422618E-2</v>
      </c>
    </row>
    <row r="104" spans="1:40" x14ac:dyDescent="0.35">
      <c r="A104" t="s">
        <v>129</v>
      </c>
      <c r="B104" t="s">
        <v>23</v>
      </c>
      <c r="C104">
        <v>147.98808288574199</v>
      </c>
      <c r="D104">
        <v>-8.6729486385950204E-3</v>
      </c>
      <c r="E104" s="2">
        <f t="shared" si="73"/>
        <v>-8.6729486385937055E-3</v>
      </c>
      <c r="F104">
        <v>72.019963661837394</v>
      </c>
      <c r="G104" s="2">
        <f t="shared" si="97"/>
        <v>72.019963661837892</v>
      </c>
      <c r="H104">
        <f t="shared" si="85"/>
        <v>1.4526214599609943</v>
      </c>
      <c r="I104">
        <f t="shared" si="86"/>
        <v>0</v>
      </c>
      <c r="J104">
        <f t="shared" ref="J104:K104" si="128">AVERAGE(H91:H104)</f>
        <v>1.1250010899135003</v>
      </c>
      <c r="K104">
        <f t="shared" si="128"/>
        <v>0.43706730433871549</v>
      </c>
      <c r="L104">
        <f t="shared" si="99"/>
        <v>2.5739767737045245</v>
      </c>
      <c r="M104">
        <v>1.40395257614267E-2</v>
      </c>
      <c r="N104" s="2">
        <f t="shared" si="111"/>
        <v>1.4039525761426671E-2</v>
      </c>
      <c r="O104">
        <v>103</v>
      </c>
      <c r="P104">
        <v>135.894130859375</v>
      </c>
      <c r="Q104" s="2">
        <f t="shared" si="56"/>
        <v>135.8941308593746</v>
      </c>
      <c r="R104">
        <v>129.59991233825599</v>
      </c>
      <c r="S104" s="2">
        <f t="shared" si="126"/>
        <v>129.59991233825656</v>
      </c>
      <c r="T104">
        <v>133.15975036621001</v>
      </c>
      <c r="V104">
        <v>154.52729927843799</v>
      </c>
      <c r="W104" s="2">
        <f t="shared" si="105"/>
        <v>154.52729927843845</v>
      </c>
      <c r="X104">
        <f t="shared" si="106"/>
        <v>142.53827362060514</v>
      </c>
      <c r="Y104">
        <f t="shared" si="107"/>
        <v>5.9945128289166574</v>
      </c>
      <c r="Z104">
        <v>130.549247962772</v>
      </c>
      <c r="AA104" s="2">
        <f t="shared" si="108"/>
        <v>130.54924796277183</v>
      </c>
      <c r="AB104">
        <v>127.47232055664</v>
      </c>
      <c r="AC104" s="2">
        <f t="shared" si="57"/>
        <v>127.47232055664</v>
      </c>
      <c r="AD104">
        <v>148.55519104003901</v>
      </c>
      <c r="AE104" s="2">
        <f t="shared" si="58"/>
        <v>148.55519104003901</v>
      </c>
      <c r="AF104" t="s">
        <v>31</v>
      </c>
      <c r="AG104" s="2" t="str">
        <f t="shared" si="78"/>
        <v>sell</v>
      </c>
      <c r="AH104">
        <v>147.9880981</v>
      </c>
      <c r="AI104">
        <f t="shared" si="75"/>
        <v>-1</v>
      </c>
      <c r="AJ104">
        <f t="shared" si="76"/>
        <v>1</v>
      </c>
      <c r="AK104" t="str">
        <f t="shared" si="79"/>
        <v>sell</v>
      </c>
      <c r="AL104" t="str">
        <f t="shared" si="80"/>
        <v>sell</v>
      </c>
      <c r="AM104" s="2">
        <f t="shared" si="90"/>
        <v>1.4526214599609943</v>
      </c>
      <c r="AN104" s="2">
        <f t="shared" si="81"/>
        <v>0.9815800243067736</v>
      </c>
    </row>
    <row r="105" spans="1:40" x14ac:dyDescent="0.35">
      <c r="A105" t="s">
        <v>130</v>
      </c>
      <c r="B105" t="s">
        <v>23</v>
      </c>
      <c r="C105">
        <v>146.70458984375</v>
      </c>
      <c r="D105">
        <v>-1.28177098761528E-2</v>
      </c>
      <c r="E105" s="2">
        <f t="shared" si="73"/>
        <v>-1.2817709876158469E-2</v>
      </c>
      <c r="F105">
        <v>61.7872916274464</v>
      </c>
      <c r="G105" s="2">
        <f t="shared" si="97"/>
        <v>61.787291627447743</v>
      </c>
      <c r="H105">
        <f t="shared" si="85"/>
        <v>0</v>
      </c>
      <c r="I105">
        <f t="shared" si="86"/>
        <v>1.2834930419919885</v>
      </c>
      <c r="J105">
        <f t="shared" ref="J105:K105" si="129">AVERAGE(H92:H105)</f>
        <v>0.85494450160435675</v>
      </c>
      <c r="K105">
        <f t="shared" si="129"/>
        <v>0.52874537876671468</v>
      </c>
      <c r="L105">
        <f t="shared" si="99"/>
        <v>1.6169304469355237</v>
      </c>
      <c r="M105">
        <v>1.2771001451240299E-2</v>
      </c>
      <c r="N105" s="2">
        <f t="shared" si="111"/>
        <v>1.2771001451240372E-2</v>
      </c>
      <c r="O105">
        <v>104</v>
      </c>
      <c r="P105">
        <v>136.219676513671</v>
      </c>
      <c r="Q105" s="2">
        <f t="shared" si="56"/>
        <v>136.21967651367146</v>
      </c>
      <c r="R105">
        <v>130.04618003845201</v>
      </c>
      <c r="S105" s="2">
        <f t="shared" si="126"/>
        <v>130.04618003845187</v>
      </c>
      <c r="T105">
        <v>133.15975036621001</v>
      </c>
      <c r="V105">
        <v>154.196627130797</v>
      </c>
      <c r="W105" s="2">
        <f t="shared" si="105"/>
        <v>154.19662713079765</v>
      </c>
      <c r="X105">
        <f t="shared" si="106"/>
        <v>143.30537567138634</v>
      </c>
      <c r="Y105">
        <f t="shared" si="107"/>
        <v>5.4456257297056467</v>
      </c>
      <c r="Z105">
        <v>132.41412421197501</v>
      </c>
      <c r="AA105" s="2">
        <f t="shared" si="108"/>
        <v>132.41412421197504</v>
      </c>
      <c r="AB105">
        <v>127.47232055664</v>
      </c>
      <c r="AC105" s="2">
        <f t="shared" si="57"/>
        <v>127.47232055664</v>
      </c>
      <c r="AD105">
        <v>148.55519104003901</v>
      </c>
      <c r="AE105" s="2">
        <f t="shared" si="58"/>
        <v>148.55519104003901</v>
      </c>
      <c r="AF105" t="s">
        <v>26</v>
      </c>
      <c r="AG105" s="2" t="str">
        <f t="shared" si="78"/>
        <v>short</v>
      </c>
      <c r="AH105">
        <v>146.70460510000001</v>
      </c>
      <c r="AI105">
        <f t="shared" si="75"/>
        <v>-1</v>
      </c>
      <c r="AJ105">
        <f t="shared" si="76"/>
        <v>-1</v>
      </c>
      <c r="AK105" t="str">
        <f t="shared" si="79"/>
        <v>short</v>
      </c>
      <c r="AL105" t="str">
        <f t="shared" si="80"/>
        <v>short</v>
      </c>
      <c r="AM105" s="2">
        <f t="shared" si="90"/>
        <v>1.2834930419919885</v>
      </c>
      <c r="AN105" s="2">
        <f t="shared" si="81"/>
        <v>0.8748826763763784</v>
      </c>
    </row>
    <row r="106" spans="1:40" x14ac:dyDescent="0.35">
      <c r="A106" t="s">
        <v>131</v>
      </c>
      <c r="B106" t="s">
        <v>23</v>
      </c>
      <c r="C106">
        <v>144.82417297363199</v>
      </c>
      <c r="D106">
        <v>-7.9005840886033907E-3</v>
      </c>
      <c r="E106" s="2">
        <f t="shared" si="73"/>
        <v>-7.9005840885990938E-3</v>
      </c>
      <c r="F106">
        <v>53.0447970855652</v>
      </c>
      <c r="G106" s="2">
        <f t="shared" si="97"/>
        <v>53.044797085564738</v>
      </c>
      <c r="H106">
        <f t="shared" si="85"/>
        <v>0</v>
      </c>
      <c r="I106">
        <f t="shared" si="86"/>
        <v>1.8804168701180117</v>
      </c>
      <c r="J106">
        <f t="shared" ref="J106:K106" si="130">AVERAGE(H93:H106)</f>
        <v>0.74905286516464287</v>
      </c>
      <c r="K106">
        <f t="shared" si="130"/>
        <v>0.66306086948942977</v>
      </c>
      <c r="L106">
        <f t="shared" si="99"/>
        <v>1.1296894442608696</v>
      </c>
      <c r="M106">
        <v>1.33349489088484E-2</v>
      </c>
      <c r="N106" s="2">
        <f t="shared" si="111"/>
        <v>1.333494890884844E-2</v>
      </c>
      <c r="O106">
        <v>105</v>
      </c>
      <c r="P106">
        <v>136.53567138671801</v>
      </c>
      <c r="Q106" s="2">
        <f t="shared" si="56"/>
        <v>136.53567138671832</v>
      </c>
      <c r="R106">
        <v>130.48953582763599</v>
      </c>
      <c r="S106" s="2">
        <f t="shared" si="126"/>
        <v>130.48953582763642</v>
      </c>
      <c r="T106">
        <v>133.15975036621001</v>
      </c>
      <c r="V106">
        <v>153.18421614017001</v>
      </c>
      <c r="W106" s="2">
        <f t="shared" si="105"/>
        <v>153.18421614017069</v>
      </c>
      <c r="X106">
        <f t="shared" si="106"/>
        <v>144.00531997680625</v>
      </c>
      <c r="Y106">
        <f t="shared" si="107"/>
        <v>4.589448081682221</v>
      </c>
      <c r="Z106">
        <v>134.82642381344201</v>
      </c>
      <c r="AA106" s="2">
        <f t="shared" si="108"/>
        <v>134.82642381344181</v>
      </c>
      <c r="AB106">
        <v>127.47232055664</v>
      </c>
      <c r="AC106" s="2">
        <f t="shared" si="57"/>
        <v>127.47232055664</v>
      </c>
      <c r="AD106">
        <v>148.55519104003901</v>
      </c>
      <c r="AE106" s="2">
        <f t="shared" si="58"/>
        <v>148.55519104003901</v>
      </c>
      <c r="AF106" t="s">
        <v>26</v>
      </c>
      <c r="AG106" s="2" t="str">
        <f t="shared" si="78"/>
        <v>short</v>
      </c>
      <c r="AH106">
        <v>144.82414249999999</v>
      </c>
      <c r="AI106">
        <f t="shared" si="75"/>
        <v>-1</v>
      </c>
      <c r="AJ106">
        <f t="shared" si="76"/>
        <v>-1</v>
      </c>
      <c r="AK106" t="str">
        <f t="shared" si="79"/>
        <v>short</v>
      </c>
      <c r="AL106" t="str">
        <f t="shared" si="80"/>
        <v>short</v>
      </c>
      <c r="AM106" s="2">
        <f t="shared" si="90"/>
        <v>1.8804168701180117</v>
      </c>
      <c r="AN106" s="2">
        <f t="shared" si="81"/>
        <v>1.2984136774324115</v>
      </c>
    </row>
    <row r="107" spans="1:40" x14ac:dyDescent="0.35">
      <c r="A107" t="s">
        <v>132</v>
      </c>
      <c r="B107" t="s">
        <v>23</v>
      </c>
      <c r="C107">
        <v>143.67997741699199</v>
      </c>
      <c r="D107">
        <v>2.0497204236396199E-2</v>
      </c>
      <c r="E107" s="2">
        <f t="shared" si="73"/>
        <v>2.0497204236397164E-2</v>
      </c>
      <c r="F107">
        <v>45.2741430302409</v>
      </c>
      <c r="G107" s="2">
        <f t="shared" si="97"/>
        <v>45.274143030241717</v>
      </c>
      <c r="H107">
        <f t="shared" si="85"/>
        <v>0</v>
      </c>
      <c r="I107">
        <f t="shared" si="86"/>
        <v>1.1441955566399997</v>
      </c>
      <c r="J107">
        <f t="shared" ref="J107:K107" si="131">AVERAGE(H94:H107)</f>
        <v>0.6161564418247869</v>
      </c>
      <c r="K107">
        <f t="shared" si="131"/>
        <v>0.74478912353514404</v>
      </c>
      <c r="L107">
        <f t="shared" si="99"/>
        <v>0.82728979566752847</v>
      </c>
      <c r="M107">
        <v>1.3486190537905901E-2</v>
      </c>
      <c r="N107" s="2">
        <f t="shared" si="111"/>
        <v>1.3486190537905944E-2</v>
      </c>
      <c r="O107">
        <v>106</v>
      </c>
      <c r="P107">
        <v>136.81166931152299</v>
      </c>
      <c r="Q107" s="2">
        <f t="shared" si="56"/>
        <v>136.81166931152302</v>
      </c>
      <c r="R107">
        <v>130.89959777831999</v>
      </c>
      <c r="S107" s="2">
        <f t="shared" si="126"/>
        <v>130.89959777832001</v>
      </c>
      <c r="T107">
        <v>133.15975036621001</v>
      </c>
      <c r="V107">
        <v>151.79643803423599</v>
      </c>
      <c r="W107" s="2">
        <f t="shared" si="105"/>
        <v>151.79643803423647</v>
      </c>
      <c r="X107">
        <f t="shared" si="106"/>
        <v>144.59532241821253</v>
      </c>
      <c r="Y107">
        <f t="shared" si="107"/>
        <v>3.6005578080119744</v>
      </c>
      <c r="Z107">
        <v>137.39420680218899</v>
      </c>
      <c r="AA107" s="2">
        <f t="shared" si="108"/>
        <v>137.39420680218859</v>
      </c>
      <c r="AB107">
        <v>127.47232055664</v>
      </c>
      <c r="AC107" s="2">
        <f t="shared" si="57"/>
        <v>127.47232055664</v>
      </c>
      <c r="AD107">
        <v>148.55519104003901</v>
      </c>
      <c r="AE107" s="2">
        <f t="shared" si="58"/>
        <v>148.55519104003901</v>
      </c>
      <c r="AF107" t="s">
        <v>24</v>
      </c>
      <c r="AG107" s="2" t="str">
        <f t="shared" si="78"/>
        <v>buy</v>
      </c>
      <c r="AH107">
        <v>143.67997740000001</v>
      </c>
      <c r="AI107">
        <f t="shared" si="75"/>
        <v>1</v>
      </c>
      <c r="AJ107">
        <f t="shared" si="76"/>
        <v>-1</v>
      </c>
      <c r="AK107" t="str">
        <f t="shared" si="79"/>
        <v>buy</v>
      </c>
      <c r="AL107" t="str">
        <f t="shared" si="80"/>
        <v>buy</v>
      </c>
      <c r="AM107" s="2">
        <f t="shared" si="90"/>
        <v>1.1441955566399997</v>
      </c>
      <c r="AN107" s="2">
        <f t="shared" si="81"/>
        <v>0.7963500393094326</v>
      </c>
    </row>
    <row r="108" spans="1:40" x14ac:dyDescent="0.35">
      <c r="A108" t="s">
        <v>133</v>
      </c>
      <c r="B108" t="s">
        <v>23</v>
      </c>
      <c r="C108">
        <v>146.62501525878901</v>
      </c>
      <c r="D108">
        <v>-1.26213197183495E-2</v>
      </c>
      <c r="E108" s="2">
        <f t="shared" si="73"/>
        <v>-1.2621319718349198E-2</v>
      </c>
      <c r="F108">
        <v>44.900169166536301</v>
      </c>
      <c r="G108" s="2">
        <f t="shared" si="97"/>
        <v>44.900169166536216</v>
      </c>
      <c r="H108">
        <f t="shared" si="85"/>
        <v>2.9450378417970171</v>
      </c>
      <c r="I108">
        <f t="shared" si="86"/>
        <v>0</v>
      </c>
      <c r="J108">
        <f t="shared" ref="J108:K108" si="132">AVERAGE(H95:H108)</f>
        <v>0.60691942487442974</v>
      </c>
      <c r="K108">
        <f t="shared" si="132"/>
        <v>0.74478912353514404</v>
      </c>
      <c r="L108">
        <f t="shared" si="99"/>
        <v>0.81488760468692756</v>
      </c>
      <c r="M108">
        <v>1.3913913989245101E-2</v>
      </c>
      <c r="N108" s="2">
        <f t="shared" si="111"/>
        <v>1.3913913989245076E-2</v>
      </c>
      <c r="O108">
        <v>107</v>
      </c>
      <c r="P108">
        <v>137.146766967773</v>
      </c>
      <c r="Q108" s="2">
        <f t="shared" si="56"/>
        <v>137.14676696777303</v>
      </c>
      <c r="R108">
        <v>131.344175720214</v>
      </c>
      <c r="S108" s="2">
        <f t="shared" si="126"/>
        <v>131.34417572021457</v>
      </c>
      <c r="T108">
        <v>133.15975036621001</v>
      </c>
      <c r="V108">
        <v>151.20814644873499</v>
      </c>
      <c r="W108" s="2">
        <f t="shared" si="105"/>
        <v>151.20814644873573</v>
      </c>
      <c r="X108">
        <f t="shared" si="106"/>
        <v>145.11070404052697</v>
      </c>
      <c r="Y108">
        <f t="shared" si="107"/>
        <v>3.0487212041043867</v>
      </c>
      <c r="Z108">
        <v>139.013261632319</v>
      </c>
      <c r="AA108" s="2">
        <f t="shared" si="108"/>
        <v>139.0132616323182</v>
      </c>
      <c r="AB108">
        <v>127.47232055664</v>
      </c>
      <c r="AC108" s="2">
        <f t="shared" si="57"/>
        <v>127.47232055664</v>
      </c>
      <c r="AD108">
        <v>148.55519104003901</v>
      </c>
      <c r="AE108" s="2">
        <f t="shared" si="58"/>
        <v>148.55519104003901</v>
      </c>
      <c r="AF108" t="s">
        <v>31</v>
      </c>
      <c r="AG108" s="2" t="str">
        <f t="shared" si="78"/>
        <v>sell</v>
      </c>
      <c r="AH108">
        <v>146.625</v>
      </c>
      <c r="AI108">
        <f t="shared" si="75"/>
        <v>-1</v>
      </c>
      <c r="AJ108">
        <f t="shared" si="76"/>
        <v>1</v>
      </c>
      <c r="AK108" t="str">
        <f t="shared" si="79"/>
        <v>sell</v>
      </c>
      <c r="AL108" t="str">
        <f t="shared" si="80"/>
        <v>sell</v>
      </c>
      <c r="AM108" s="2">
        <f t="shared" si="90"/>
        <v>2.9450378417970171</v>
      </c>
      <c r="AN108" s="2">
        <f t="shared" si="81"/>
        <v>2.0085507487239531</v>
      </c>
    </row>
    <row r="109" spans="1:40" x14ac:dyDescent="0.35">
      <c r="A109" t="s">
        <v>134</v>
      </c>
      <c r="B109" t="s">
        <v>23</v>
      </c>
      <c r="C109">
        <v>144.7744140625</v>
      </c>
      <c r="D109">
        <v>1.9687105815215898E-3</v>
      </c>
      <c r="E109" s="2">
        <f t="shared" si="73"/>
        <v>1.9687105815186846E-3</v>
      </c>
      <c r="F109">
        <v>43.930071750612299</v>
      </c>
      <c r="G109" s="2">
        <f t="shared" si="97"/>
        <v>43.930071750613827</v>
      </c>
      <c r="H109">
        <f t="shared" si="85"/>
        <v>0</v>
      </c>
      <c r="I109">
        <f t="shared" si="86"/>
        <v>1.8506011962890057</v>
      </c>
      <c r="J109">
        <f t="shared" ref="J109:K109" si="133">AVERAGE(H96:H109)</f>
        <v>0.60691942487442974</v>
      </c>
      <c r="K109">
        <f t="shared" si="133"/>
        <v>0.77463858468185876</v>
      </c>
      <c r="L109">
        <f t="shared" si="99"/>
        <v>0.78348721181205983</v>
      </c>
      <c r="M109">
        <v>1.27941651078732E-2</v>
      </c>
      <c r="N109" s="2">
        <f t="shared" si="111"/>
        <v>1.2794165107873255E-2</v>
      </c>
      <c r="O109">
        <v>108</v>
      </c>
      <c r="P109">
        <v>137.49280883789001</v>
      </c>
      <c r="Q109" s="2">
        <f t="shared" si="56"/>
        <v>137.49280883789024</v>
      </c>
      <c r="R109">
        <v>131.754256134033</v>
      </c>
      <c r="S109" s="2">
        <f t="shared" si="126"/>
        <v>131.75425613403291</v>
      </c>
      <c r="T109">
        <v>133.15975036621001</v>
      </c>
      <c r="V109">
        <v>150.15250622355299</v>
      </c>
      <c r="W109" s="2">
        <f t="shared" si="105"/>
        <v>150.15250622355424</v>
      </c>
      <c r="X109">
        <f t="shared" si="106"/>
        <v>145.51614379882776</v>
      </c>
      <c r="Y109">
        <f t="shared" si="107"/>
        <v>2.3181812123632457</v>
      </c>
      <c r="Z109">
        <v>140.879781374103</v>
      </c>
      <c r="AA109" s="2">
        <f t="shared" si="108"/>
        <v>140.87978137410127</v>
      </c>
      <c r="AB109">
        <v>129.10403442382801</v>
      </c>
      <c r="AC109" s="2">
        <f t="shared" si="57"/>
        <v>129.10403442382801</v>
      </c>
      <c r="AD109">
        <v>148.55519104003901</v>
      </c>
      <c r="AE109" s="2">
        <f t="shared" si="58"/>
        <v>148.55519104003901</v>
      </c>
      <c r="AF109" t="s">
        <v>24</v>
      </c>
      <c r="AG109" s="2" t="str">
        <f t="shared" si="78"/>
        <v>buy</v>
      </c>
      <c r="AH109">
        <v>144.7743988</v>
      </c>
      <c r="AI109">
        <f t="shared" si="75"/>
        <v>1</v>
      </c>
      <c r="AJ109">
        <f t="shared" si="76"/>
        <v>-1</v>
      </c>
      <c r="AK109" t="str">
        <f t="shared" si="79"/>
        <v>buy</v>
      </c>
      <c r="AL109" t="str">
        <f t="shared" si="80"/>
        <v>buy</v>
      </c>
      <c r="AM109" s="2">
        <f t="shared" si="90"/>
        <v>1.8506011962890057</v>
      </c>
      <c r="AN109" s="2">
        <f t="shared" si="81"/>
        <v>1.2782653677258813</v>
      </c>
    </row>
    <row r="110" spans="1:40" x14ac:dyDescent="0.35">
      <c r="A110" t="s">
        <v>135</v>
      </c>
      <c r="B110" t="s">
        <v>23</v>
      </c>
      <c r="C110">
        <v>145.05943298339801</v>
      </c>
      <c r="D110">
        <v>-9.5494558262851897E-3</v>
      </c>
      <c r="E110" s="2">
        <f t="shared" si="73"/>
        <v>-9.5494558262857864E-3</v>
      </c>
      <c r="F110">
        <v>46.099748086619698</v>
      </c>
      <c r="G110" s="2">
        <f t="shared" si="97"/>
        <v>46.099748086618483</v>
      </c>
      <c r="H110">
        <f t="shared" si="85"/>
        <v>0.28501892089801117</v>
      </c>
      <c r="I110">
        <f t="shared" si="86"/>
        <v>0</v>
      </c>
      <c r="J110">
        <f t="shared" ref="J110:K110" si="134">AVERAGE(H97:H110)</f>
        <v>0.62727791922428777</v>
      </c>
      <c r="K110">
        <f t="shared" si="134"/>
        <v>0.73341914585657264</v>
      </c>
      <c r="L110">
        <f t="shared" si="99"/>
        <v>0.85527889852354377</v>
      </c>
      <c r="M110">
        <v>1.2795704484284701E-2</v>
      </c>
      <c r="N110" s="2">
        <f t="shared" si="111"/>
        <v>1.2795704484284754E-2</v>
      </c>
      <c r="O110">
        <v>109</v>
      </c>
      <c r="P110">
        <v>137.79798736572201</v>
      </c>
      <c r="Q110" s="2">
        <f t="shared" si="56"/>
        <v>137.79798736572226</v>
      </c>
      <c r="R110">
        <v>132.121993255615</v>
      </c>
      <c r="S110" s="2">
        <f t="shared" si="126"/>
        <v>132.12199325561494</v>
      </c>
      <c r="T110">
        <v>133.15975036621001</v>
      </c>
      <c r="V110">
        <v>149.05700261163801</v>
      </c>
      <c r="W110" s="2">
        <f t="shared" si="105"/>
        <v>149.05700261163969</v>
      </c>
      <c r="X110">
        <f t="shared" si="106"/>
        <v>145.85126495361288</v>
      </c>
      <c r="Y110">
        <f t="shared" si="107"/>
        <v>1.6028688290134094</v>
      </c>
      <c r="Z110">
        <v>142.64552729558801</v>
      </c>
      <c r="AA110" s="2">
        <f t="shared" si="108"/>
        <v>142.64552729558608</v>
      </c>
      <c r="AB110">
        <v>129.10403442382801</v>
      </c>
      <c r="AC110" s="2">
        <f t="shared" si="57"/>
        <v>129.10403442382801</v>
      </c>
      <c r="AD110">
        <v>148.55519104003901</v>
      </c>
      <c r="AE110" s="2">
        <f t="shared" si="58"/>
        <v>148.55519104003901</v>
      </c>
      <c r="AF110" t="s">
        <v>31</v>
      </c>
      <c r="AG110" s="2" t="str">
        <f t="shared" si="78"/>
        <v>sell</v>
      </c>
      <c r="AH110">
        <v>145.05943300000001</v>
      </c>
      <c r="AI110">
        <f t="shared" si="75"/>
        <v>-1</v>
      </c>
      <c r="AJ110">
        <f t="shared" si="76"/>
        <v>1</v>
      </c>
      <c r="AK110" t="str">
        <f t="shared" si="79"/>
        <v>sell</v>
      </c>
      <c r="AL110" t="str">
        <f t="shared" si="80"/>
        <v>sell</v>
      </c>
      <c r="AM110" s="2">
        <f t="shared" si="90"/>
        <v>0.28501892089801117</v>
      </c>
      <c r="AN110" s="2">
        <f t="shared" si="81"/>
        <v>0.19648423755429367</v>
      </c>
    </row>
    <row r="111" spans="1:40" x14ac:dyDescent="0.35">
      <c r="A111" t="s">
        <v>136</v>
      </c>
      <c r="B111" t="s">
        <v>23</v>
      </c>
      <c r="C111">
        <v>143.67419433593699</v>
      </c>
      <c r="D111">
        <v>-3.0518811295698802E-3</v>
      </c>
      <c r="E111" s="2">
        <f t="shared" si="73"/>
        <v>-3.0518811295698672E-3</v>
      </c>
      <c r="F111">
        <v>41.405669171720803</v>
      </c>
      <c r="G111" s="2">
        <f t="shared" si="97"/>
        <v>41.405669171720561</v>
      </c>
      <c r="H111">
        <f t="shared" si="85"/>
        <v>0</v>
      </c>
      <c r="I111">
        <f t="shared" si="86"/>
        <v>1.3852386474610228</v>
      </c>
      <c r="J111">
        <f t="shared" ref="J111:K111" si="135">AVERAGE(H98:H111)</f>
        <v>0.58819035121371555</v>
      </c>
      <c r="K111">
        <f t="shared" si="135"/>
        <v>0.83236476353236</v>
      </c>
      <c r="L111">
        <f t="shared" si="99"/>
        <v>0.70664974898453681</v>
      </c>
      <c r="M111">
        <v>1.28797917882656E-2</v>
      </c>
      <c r="N111" s="2">
        <f t="shared" si="111"/>
        <v>1.2879791788265663E-2</v>
      </c>
      <c r="O111">
        <v>110</v>
      </c>
      <c r="P111">
        <v>138.060338134765</v>
      </c>
      <c r="Q111" s="2">
        <f t="shared" si="56"/>
        <v>138.0603381347652</v>
      </c>
      <c r="R111">
        <v>132.49067756652801</v>
      </c>
      <c r="S111" s="2">
        <f t="shared" si="126"/>
        <v>132.49067756652801</v>
      </c>
      <c r="T111">
        <v>133.15975036621001</v>
      </c>
      <c r="V111">
        <v>148.81713417714499</v>
      </c>
      <c r="W111" s="2">
        <f t="shared" si="105"/>
        <v>148.8171341771471</v>
      </c>
      <c r="X111">
        <f t="shared" si="106"/>
        <v>145.92808456420863</v>
      </c>
      <c r="Y111">
        <f t="shared" si="107"/>
        <v>1.4445248064692253</v>
      </c>
      <c r="Z111">
        <v>143.03903495127199</v>
      </c>
      <c r="AA111" s="2">
        <f t="shared" si="108"/>
        <v>143.03903495127017</v>
      </c>
      <c r="AB111">
        <v>129.10403442382801</v>
      </c>
      <c r="AC111" s="2">
        <f t="shared" si="57"/>
        <v>129.10403442382801</v>
      </c>
      <c r="AD111">
        <v>148.55519104003901</v>
      </c>
      <c r="AE111" s="2">
        <f t="shared" si="58"/>
        <v>148.55519104003901</v>
      </c>
      <c r="AF111" t="s">
        <v>26</v>
      </c>
      <c r="AG111" s="2" t="str">
        <f t="shared" si="78"/>
        <v>short</v>
      </c>
      <c r="AH111">
        <v>143.67420960000001</v>
      </c>
      <c r="AI111">
        <f t="shared" si="75"/>
        <v>-1</v>
      </c>
      <c r="AJ111">
        <f t="shared" si="76"/>
        <v>-1</v>
      </c>
      <c r="AK111" t="str">
        <f t="shared" si="79"/>
        <v>short</v>
      </c>
      <c r="AL111" t="str">
        <f t="shared" si="80"/>
        <v>short</v>
      </c>
      <c r="AM111" s="2">
        <f t="shared" si="90"/>
        <v>1.3852386474610228</v>
      </c>
      <c r="AN111" s="2">
        <f t="shared" si="81"/>
        <v>0.96415271640366895</v>
      </c>
    </row>
    <row r="112" spans="1:40" x14ac:dyDescent="0.35">
      <c r="A112" t="s">
        <v>137</v>
      </c>
      <c r="B112" t="s">
        <v>23</v>
      </c>
      <c r="C112">
        <v>143.23571777343699</v>
      </c>
      <c r="D112">
        <v>-1.6628358759727201E-2</v>
      </c>
      <c r="E112" s="2">
        <f t="shared" si="73"/>
        <v>-1.6628358759728831E-2</v>
      </c>
      <c r="F112">
        <v>40.552165356549402</v>
      </c>
      <c r="G112" s="2">
        <f t="shared" si="97"/>
        <v>40.552165356550184</v>
      </c>
      <c r="H112">
        <f t="shared" si="85"/>
        <v>0</v>
      </c>
      <c r="I112">
        <f t="shared" si="86"/>
        <v>0.4384765625</v>
      </c>
      <c r="J112">
        <f t="shared" ref="J112:K112" si="136">AVERAGE(H99:H112)</f>
        <v>0.58819035121371555</v>
      </c>
      <c r="K112">
        <f t="shared" si="136"/>
        <v>0.86226327078678777</v>
      </c>
      <c r="L112">
        <f t="shared" si="99"/>
        <v>0.68214705547762755</v>
      </c>
      <c r="M112">
        <v>1.15117305600963E-2</v>
      </c>
      <c r="N112" s="2">
        <f t="shared" si="111"/>
        <v>1.1511730560096306E-2</v>
      </c>
      <c r="O112">
        <v>111</v>
      </c>
      <c r="P112">
        <v>138.287453918457</v>
      </c>
      <c r="Q112" s="2">
        <f t="shared" si="56"/>
        <v>138.28745391845661</v>
      </c>
      <c r="R112">
        <v>132.82507987976001</v>
      </c>
      <c r="S112" s="2">
        <f t="shared" si="126"/>
        <v>132.82507987976044</v>
      </c>
      <c r="T112">
        <v>133.15975036621001</v>
      </c>
      <c r="V112">
        <v>148.86687445953601</v>
      </c>
      <c r="W112" s="2">
        <f t="shared" si="105"/>
        <v>148.86687445953794</v>
      </c>
      <c r="X112">
        <f t="shared" si="106"/>
        <v>145.90885620117155</v>
      </c>
      <c r="Y112">
        <f t="shared" si="107"/>
        <v>1.4790091291831942</v>
      </c>
      <c r="Z112">
        <v>142.950837942807</v>
      </c>
      <c r="AA112" s="2">
        <f t="shared" si="108"/>
        <v>142.95083794280515</v>
      </c>
      <c r="AB112">
        <v>129.10403442382801</v>
      </c>
      <c r="AC112" s="2">
        <f t="shared" si="57"/>
        <v>129.10403442382801</v>
      </c>
      <c r="AD112">
        <v>148.55519104003901</v>
      </c>
      <c r="AE112" s="2">
        <f t="shared" si="58"/>
        <v>148.55519104003901</v>
      </c>
      <c r="AF112" t="s">
        <v>26</v>
      </c>
      <c r="AG112" s="2" t="str">
        <f t="shared" si="78"/>
        <v>short</v>
      </c>
      <c r="AH112">
        <v>143.2357178</v>
      </c>
      <c r="AI112">
        <f t="shared" si="75"/>
        <v>-1</v>
      </c>
      <c r="AJ112">
        <f t="shared" si="76"/>
        <v>-1</v>
      </c>
      <c r="AK112" t="str">
        <f t="shared" si="79"/>
        <v>short</v>
      </c>
      <c r="AL112" t="str">
        <f t="shared" si="80"/>
        <v>short</v>
      </c>
      <c r="AM112" s="2">
        <f t="shared" si="90"/>
        <v>0.4384765625</v>
      </c>
      <c r="AN112" s="2">
        <f t="shared" si="81"/>
        <v>0.30612236201696563</v>
      </c>
    </row>
    <row r="113" spans="1:40" x14ac:dyDescent="0.35">
      <c r="A113" t="s">
        <v>138</v>
      </c>
      <c r="B113" t="s">
        <v>23</v>
      </c>
      <c r="C113">
        <v>140.85394287109301</v>
      </c>
      <c r="D113">
        <v>1.96688247562237E-2</v>
      </c>
      <c r="E113" s="2">
        <f t="shared" si="73"/>
        <v>1.9668824756226024E-2</v>
      </c>
      <c r="F113">
        <v>40.9861738202558</v>
      </c>
      <c r="G113" s="2">
        <f t="shared" si="97"/>
        <v>40.986173820255075</v>
      </c>
      <c r="H113">
        <f t="shared" si="85"/>
        <v>0</v>
      </c>
      <c r="I113">
        <f t="shared" si="86"/>
        <v>2.3817749023439774</v>
      </c>
      <c r="J113">
        <f t="shared" ref="J113:K113" si="137">AVERAGE(H100:H113)</f>
        <v>0.58819035121371555</v>
      </c>
      <c r="K113">
        <f t="shared" si="137"/>
        <v>0.84690420968192981</v>
      </c>
      <c r="L113">
        <f t="shared" si="99"/>
        <v>0.69451815741312828</v>
      </c>
      <c r="M113">
        <v>1.18458681026556E-2</v>
      </c>
      <c r="N113" s="2">
        <f t="shared" si="111"/>
        <v>1.1845868102655588E-2</v>
      </c>
      <c r="O113">
        <v>112</v>
      </c>
      <c r="P113">
        <v>138.485042114257</v>
      </c>
      <c r="Q113" s="2">
        <f t="shared" si="56"/>
        <v>138.48504211425737</v>
      </c>
      <c r="R113">
        <v>133.14708702087401</v>
      </c>
      <c r="S113" s="2">
        <f t="shared" si="126"/>
        <v>133.14708702087373</v>
      </c>
      <c r="T113">
        <v>133.15975036621001</v>
      </c>
      <c r="V113">
        <v>149.401132702166</v>
      </c>
      <c r="W113" s="2">
        <f t="shared" si="105"/>
        <v>149.4011327021681</v>
      </c>
      <c r="X113">
        <f t="shared" si="106"/>
        <v>145.6775115966793</v>
      </c>
      <c r="Y113">
        <f t="shared" si="107"/>
        <v>1.8618105527443984</v>
      </c>
      <c r="Z113">
        <v>141.953890491192</v>
      </c>
      <c r="AA113" s="2">
        <f t="shared" si="108"/>
        <v>141.95389049119049</v>
      </c>
      <c r="AB113">
        <v>129.10403442382801</v>
      </c>
      <c r="AC113" s="2">
        <f t="shared" si="57"/>
        <v>129.10403442382801</v>
      </c>
      <c r="AD113">
        <v>148.55519104003901</v>
      </c>
      <c r="AE113" s="2">
        <f t="shared" si="58"/>
        <v>148.55519104003901</v>
      </c>
      <c r="AF113" t="s">
        <v>24</v>
      </c>
      <c r="AG113" s="2" t="str">
        <f t="shared" si="78"/>
        <v>buy</v>
      </c>
      <c r="AH113">
        <v>140.85392759999999</v>
      </c>
      <c r="AI113">
        <f t="shared" si="75"/>
        <v>1</v>
      </c>
      <c r="AJ113">
        <f t="shared" si="76"/>
        <v>-1</v>
      </c>
      <c r="AK113" t="str">
        <f t="shared" si="79"/>
        <v>buy</v>
      </c>
      <c r="AL113" t="str">
        <f t="shared" si="80"/>
        <v>buy</v>
      </c>
      <c r="AM113" s="2">
        <f t="shared" si="90"/>
        <v>2.3817749023439774</v>
      </c>
      <c r="AN113" s="2">
        <f t="shared" si="81"/>
        <v>1.6909536600787489</v>
      </c>
    </row>
    <row r="114" spans="1:40" x14ac:dyDescent="0.35">
      <c r="A114" t="s">
        <v>139</v>
      </c>
      <c r="B114" t="s">
        <v>23</v>
      </c>
      <c r="C114">
        <v>143.62437438964801</v>
      </c>
      <c r="D114">
        <v>2.3591863941048101E-3</v>
      </c>
      <c r="E114" s="2">
        <f t="shared" si="73"/>
        <v>2.3591863941056163E-3</v>
      </c>
      <c r="F114">
        <v>42.452457093257998</v>
      </c>
      <c r="G114" s="2">
        <f t="shared" si="97"/>
        <v>42.452457093257792</v>
      </c>
      <c r="H114">
        <f t="shared" si="85"/>
        <v>2.7704315185550001</v>
      </c>
      <c r="I114">
        <f t="shared" si="86"/>
        <v>0</v>
      </c>
      <c r="J114">
        <f t="shared" ref="J114:K114" si="138">AVERAGE(H101:H114)</f>
        <v>0.624755859375002</v>
      </c>
      <c r="K114">
        <f t="shared" si="138"/>
        <v>0.84690420968192981</v>
      </c>
      <c r="L114">
        <f t="shared" si="99"/>
        <v>0.7376936520478985</v>
      </c>
      <c r="M114">
        <v>1.2318524839926801E-2</v>
      </c>
      <c r="N114" s="2">
        <f t="shared" si="111"/>
        <v>1.2318524839926818E-2</v>
      </c>
      <c r="O114">
        <v>113</v>
      </c>
      <c r="P114">
        <v>138.77505096435499</v>
      </c>
      <c r="Q114" s="2">
        <f t="shared" si="56"/>
        <v>138.77505096435507</v>
      </c>
      <c r="R114">
        <v>133.513187332153</v>
      </c>
      <c r="S114" s="2">
        <f t="shared" si="126"/>
        <v>133.51318733215302</v>
      </c>
      <c r="T114">
        <v>133.15975036621001</v>
      </c>
      <c r="V114">
        <v>149.002174834203</v>
      </c>
      <c r="W114" s="2">
        <f t="shared" si="105"/>
        <v>149.00217483420525</v>
      </c>
      <c r="X114">
        <f t="shared" si="106"/>
        <v>145.43097076415975</v>
      </c>
      <c r="Y114">
        <f t="shared" si="107"/>
        <v>1.7856020350227479</v>
      </c>
      <c r="Z114">
        <v>141.85976669411599</v>
      </c>
      <c r="AA114" s="2">
        <f t="shared" si="108"/>
        <v>141.85976669411426</v>
      </c>
      <c r="AB114">
        <v>129.10403442382801</v>
      </c>
      <c r="AC114" s="2">
        <f t="shared" si="57"/>
        <v>129.10403442382801</v>
      </c>
      <c r="AD114">
        <v>148.55519104003901</v>
      </c>
      <c r="AE114" s="2">
        <f t="shared" si="58"/>
        <v>148.55519104003901</v>
      </c>
      <c r="AF114" t="s">
        <v>36</v>
      </c>
      <c r="AG114" s="2" t="str">
        <f t="shared" si="78"/>
        <v>hold</v>
      </c>
      <c r="AH114">
        <v>143.62437439999999</v>
      </c>
      <c r="AI114">
        <f t="shared" si="75"/>
        <v>1</v>
      </c>
      <c r="AJ114">
        <f t="shared" si="76"/>
        <v>1</v>
      </c>
      <c r="AK114" t="str">
        <f t="shared" si="79"/>
        <v>hold</v>
      </c>
      <c r="AL114" t="str">
        <f t="shared" si="80"/>
        <v>hold</v>
      </c>
      <c r="AM114" s="2">
        <f t="shared" si="90"/>
        <v>2.7704315185550001</v>
      </c>
      <c r="AN114" s="2">
        <f t="shared" si="81"/>
        <v>1.9289424447127019</v>
      </c>
    </row>
    <row r="115" spans="1:40" x14ac:dyDescent="0.35">
      <c r="A115" t="s">
        <v>140</v>
      </c>
      <c r="B115" t="s">
        <v>23</v>
      </c>
      <c r="C115">
        <v>143.96321105957</v>
      </c>
      <c r="D115">
        <v>2.0351629021705099E-2</v>
      </c>
      <c r="E115" s="2">
        <f t="shared" si="73"/>
        <v>2.035162902170656E-2</v>
      </c>
      <c r="F115">
        <v>46.451150860024399</v>
      </c>
      <c r="G115" s="2">
        <f t="shared" si="97"/>
        <v>46.451150860025123</v>
      </c>
      <c r="H115">
        <f t="shared" si="85"/>
        <v>0.33883666992198869</v>
      </c>
      <c r="I115">
        <f t="shared" si="86"/>
        <v>0</v>
      </c>
      <c r="J115">
        <f t="shared" ref="J115:K115" si="139">AVERAGE(H102:H115)</f>
        <v>0.64895847865514411</v>
      </c>
      <c r="K115">
        <f t="shared" si="139"/>
        <v>0.74811880929128649</v>
      </c>
      <c r="L115">
        <f t="shared" si="99"/>
        <v>0.86745376616037806</v>
      </c>
      <c r="M115">
        <v>1.1306802721325801E-2</v>
      </c>
      <c r="N115" s="2">
        <f t="shared" si="111"/>
        <v>1.1306802721325834E-2</v>
      </c>
      <c r="O115">
        <v>114</v>
      </c>
      <c r="P115">
        <v>139.069846801757</v>
      </c>
      <c r="Q115" s="2">
        <f t="shared" si="56"/>
        <v>139.06984680175742</v>
      </c>
      <c r="R115">
        <v>133.87542510986299</v>
      </c>
      <c r="S115" s="2">
        <f t="shared" si="126"/>
        <v>133.87542510986299</v>
      </c>
      <c r="T115">
        <v>133.15975036621001</v>
      </c>
      <c r="V115">
        <v>148.80848678574799</v>
      </c>
      <c r="W115" s="2">
        <f t="shared" si="105"/>
        <v>148.80848678574958</v>
      </c>
      <c r="X115">
        <f t="shared" si="106"/>
        <v>145.27300720214802</v>
      </c>
      <c r="Y115">
        <f t="shared" si="107"/>
        <v>1.7677397918007811</v>
      </c>
      <c r="Z115">
        <v>141.737527618548</v>
      </c>
      <c r="AA115" s="2">
        <f t="shared" si="108"/>
        <v>141.73752761854647</v>
      </c>
      <c r="AB115">
        <v>129.10403442382801</v>
      </c>
      <c r="AC115" s="2">
        <f t="shared" si="57"/>
        <v>129.10403442382801</v>
      </c>
      <c r="AD115">
        <v>148.55519104003901</v>
      </c>
      <c r="AE115" s="2">
        <f t="shared" si="58"/>
        <v>148.55519104003901</v>
      </c>
      <c r="AF115" t="s">
        <v>36</v>
      </c>
      <c r="AG115" s="2" t="str">
        <f t="shared" si="78"/>
        <v>hold</v>
      </c>
      <c r="AH115">
        <v>143.9632111</v>
      </c>
      <c r="AI115">
        <f t="shared" si="75"/>
        <v>1</v>
      </c>
      <c r="AJ115">
        <f t="shared" si="76"/>
        <v>1</v>
      </c>
      <c r="AK115" t="str">
        <f t="shared" si="79"/>
        <v>hold</v>
      </c>
      <c r="AL115" t="str">
        <f t="shared" si="80"/>
        <v>hold</v>
      </c>
      <c r="AM115" s="2">
        <f t="shared" si="90"/>
        <v>0.33883666992198869</v>
      </c>
      <c r="AN115" s="2">
        <f t="shared" si="81"/>
        <v>0.23536337334250115</v>
      </c>
    </row>
    <row r="116" spans="1:40" x14ac:dyDescent="0.35">
      <c r="A116" t="s">
        <v>141</v>
      </c>
      <c r="B116" t="s">
        <v>23</v>
      </c>
      <c r="C116">
        <v>146.89309692382801</v>
      </c>
      <c r="D116">
        <v>-2.1980856331489999E-2</v>
      </c>
      <c r="E116" s="2">
        <f t="shared" si="73"/>
        <v>-2.1980856331494929E-2</v>
      </c>
      <c r="F116">
        <v>50.5854285031402</v>
      </c>
      <c r="G116" s="2">
        <f t="shared" si="97"/>
        <v>50.585428503141436</v>
      </c>
      <c r="H116">
        <f t="shared" si="85"/>
        <v>2.9298858642580115</v>
      </c>
      <c r="I116">
        <f t="shared" si="86"/>
        <v>0</v>
      </c>
      <c r="J116">
        <f t="shared" ref="J116:K116" si="140">AVERAGE(H103:H116)</f>
        <v>0.76584516252793022</v>
      </c>
      <c r="K116">
        <f t="shared" si="140"/>
        <v>0.74811880929128649</v>
      </c>
      <c r="L116">
        <f t="shared" si="99"/>
        <v>1.0236945696545665</v>
      </c>
      <c r="M116">
        <v>1.20855174379037E-2</v>
      </c>
      <c r="N116" s="2">
        <f t="shared" si="111"/>
        <v>1.2085517437903691E-2</v>
      </c>
      <c r="O116">
        <v>115</v>
      </c>
      <c r="P116">
        <v>139.40115234375</v>
      </c>
      <c r="Q116" s="2">
        <f t="shared" ref="Q116:Q179" si="141">AVERAGE(C67:C116)</f>
        <v>139.40115234374963</v>
      </c>
      <c r="R116">
        <v>134.27699378967199</v>
      </c>
      <c r="S116" s="2">
        <f t="shared" si="126"/>
        <v>134.27699378967256</v>
      </c>
      <c r="T116">
        <v>133.15975036621001</v>
      </c>
      <c r="V116">
        <v>148.855509463815</v>
      </c>
      <c r="W116" s="2">
        <f t="shared" si="105"/>
        <v>148.85550946381673</v>
      </c>
      <c r="X116">
        <f t="shared" si="106"/>
        <v>145.29039154052694</v>
      </c>
      <c r="Y116">
        <f t="shared" si="107"/>
        <v>1.7825589616448916</v>
      </c>
      <c r="Z116">
        <v>141.725273617239</v>
      </c>
      <c r="AA116" s="2">
        <f t="shared" si="108"/>
        <v>141.72527361723715</v>
      </c>
      <c r="AB116">
        <v>129.10403442382801</v>
      </c>
      <c r="AC116" s="2">
        <f t="shared" ref="AC116:AC179" si="142">MIN(C67:C116)</f>
        <v>129.10403442382801</v>
      </c>
      <c r="AD116">
        <v>148.55519104003901</v>
      </c>
      <c r="AE116" s="2">
        <f t="shared" ref="AE116:AE179" si="143">MAX(C67:C116)</f>
        <v>148.55519104003901</v>
      </c>
      <c r="AF116" t="s">
        <v>31</v>
      </c>
      <c r="AG116" s="2" t="str">
        <f t="shared" si="78"/>
        <v>sell</v>
      </c>
      <c r="AH116">
        <v>146.89309689999999</v>
      </c>
      <c r="AI116">
        <f t="shared" si="75"/>
        <v>-1</v>
      </c>
      <c r="AJ116">
        <f t="shared" si="76"/>
        <v>1</v>
      </c>
      <c r="AK116" t="str">
        <f t="shared" si="79"/>
        <v>sell</v>
      </c>
      <c r="AL116" t="str">
        <f t="shared" si="80"/>
        <v>sell</v>
      </c>
      <c r="AM116" s="2">
        <f t="shared" si="90"/>
        <v>2.9298858642580115</v>
      </c>
      <c r="AN116" s="2">
        <f t="shared" si="81"/>
        <v>1.9945701504117075</v>
      </c>
    </row>
    <row r="117" spans="1:40" x14ac:dyDescent="0.35">
      <c r="A117" t="s">
        <v>142</v>
      </c>
      <c r="B117" t="s">
        <v>23</v>
      </c>
      <c r="C117">
        <v>143.66426086425699</v>
      </c>
      <c r="D117">
        <v>5.8267599953734E-3</v>
      </c>
      <c r="E117" s="2">
        <f t="shared" si="73"/>
        <v>5.8267599953752431E-3</v>
      </c>
      <c r="F117">
        <v>44.095791713706703</v>
      </c>
      <c r="G117" s="2">
        <f t="shared" si="97"/>
        <v>44.095791713705921</v>
      </c>
      <c r="H117">
        <f t="shared" si="85"/>
        <v>0</v>
      </c>
      <c r="I117">
        <f t="shared" si="86"/>
        <v>3.228836059571023</v>
      </c>
      <c r="J117">
        <f t="shared" ref="J117:K117" si="144">AVERAGE(H104:H117)</f>
        <v>0.76584516252793022</v>
      </c>
      <c r="K117">
        <f t="shared" si="144"/>
        <v>0.97093091692250211</v>
      </c>
      <c r="L117">
        <f t="shared" si="99"/>
        <v>0.78877410244117152</v>
      </c>
      <c r="M117">
        <v>1.2987031690389599E-2</v>
      </c>
      <c r="N117" s="2">
        <f t="shared" si="111"/>
        <v>1.2987031690389585E-2</v>
      </c>
      <c r="O117">
        <v>116</v>
      </c>
      <c r="P117">
        <v>139.63126739501899</v>
      </c>
      <c r="Q117" s="2">
        <f t="shared" si="141"/>
        <v>139.63126739501911</v>
      </c>
      <c r="R117">
        <v>134.605053558349</v>
      </c>
      <c r="S117" s="2">
        <f t="shared" si="126"/>
        <v>134.60505355834931</v>
      </c>
      <c r="T117">
        <v>133.15975036621001</v>
      </c>
      <c r="V117">
        <v>148.64873615897301</v>
      </c>
      <c r="W117" s="2">
        <f t="shared" si="105"/>
        <v>148.64873615897523</v>
      </c>
      <c r="X117">
        <f t="shared" si="106"/>
        <v>145.11897277831989</v>
      </c>
      <c r="Y117">
        <f t="shared" si="107"/>
        <v>1.7648816903276705</v>
      </c>
      <c r="Z117">
        <v>141.589209397666</v>
      </c>
      <c r="AA117" s="2">
        <f t="shared" si="108"/>
        <v>141.58920939766455</v>
      </c>
      <c r="AB117">
        <v>129.10403442382801</v>
      </c>
      <c r="AC117" s="2">
        <f t="shared" si="142"/>
        <v>129.10403442382801</v>
      </c>
      <c r="AD117">
        <v>148.55519104003901</v>
      </c>
      <c r="AE117" s="2">
        <f t="shared" si="143"/>
        <v>148.55519104003901</v>
      </c>
      <c r="AF117" t="s">
        <v>24</v>
      </c>
      <c r="AG117" s="2" t="str">
        <f t="shared" si="78"/>
        <v>buy</v>
      </c>
      <c r="AH117">
        <v>143.66424559999999</v>
      </c>
      <c r="AI117">
        <f t="shared" si="75"/>
        <v>1</v>
      </c>
      <c r="AJ117">
        <f t="shared" si="76"/>
        <v>-1</v>
      </c>
      <c r="AK117" t="str">
        <f t="shared" si="79"/>
        <v>buy</v>
      </c>
      <c r="AL117" t="str">
        <f t="shared" si="80"/>
        <v>buy</v>
      </c>
      <c r="AM117" s="2">
        <f t="shared" si="90"/>
        <v>3.228836059571023</v>
      </c>
      <c r="AN117" s="2">
        <f t="shared" si="81"/>
        <v>2.2474873292403807</v>
      </c>
    </row>
    <row r="118" spans="1:40" x14ac:dyDescent="0.35">
      <c r="A118" t="s">
        <v>143</v>
      </c>
      <c r="B118" t="s">
        <v>23</v>
      </c>
      <c r="C118">
        <v>144.50135803222599</v>
      </c>
      <c r="D118">
        <v>-2.94483413535379E-2</v>
      </c>
      <c r="E118" s="2">
        <f t="shared" si="73"/>
        <v>-2.944834135353926E-2</v>
      </c>
      <c r="F118">
        <v>42.643835792835198</v>
      </c>
      <c r="G118" s="2">
        <f t="shared" si="97"/>
        <v>42.643835792834949</v>
      </c>
      <c r="H118">
        <f t="shared" si="85"/>
        <v>0.8370971679690058</v>
      </c>
      <c r="I118">
        <f t="shared" si="86"/>
        <v>0</v>
      </c>
      <c r="J118">
        <f t="shared" ref="J118:K118" si="145">AVERAGE(H105:H118)</f>
        <v>0.72187914167135958</v>
      </c>
      <c r="K118">
        <f t="shared" si="145"/>
        <v>0.97093091692250211</v>
      </c>
      <c r="L118">
        <f t="shared" si="99"/>
        <v>0.74349176557221386</v>
      </c>
      <c r="M118">
        <v>1.3032033718819599E-2</v>
      </c>
      <c r="N118" s="2">
        <f t="shared" si="111"/>
        <v>1.3032033718819572E-2</v>
      </c>
      <c r="O118">
        <v>117</v>
      </c>
      <c r="P118">
        <v>139.849271240234</v>
      </c>
      <c r="Q118" s="2">
        <f t="shared" si="141"/>
        <v>139.84927124023395</v>
      </c>
      <c r="R118">
        <v>134.92171836853001</v>
      </c>
      <c r="S118" s="2">
        <f t="shared" si="126"/>
        <v>134.92171836852995</v>
      </c>
      <c r="T118">
        <v>133.15975036621001</v>
      </c>
      <c r="V118">
        <v>148.40600224565401</v>
      </c>
      <c r="W118" s="2">
        <f t="shared" si="105"/>
        <v>148.40600224565574</v>
      </c>
      <c r="X118">
        <f t="shared" si="106"/>
        <v>144.99040374755822</v>
      </c>
      <c r="Y118">
        <f t="shared" si="107"/>
        <v>1.7077992490487659</v>
      </c>
      <c r="Z118">
        <v>141.574805249463</v>
      </c>
      <c r="AA118" s="2">
        <f t="shared" si="108"/>
        <v>141.5748052494607</v>
      </c>
      <c r="AB118">
        <v>129.10403442382801</v>
      </c>
      <c r="AC118" s="2">
        <f t="shared" si="142"/>
        <v>129.10403442382801</v>
      </c>
      <c r="AD118">
        <v>148.55519104003901</v>
      </c>
      <c r="AE118" s="2">
        <f t="shared" si="143"/>
        <v>148.55519104003901</v>
      </c>
      <c r="AF118" t="s">
        <v>31</v>
      </c>
      <c r="AG118" s="2" t="str">
        <f t="shared" si="78"/>
        <v>sell</v>
      </c>
      <c r="AH118">
        <v>144.50135800000001</v>
      </c>
      <c r="AI118">
        <f t="shared" si="75"/>
        <v>-1</v>
      </c>
      <c r="AJ118">
        <f t="shared" si="76"/>
        <v>1</v>
      </c>
      <c r="AK118" t="str">
        <f t="shared" si="79"/>
        <v>sell</v>
      </c>
      <c r="AL118" t="str">
        <f t="shared" si="80"/>
        <v>sell</v>
      </c>
      <c r="AM118" s="2">
        <f t="shared" si="90"/>
        <v>0.8370971679690058</v>
      </c>
      <c r="AN118" s="2">
        <f t="shared" si="81"/>
        <v>0.57930055424276383</v>
      </c>
    </row>
    <row r="119" spans="1:40" x14ac:dyDescent="0.35">
      <c r="A119" t="s">
        <v>144</v>
      </c>
      <c r="B119" t="s">
        <v>23</v>
      </c>
      <c r="C119">
        <v>140.24603271484301</v>
      </c>
      <c r="D119">
        <v>-3.6239153169282902E-3</v>
      </c>
      <c r="E119" s="2">
        <f t="shared" si="73"/>
        <v>-3.6239153169230522E-3</v>
      </c>
      <c r="F119">
        <v>37.892251484905998</v>
      </c>
      <c r="G119" s="2">
        <f t="shared" si="97"/>
        <v>37.892251484905564</v>
      </c>
      <c r="H119">
        <f t="shared" si="85"/>
        <v>0</v>
      </c>
      <c r="I119">
        <f t="shared" si="86"/>
        <v>4.255325317382983</v>
      </c>
      <c r="J119">
        <f t="shared" ref="J119:K119" si="146">AVERAGE(H106:H119)</f>
        <v>0.72187914167135958</v>
      </c>
      <c r="K119">
        <f t="shared" si="146"/>
        <v>1.1832046508790017</v>
      </c>
      <c r="L119">
        <f t="shared" si="99"/>
        <v>0.61010505759513045</v>
      </c>
      <c r="M119">
        <v>1.44535207516585E-2</v>
      </c>
      <c r="N119" s="2">
        <f t="shared" si="111"/>
        <v>1.4453520751658573E-2</v>
      </c>
      <c r="O119">
        <v>118</v>
      </c>
      <c r="P119">
        <v>140.06534545898401</v>
      </c>
      <c r="Q119" s="2">
        <f t="shared" si="141"/>
        <v>140.06534545898393</v>
      </c>
      <c r="R119">
        <v>135.18996955871501</v>
      </c>
      <c r="S119" s="2">
        <f t="shared" si="126"/>
        <v>135.18996955871552</v>
      </c>
      <c r="T119">
        <v>133.15975036621001</v>
      </c>
      <c r="V119">
        <v>148.79898350820801</v>
      </c>
      <c r="W119" s="2">
        <f t="shared" si="105"/>
        <v>148.7989835082094</v>
      </c>
      <c r="X119">
        <f t="shared" si="106"/>
        <v>144.77890853881794</v>
      </c>
      <c r="Y119">
        <f t="shared" si="107"/>
        <v>2.010037484695725</v>
      </c>
      <c r="Z119">
        <v>140.75883356942799</v>
      </c>
      <c r="AA119" s="2">
        <f t="shared" si="108"/>
        <v>140.75883356942649</v>
      </c>
      <c r="AB119">
        <v>129.10403442382801</v>
      </c>
      <c r="AC119" s="2">
        <f t="shared" si="142"/>
        <v>129.10403442382801</v>
      </c>
      <c r="AD119">
        <v>148.55519104003901</v>
      </c>
      <c r="AE119" s="2">
        <f t="shared" si="143"/>
        <v>148.55519104003901</v>
      </c>
      <c r="AF119" t="s">
        <v>26</v>
      </c>
      <c r="AG119" s="2" t="str">
        <f t="shared" si="78"/>
        <v>short</v>
      </c>
      <c r="AH119">
        <v>140.2460327</v>
      </c>
      <c r="AI119">
        <f t="shared" si="75"/>
        <v>-1</v>
      </c>
      <c r="AJ119">
        <f t="shared" si="76"/>
        <v>-1</v>
      </c>
      <c r="AK119" t="str">
        <f t="shared" si="79"/>
        <v>short</v>
      </c>
      <c r="AL119" t="str">
        <f t="shared" si="80"/>
        <v>short</v>
      </c>
      <c r="AM119" s="2">
        <f t="shared" si="90"/>
        <v>4.255325317382983</v>
      </c>
      <c r="AN119" s="2">
        <f t="shared" si="81"/>
        <v>3.0341858767835355</v>
      </c>
    </row>
    <row r="120" spans="1:40" x14ac:dyDescent="0.35">
      <c r="A120" t="s">
        <v>145</v>
      </c>
      <c r="B120" t="s">
        <v>23</v>
      </c>
      <c r="C120">
        <v>139.73779296875</v>
      </c>
      <c r="D120">
        <v>-2.4390206616046399E-2</v>
      </c>
      <c r="E120" s="2">
        <f t="shared" si="73"/>
        <v>-2.4390206616052682E-2</v>
      </c>
      <c r="F120">
        <v>39.947466669079198</v>
      </c>
      <c r="G120" s="2">
        <f t="shared" si="97"/>
        <v>39.947466669080988</v>
      </c>
      <c r="H120">
        <f t="shared" si="85"/>
        <v>0</v>
      </c>
      <c r="I120">
        <f t="shared" si="86"/>
        <v>0.50823974609301104</v>
      </c>
      <c r="J120">
        <f t="shared" ref="J120:K120" si="147">AVERAGE(H107:H120)</f>
        <v>0.72187914167135958</v>
      </c>
      <c r="K120">
        <f t="shared" si="147"/>
        <v>1.0851919991629302</v>
      </c>
      <c r="L120">
        <f t="shared" si="99"/>
        <v>0.66520868401922029</v>
      </c>
      <c r="M120">
        <v>1.40191616594486E-2</v>
      </c>
      <c r="N120" s="2">
        <f t="shared" si="111"/>
        <v>1.4019161659448633E-2</v>
      </c>
      <c r="O120">
        <v>119</v>
      </c>
      <c r="P120">
        <v>140.21255340576101</v>
      </c>
      <c r="Q120" s="2">
        <f t="shared" si="141"/>
        <v>140.21255340576133</v>
      </c>
      <c r="R120">
        <v>135.46346832275299</v>
      </c>
      <c r="S120" s="2">
        <f t="shared" si="126"/>
        <v>135.46346832275358</v>
      </c>
      <c r="T120">
        <v>133.15975036621001</v>
      </c>
      <c r="V120">
        <v>148.92248132765599</v>
      </c>
      <c r="W120" s="2">
        <f t="shared" si="105"/>
        <v>148.92248132765732</v>
      </c>
      <c r="X120">
        <f t="shared" si="106"/>
        <v>144.4290756225582</v>
      </c>
      <c r="Y120">
        <f t="shared" si="107"/>
        <v>2.2467028525495567</v>
      </c>
      <c r="Z120">
        <v>139.93566991746101</v>
      </c>
      <c r="AA120" s="2">
        <f t="shared" si="108"/>
        <v>139.93566991745908</v>
      </c>
      <c r="AB120">
        <v>129.10403442382801</v>
      </c>
      <c r="AC120" s="2">
        <f t="shared" si="142"/>
        <v>129.10403442382801</v>
      </c>
      <c r="AD120">
        <v>148.55519104003901</v>
      </c>
      <c r="AE120" s="2">
        <f t="shared" si="143"/>
        <v>148.55519104003901</v>
      </c>
      <c r="AF120" t="s">
        <v>26</v>
      </c>
      <c r="AG120" s="2" t="str">
        <f t="shared" si="78"/>
        <v>short</v>
      </c>
      <c r="AH120">
        <v>139.73779300000001</v>
      </c>
      <c r="AI120">
        <f t="shared" si="75"/>
        <v>-1</v>
      </c>
      <c r="AJ120">
        <f t="shared" si="76"/>
        <v>-1</v>
      </c>
      <c r="AK120" t="str">
        <f t="shared" si="79"/>
        <v>short</v>
      </c>
      <c r="AL120" t="str">
        <f t="shared" si="80"/>
        <v>short</v>
      </c>
      <c r="AM120" s="2">
        <f t="shared" si="90"/>
        <v>0.50823974609301104</v>
      </c>
      <c r="AN120" s="2">
        <f t="shared" si="81"/>
        <v>0.36370958442621909</v>
      </c>
    </row>
    <row r="121" spans="1:40" x14ac:dyDescent="0.35">
      <c r="A121" t="s">
        <v>146</v>
      </c>
      <c r="B121" t="s">
        <v>23</v>
      </c>
      <c r="C121">
        <v>136.32955932617099</v>
      </c>
      <c r="D121">
        <v>-1.6447377993650199E-2</v>
      </c>
      <c r="E121" s="2">
        <f t="shared" si="73"/>
        <v>-1.6447377993648041E-2</v>
      </c>
      <c r="F121">
        <v>36.666166584826698</v>
      </c>
      <c r="G121" s="2">
        <f t="shared" si="97"/>
        <v>36.666166584826371</v>
      </c>
      <c r="H121">
        <f t="shared" si="85"/>
        <v>0</v>
      </c>
      <c r="I121">
        <f t="shared" si="86"/>
        <v>3.4082336425790061</v>
      </c>
      <c r="J121">
        <f t="shared" ref="J121:K121" si="148">AVERAGE(H108:H121)</f>
        <v>0.72187914167135958</v>
      </c>
      <c r="K121">
        <f t="shared" si="148"/>
        <v>1.2469090053014307</v>
      </c>
      <c r="L121">
        <f t="shared" si="99"/>
        <v>0.57893490110519397</v>
      </c>
      <c r="M121">
        <v>1.42924322332788E-2</v>
      </c>
      <c r="N121" s="2">
        <f t="shared" si="111"/>
        <v>1.4292432233278857E-2</v>
      </c>
      <c r="O121">
        <v>120</v>
      </c>
      <c r="P121">
        <v>140.293188781738</v>
      </c>
      <c r="Q121" s="2">
        <f t="shared" si="141"/>
        <v>140.29318878173785</v>
      </c>
      <c r="R121">
        <v>135.69464065551699</v>
      </c>
      <c r="S121" s="2">
        <f t="shared" si="126"/>
        <v>135.69464065551725</v>
      </c>
      <c r="T121">
        <v>133.15975036621001</v>
      </c>
      <c r="V121">
        <v>149.719564099671</v>
      </c>
      <c r="W121" s="2">
        <f t="shared" si="105"/>
        <v>149.71956409967217</v>
      </c>
      <c r="X121">
        <f t="shared" si="106"/>
        <v>143.97798080444295</v>
      </c>
      <c r="Y121">
        <f t="shared" si="107"/>
        <v>2.870791647614614</v>
      </c>
      <c r="Z121">
        <v>138.23639750921501</v>
      </c>
      <c r="AA121" s="2">
        <f t="shared" si="108"/>
        <v>138.23639750921373</v>
      </c>
      <c r="AB121">
        <v>129.10403442382801</v>
      </c>
      <c r="AC121" s="2">
        <f t="shared" si="142"/>
        <v>129.10403442382801</v>
      </c>
      <c r="AD121">
        <v>148.55519104003901</v>
      </c>
      <c r="AE121" s="2">
        <f t="shared" si="143"/>
        <v>148.55519104003901</v>
      </c>
      <c r="AF121" t="s">
        <v>26</v>
      </c>
      <c r="AG121" s="2" t="str">
        <f t="shared" si="78"/>
        <v>short</v>
      </c>
      <c r="AH121">
        <v>136.3295593</v>
      </c>
      <c r="AI121">
        <f t="shared" si="75"/>
        <v>-1</v>
      </c>
      <c r="AJ121">
        <f t="shared" si="76"/>
        <v>-1</v>
      </c>
      <c r="AK121" t="str">
        <f t="shared" si="79"/>
        <v>short</v>
      </c>
      <c r="AL121" t="str">
        <f t="shared" si="80"/>
        <v>short</v>
      </c>
      <c r="AM121" s="2">
        <f t="shared" si="90"/>
        <v>3.4082336425790061</v>
      </c>
      <c r="AN121" s="2">
        <f t="shared" si="81"/>
        <v>2.4999960825991847</v>
      </c>
    </row>
    <row r="122" spans="1:40" x14ac:dyDescent="0.35">
      <c r="A122" t="s">
        <v>147</v>
      </c>
      <c r="B122" t="s">
        <v>23</v>
      </c>
      <c r="C122">
        <v>134.08729553222599</v>
      </c>
      <c r="D122">
        <v>-1.5681968058200501E-2</v>
      </c>
      <c r="E122" s="2">
        <f t="shared" si="73"/>
        <v>-1.5681968058201469E-2</v>
      </c>
      <c r="F122">
        <v>26.661209306975898</v>
      </c>
      <c r="G122" s="2">
        <f t="shared" si="97"/>
        <v>26.66120930697619</v>
      </c>
      <c r="H122">
        <f t="shared" si="85"/>
        <v>0</v>
      </c>
      <c r="I122">
        <f t="shared" si="86"/>
        <v>2.2422637939449999</v>
      </c>
      <c r="J122">
        <f t="shared" ref="J122:K122" si="149">AVERAGE(H109:H122)</f>
        <v>0.51151929582871547</v>
      </c>
      <c r="K122">
        <f t="shared" si="149"/>
        <v>1.4070707048689306</v>
      </c>
      <c r="L122">
        <f t="shared" si="99"/>
        <v>0.36353489135882744</v>
      </c>
      <c r="M122">
        <v>1.45208021287501E-2</v>
      </c>
      <c r="N122" s="2">
        <f t="shared" si="111"/>
        <v>1.4520802128750178E-2</v>
      </c>
      <c r="O122">
        <v>121</v>
      </c>
      <c r="P122">
        <v>140.331963500976</v>
      </c>
      <c r="Q122" s="2">
        <f t="shared" si="141"/>
        <v>140.33196350097612</v>
      </c>
      <c r="R122">
        <v>135.80465980529701</v>
      </c>
      <c r="S122" s="2">
        <f t="shared" si="126"/>
        <v>135.80465980529755</v>
      </c>
      <c r="T122">
        <v>133.15975036621001</v>
      </c>
      <c r="V122">
        <v>150.44962904481599</v>
      </c>
      <c r="W122" s="2">
        <f t="shared" si="105"/>
        <v>150.44962904481685</v>
      </c>
      <c r="X122">
        <f t="shared" si="106"/>
        <v>143.3500991821285</v>
      </c>
      <c r="Y122">
        <f t="shared" si="107"/>
        <v>3.5497649313441699</v>
      </c>
      <c r="Z122">
        <v>136.25056931944101</v>
      </c>
      <c r="AA122" s="2">
        <f t="shared" si="108"/>
        <v>136.25056931944016</v>
      </c>
      <c r="AB122">
        <v>129.10403442382801</v>
      </c>
      <c r="AC122" s="2">
        <f t="shared" si="142"/>
        <v>129.10403442382801</v>
      </c>
      <c r="AD122">
        <v>148.55519104003901</v>
      </c>
      <c r="AE122" s="2">
        <f t="shared" si="143"/>
        <v>148.55519104003901</v>
      </c>
      <c r="AF122" t="s">
        <v>26</v>
      </c>
      <c r="AG122" s="2" t="str">
        <f t="shared" si="78"/>
        <v>short</v>
      </c>
      <c r="AH122">
        <v>134.08729550000001</v>
      </c>
      <c r="AI122">
        <f t="shared" si="75"/>
        <v>-1</v>
      </c>
      <c r="AJ122">
        <f t="shared" si="76"/>
        <v>-1</v>
      </c>
      <c r="AK122" t="str">
        <f t="shared" si="79"/>
        <v>short</v>
      </c>
      <c r="AL122" t="str">
        <f t="shared" si="80"/>
        <v>short</v>
      </c>
      <c r="AM122" s="2">
        <f t="shared" si="90"/>
        <v>2.2422637939449999</v>
      </c>
      <c r="AN122" s="2">
        <f t="shared" si="81"/>
        <v>1.672241792218192</v>
      </c>
    </row>
    <row r="123" spans="1:40" x14ac:dyDescent="0.35">
      <c r="A123" t="s">
        <v>148</v>
      </c>
      <c r="B123" t="s">
        <v>23</v>
      </c>
      <c r="C123">
        <v>131.98454284667901</v>
      </c>
      <c r="D123">
        <v>2.1896614452758798E-3</v>
      </c>
      <c r="E123" s="2">
        <f t="shared" si="73"/>
        <v>2.1896614452779281E-3</v>
      </c>
      <c r="F123">
        <v>26.413254098992599</v>
      </c>
      <c r="G123" s="2">
        <f t="shared" si="97"/>
        <v>26.413254098992766</v>
      </c>
      <c r="H123">
        <f t="shared" si="85"/>
        <v>0</v>
      </c>
      <c r="I123">
        <f t="shared" si="86"/>
        <v>2.1027526855469887</v>
      </c>
      <c r="J123">
        <f t="shared" ref="J123:K123" si="150">AVERAGE(H110:H123)</f>
        <v>0.51151929582871547</v>
      </c>
      <c r="K123">
        <f t="shared" si="150"/>
        <v>1.4250815255302152</v>
      </c>
      <c r="L123">
        <f t="shared" si="99"/>
        <v>0.35894037405221418</v>
      </c>
      <c r="M123">
        <v>1.44421411532856E-2</v>
      </c>
      <c r="N123" s="2">
        <f t="shared" si="111"/>
        <v>1.4442141153285607E-2</v>
      </c>
      <c r="O123">
        <v>122</v>
      </c>
      <c r="P123">
        <v>140.26819061279201</v>
      </c>
      <c r="Q123" s="2">
        <f t="shared" si="141"/>
        <v>140.26819061279252</v>
      </c>
      <c r="R123">
        <v>135.892956161499</v>
      </c>
      <c r="S123" s="2">
        <f t="shared" si="126"/>
        <v>135.89295616149869</v>
      </c>
      <c r="T123">
        <v>133.15975036621001</v>
      </c>
      <c r="V123">
        <v>151.18020500811201</v>
      </c>
      <c r="W123" s="2">
        <f t="shared" si="105"/>
        <v>151.18020500811332</v>
      </c>
      <c r="X123">
        <f t="shared" si="106"/>
        <v>142.62255325317341</v>
      </c>
      <c r="Y123">
        <f t="shared" si="107"/>
        <v>4.2788258774699495</v>
      </c>
      <c r="Z123">
        <v>134.06490149823401</v>
      </c>
      <c r="AA123" s="2">
        <f t="shared" si="108"/>
        <v>134.0649014982335</v>
      </c>
      <c r="AB123">
        <v>129.10403442382801</v>
      </c>
      <c r="AC123" s="2">
        <f t="shared" si="142"/>
        <v>129.10403442382801</v>
      </c>
      <c r="AD123">
        <v>148.55519104003901</v>
      </c>
      <c r="AE123" s="2">
        <f t="shared" si="143"/>
        <v>148.55519104003901</v>
      </c>
      <c r="AF123" t="s">
        <v>24</v>
      </c>
      <c r="AG123" s="2" t="str">
        <f t="shared" si="78"/>
        <v>buy</v>
      </c>
      <c r="AH123">
        <v>131.98455809999999</v>
      </c>
      <c r="AI123">
        <f t="shared" si="75"/>
        <v>1</v>
      </c>
      <c r="AJ123">
        <f t="shared" si="76"/>
        <v>-1</v>
      </c>
      <c r="AK123" t="str">
        <f t="shared" si="79"/>
        <v>buy</v>
      </c>
      <c r="AL123" t="str">
        <f t="shared" si="80"/>
        <v>buy</v>
      </c>
      <c r="AM123" s="2">
        <f t="shared" si="90"/>
        <v>2.1027526855469887</v>
      </c>
      <c r="AN123" s="2">
        <f t="shared" si="81"/>
        <v>1.5931810196817286</v>
      </c>
    </row>
    <row r="124" spans="1:40" x14ac:dyDescent="0.35">
      <c r="A124" t="s">
        <v>149</v>
      </c>
      <c r="B124" t="s">
        <v>23</v>
      </c>
      <c r="C124">
        <v>132.27354431152301</v>
      </c>
      <c r="D124">
        <v>8.8902818987759407E-3</v>
      </c>
      <c r="E124" s="2">
        <f t="shared" si="73"/>
        <v>8.8902818987784335E-3</v>
      </c>
      <c r="F124">
        <v>26.424061673512998</v>
      </c>
      <c r="G124" s="2">
        <f t="shared" si="97"/>
        <v>26.424061673514998</v>
      </c>
      <c r="H124">
        <f t="shared" si="85"/>
        <v>0.2890014648440058</v>
      </c>
      <c r="I124">
        <f t="shared" si="86"/>
        <v>0</v>
      </c>
      <c r="J124">
        <f t="shared" ref="J124:K124" si="151">AVERAGE(H111:H124)</f>
        <v>0.51180376325342947</v>
      </c>
      <c r="K124">
        <f t="shared" si="151"/>
        <v>1.4250815255302152</v>
      </c>
      <c r="L124">
        <f t="shared" si="99"/>
        <v>0.35913998889502691</v>
      </c>
      <c r="M124">
        <v>1.4498501760405499E-2</v>
      </c>
      <c r="N124" s="2">
        <f t="shared" si="111"/>
        <v>1.4498501760405539E-2</v>
      </c>
      <c r="O124">
        <v>123</v>
      </c>
      <c r="P124">
        <v>140.271287231445</v>
      </c>
      <c r="Q124" s="2">
        <f t="shared" si="141"/>
        <v>140.27128723144489</v>
      </c>
      <c r="R124">
        <v>135.958019714355</v>
      </c>
      <c r="S124" s="2">
        <f t="shared" si="126"/>
        <v>135.95801971435515</v>
      </c>
      <c r="T124">
        <v>133.15975036621001</v>
      </c>
      <c r="V124">
        <v>151.17068555462899</v>
      </c>
      <c r="W124" s="2">
        <f t="shared" si="105"/>
        <v>151.1706855546301</v>
      </c>
      <c r="X124">
        <f t="shared" si="106"/>
        <v>141.83682632446246</v>
      </c>
      <c r="Y124">
        <f t="shared" si="107"/>
        <v>4.666929615083812</v>
      </c>
      <c r="Z124">
        <v>132.502967094296</v>
      </c>
      <c r="AA124" s="2">
        <f t="shared" si="108"/>
        <v>132.50296709429483</v>
      </c>
      <c r="AB124">
        <v>129.10403442382801</v>
      </c>
      <c r="AC124" s="2">
        <f t="shared" si="142"/>
        <v>129.10403442382801</v>
      </c>
      <c r="AD124">
        <v>148.55519104003901</v>
      </c>
      <c r="AE124" s="2">
        <f t="shared" si="143"/>
        <v>148.55519104003901</v>
      </c>
      <c r="AF124" t="s">
        <v>36</v>
      </c>
      <c r="AG124" s="2" t="str">
        <f t="shared" si="78"/>
        <v>hold</v>
      </c>
      <c r="AH124">
        <v>132.2735443</v>
      </c>
      <c r="AI124">
        <f t="shared" si="75"/>
        <v>1</v>
      </c>
      <c r="AJ124">
        <f t="shared" si="76"/>
        <v>1</v>
      </c>
      <c r="AK124" t="str">
        <f t="shared" si="79"/>
        <v>hold</v>
      </c>
      <c r="AL124" t="str">
        <f t="shared" si="80"/>
        <v>hold</v>
      </c>
      <c r="AM124" s="2">
        <f t="shared" si="90"/>
        <v>0.2890014648440058</v>
      </c>
      <c r="AN124" s="2">
        <f t="shared" si="81"/>
        <v>0.21848773036833902</v>
      </c>
    </row>
    <row r="125" spans="1:40" x14ac:dyDescent="0.35">
      <c r="A125" t="s">
        <v>150</v>
      </c>
      <c r="B125" t="s">
        <v>23</v>
      </c>
      <c r="C125">
        <v>133.44949340820301</v>
      </c>
      <c r="D125">
        <v>3.9504120060198399E-2</v>
      </c>
      <c r="E125" s="2">
        <f t="shared" si="73"/>
        <v>3.9504120060196102E-2</v>
      </c>
      <c r="F125">
        <v>30.9999977316341</v>
      </c>
      <c r="G125" s="2">
        <f t="shared" si="97"/>
        <v>30.999997731636682</v>
      </c>
      <c r="H125">
        <f t="shared" si="85"/>
        <v>1.1759490966800001</v>
      </c>
      <c r="I125">
        <f t="shared" si="86"/>
        <v>0</v>
      </c>
      <c r="J125">
        <f t="shared" ref="J125:K125" si="152">AVERAGE(H112:H125)</f>
        <v>0.59580012730200083</v>
      </c>
      <c r="K125">
        <f t="shared" si="152"/>
        <v>1.3261359078544277</v>
      </c>
      <c r="L125">
        <f t="shared" si="99"/>
        <v>0.44927531467415999</v>
      </c>
      <c r="M125">
        <v>1.44483626191882E-2</v>
      </c>
      <c r="N125" s="2">
        <f t="shared" si="111"/>
        <v>1.444836261918825E-2</v>
      </c>
      <c r="O125">
        <v>124</v>
      </c>
      <c r="P125">
        <v>140.27243194580001</v>
      </c>
      <c r="Q125" s="2">
        <f t="shared" si="141"/>
        <v>140.27243194580035</v>
      </c>
      <c r="R125">
        <v>136.05083427429199</v>
      </c>
      <c r="S125" s="2">
        <f t="shared" si="126"/>
        <v>136.05083427429167</v>
      </c>
      <c r="T125">
        <v>133.15975036621001</v>
      </c>
      <c r="V125">
        <v>150.925635601826</v>
      </c>
      <c r="W125" s="2">
        <f t="shared" si="105"/>
        <v>150.92563560182714</v>
      </c>
      <c r="X125">
        <f t="shared" si="106"/>
        <v>141.17407150268511</v>
      </c>
      <c r="Y125">
        <f t="shared" si="107"/>
        <v>4.8757820495710185</v>
      </c>
      <c r="Z125">
        <v>131.42250740354399</v>
      </c>
      <c r="AA125" s="2">
        <f t="shared" si="108"/>
        <v>131.42250740354308</v>
      </c>
      <c r="AB125">
        <v>129.10403442382801</v>
      </c>
      <c r="AC125" s="2">
        <f t="shared" si="142"/>
        <v>129.10403442382801</v>
      </c>
      <c r="AD125">
        <v>148.55519104003901</v>
      </c>
      <c r="AE125" s="2">
        <f t="shared" si="143"/>
        <v>148.55519104003901</v>
      </c>
      <c r="AF125" t="s">
        <v>36</v>
      </c>
      <c r="AG125" s="2" t="str">
        <f t="shared" si="78"/>
        <v>hold</v>
      </c>
      <c r="AH125">
        <v>133.44949339999999</v>
      </c>
      <c r="AI125">
        <f t="shared" si="75"/>
        <v>1</v>
      </c>
      <c r="AJ125">
        <f t="shared" si="76"/>
        <v>1</v>
      </c>
      <c r="AK125" t="str">
        <f t="shared" si="79"/>
        <v>hold</v>
      </c>
      <c r="AL125" t="str">
        <f t="shared" si="80"/>
        <v>hold</v>
      </c>
      <c r="AM125" s="2">
        <f t="shared" si="90"/>
        <v>1.1759490966800001</v>
      </c>
      <c r="AN125" s="2">
        <f t="shared" si="81"/>
        <v>0.88119412569288602</v>
      </c>
    </row>
    <row r="126" spans="1:40" x14ac:dyDescent="0.35">
      <c r="A126" t="s">
        <v>151</v>
      </c>
      <c r="B126" t="s">
        <v>23</v>
      </c>
      <c r="C126">
        <v>138.72129821777301</v>
      </c>
      <c r="D126">
        <v>-1.2284464196794199E-2</v>
      </c>
      <c r="E126" s="2">
        <f t="shared" si="73"/>
        <v>-1.2284464196793927E-2</v>
      </c>
      <c r="F126">
        <v>42.888534959889697</v>
      </c>
      <c r="G126" s="2">
        <f t="shared" si="97"/>
        <v>42.888534959890357</v>
      </c>
      <c r="H126">
        <f t="shared" si="85"/>
        <v>5.2718048095699999</v>
      </c>
      <c r="I126">
        <f t="shared" si="86"/>
        <v>0</v>
      </c>
      <c r="J126">
        <f t="shared" ref="J126:K126" si="153">AVERAGE(H113:H126)</f>
        <v>0.97235761369985796</v>
      </c>
      <c r="K126">
        <f t="shared" si="153"/>
        <v>1.2948161533901421</v>
      </c>
      <c r="L126">
        <f t="shared" si="99"/>
        <v>0.75096191158411973</v>
      </c>
      <c r="M126">
        <v>1.73401829871297E-2</v>
      </c>
      <c r="N126" s="2">
        <f t="shared" si="111"/>
        <v>1.7340182987129749E-2</v>
      </c>
      <c r="O126">
        <v>125</v>
      </c>
      <c r="P126">
        <v>140.39353942871</v>
      </c>
      <c r="Q126" s="2">
        <f t="shared" si="141"/>
        <v>140.39353942871054</v>
      </c>
      <c r="R126">
        <v>136.19934677123999</v>
      </c>
      <c r="S126" s="2">
        <f t="shared" si="126"/>
        <v>136.19934677123993</v>
      </c>
      <c r="T126">
        <v>133.15975036621001</v>
      </c>
      <c r="V126">
        <v>150.52100540682599</v>
      </c>
      <c r="W126" s="2">
        <f t="shared" si="105"/>
        <v>150.52100540682633</v>
      </c>
      <c r="X126">
        <f t="shared" si="106"/>
        <v>140.86892776489216</v>
      </c>
      <c r="Y126">
        <f t="shared" si="107"/>
        <v>4.8260388209670797</v>
      </c>
      <c r="Z126">
        <v>131.21685012295899</v>
      </c>
      <c r="AA126" s="2">
        <f t="shared" si="108"/>
        <v>131.21685012295799</v>
      </c>
      <c r="AB126">
        <v>129.10403442382801</v>
      </c>
      <c r="AC126" s="2">
        <f t="shared" si="142"/>
        <v>129.10403442382801</v>
      </c>
      <c r="AD126">
        <v>148.55519104003901</v>
      </c>
      <c r="AE126" s="2">
        <f t="shared" si="143"/>
        <v>148.55519104003901</v>
      </c>
      <c r="AF126" t="s">
        <v>31</v>
      </c>
      <c r="AG126" s="2" t="str">
        <f t="shared" si="78"/>
        <v>sell</v>
      </c>
      <c r="AH126">
        <v>138.72129820000001</v>
      </c>
      <c r="AI126">
        <f t="shared" si="75"/>
        <v>-1</v>
      </c>
      <c r="AJ126">
        <f t="shared" si="76"/>
        <v>1</v>
      </c>
      <c r="AK126" t="str">
        <f t="shared" si="79"/>
        <v>sell</v>
      </c>
      <c r="AL126" t="str">
        <f t="shared" si="80"/>
        <v>sell</v>
      </c>
      <c r="AM126" s="2">
        <f t="shared" si="90"/>
        <v>5.2718048095699999</v>
      </c>
      <c r="AN126" s="2">
        <f t="shared" si="81"/>
        <v>3.8002850876539553</v>
      </c>
    </row>
    <row r="127" spans="1:40" x14ac:dyDescent="0.35">
      <c r="A127" t="s">
        <v>152</v>
      </c>
      <c r="B127" t="s">
        <v>23</v>
      </c>
      <c r="C127">
        <v>137.01718139648401</v>
      </c>
      <c r="D127">
        <v>-8.1461693326108E-3</v>
      </c>
      <c r="E127" s="2">
        <f t="shared" si="73"/>
        <v>-8.146169332612278E-3</v>
      </c>
      <c r="F127">
        <v>43.824181006322</v>
      </c>
      <c r="G127" s="2">
        <f t="shared" si="97"/>
        <v>43.82418100632303</v>
      </c>
      <c r="H127">
        <f t="shared" si="85"/>
        <v>0</v>
      </c>
      <c r="I127">
        <f t="shared" si="86"/>
        <v>1.7041168212890057</v>
      </c>
      <c r="J127">
        <f t="shared" ref="J127:K127" si="154">AVERAGE(H114:H127)</f>
        <v>0.97235761369985796</v>
      </c>
      <c r="K127">
        <f t="shared" si="154"/>
        <v>1.2464120047433584</v>
      </c>
      <c r="L127">
        <f t="shared" si="99"/>
        <v>0.78012535983241793</v>
      </c>
      <c r="M127">
        <v>1.73247302507069E-2</v>
      </c>
      <c r="N127" s="2">
        <f t="shared" si="111"/>
        <v>1.7324730250706966E-2</v>
      </c>
      <c r="O127">
        <v>126</v>
      </c>
      <c r="P127">
        <v>140.50106048583899</v>
      </c>
      <c r="Q127" s="2">
        <f t="shared" si="141"/>
        <v>140.50106048583942</v>
      </c>
      <c r="R127">
        <v>136.30221206664999</v>
      </c>
      <c r="S127" s="2">
        <f t="shared" si="126"/>
        <v>136.30221206665007</v>
      </c>
      <c r="T127">
        <v>133.15975036621001</v>
      </c>
      <c r="V127">
        <v>150.23914246497699</v>
      </c>
      <c r="W127" s="2">
        <f t="shared" si="105"/>
        <v>150.23914246497753</v>
      </c>
      <c r="X127">
        <f t="shared" si="106"/>
        <v>140.53578796386677</v>
      </c>
      <c r="Y127">
        <f t="shared" si="107"/>
        <v>4.851677250555376</v>
      </c>
      <c r="Z127">
        <v>130.832433462757</v>
      </c>
      <c r="AA127" s="2">
        <f t="shared" si="108"/>
        <v>130.832433462756</v>
      </c>
      <c r="AB127">
        <v>129.10403442382801</v>
      </c>
      <c r="AC127" s="2">
        <f t="shared" si="142"/>
        <v>129.10403442382801</v>
      </c>
      <c r="AD127">
        <v>148.55519104003901</v>
      </c>
      <c r="AE127" s="2">
        <f t="shared" si="143"/>
        <v>148.55519104003901</v>
      </c>
      <c r="AF127" t="s">
        <v>26</v>
      </c>
      <c r="AG127" s="2" t="str">
        <f t="shared" si="78"/>
        <v>short</v>
      </c>
      <c r="AH127">
        <v>137.0171814</v>
      </c>
      <c r="AI127">
        <f t="shared" si="75"/>
        <v>-1</v>
      </c>
      <c r="AJ127">
        <f t="shared" si="76"/>
        <v>-1</v>
      </c>
      <c r="AK127" t="str">
        <f t="shared" si="79"/>
        <v>short</v>
      </c>
      <c r="AL127" t="str">
        <f t="shared" si="80"/>
        <v>short</v>
      </c>
      <c r="AM127" s="2">
        <f t="shared" si="90"/>
        <v>1.7041168212890057</v>
      </c>
      <c r="AN127" s="2">
        <f t="shared" si="81"/>
        <v>1.2437249138542963</v>
      </c>
    </row>
    <row r="128" spans="1:40" x14ac:dyDescent="0.35">
      <c r="A128" t="s">
        <v>153</v>
      </c>
      <c r="B128" t="s">
        <v>23</v>
      </c>
      <c r="C128">
        <v>135.90101623535099</v>
      </c>
      <c r="D128">
        <v>1.00463609968957E-2</v>
      </c>
      <c r="E128" s="2">
        <f t="shared" si="73"/>
        <v>1.0046360996893348E-2</v>
      </c>
      <c r="F128">
        <v>36.8688372845968</v>
      </c>
      <c r="G128" s="2">
        <f t="shared" si="97"/>
        <v>36.868837284597383</v>
      </c>
      <c r="H128">
        <f t="shared" si="85"/>
        <v>0</v>
      </c>
      <c r="I128">
        <f t="shared" si="86"/>
        <v>1.1161651611330115</v>
      </c>
      <c r="J128">
        <f t="shared" ref="J128:K128" si="155">AVERAGE(H115:H128)</f>
        <v>0.7744696480887866</v>
      </c>
      <c r="K128">
        <f t="shared" si="155"/>
        <v>1.3261380876814306</v>
      </c>
      <c r="L128">
        <f t="shared" si="99"/>
        <v>0.58400377402841952</v>
      </c>
      <c r="M128">
        <v>1.7328645455137601E-2</v>
      </c>
      <c r="N128" s="2">
        <f t="shared" si="111"/>
        <v>1.732864545513765E-2</v>
      </c>
      <c r="O128">
        <v>127</v>
      </c>
      <c r="P128">
        <v>140.63700012206999</v>
      </c>
      <c r="Q128" s="2">
        <f t="shared" si="141"/>
        <v>140.63700012206991</v>
      </c>
      <c r="R128">
        <v>136.39182968139599</v>
      </c>
      <c r="S128" s="2">
        <f t="shared" si="126"/>
        <v>136.39182968139619</v>
      </c>
      <c r="T128">
        <v>133.15975036621001</v>
      </c>
      <c r="V128">
        <v>149.46852762876799</v>
      </c>
      <c r="W128" s="2">
        <f t="shared" si="105"/>
        <v>149.46852762876884</v>
      </c>
      <c r="X128">
        <f t="shared" si="106"/>
        <v>139.99958801269486</v>
      </c>
      <c r="Y128">
        <f t="shared" si="107"/>
        <v>4.7344698080369909</v>
      </c>
      <c r="Z128">
        <v>130.53064839662099</v>
      </c>
      <c r="AA128" s="2">
        <f t="shared" si="108"/>
        <v>130.53064839662088</v>
      </c>
      <c r="AB128">
        <v>130.82528686523401</v>
      </c>
      <c r="AC128" s="2">
        <f t="shared" si="142"/>
        <v>130.82528686523401</v>
      </c>
      <c r="AD128">
        <v>148.55519104003901</v>
      </c>
      <c r="AE128" s="2">
        <f t="shared" si="143"/>
        <v>148.55519104003901</v>
      </c>
      <c r="AF128" t="s">
        <v>24</v>
      </c>
      <c r="AG128" s="2" t="str">
        <f t="shared" si="78"/>
        <v>buy</v>
      </c>
      <c r="AH128">
        <v>135.90103149999999</v>
      </c>
      <c r="AI128">
        <f t="shared" si="75"/>
        <v>1</v>
      </c>
      <c r="AJ128">
        <f t="shared" si="76"/>
        <v>-1</v>
      </c>
      <c r="AK128" t="str">
        <f t="shared" si="79"/>
        <v>buy</v>
      </c>
      <c r="AL128" t="str">
        <f t="shared" si="80"/>
        <v>buy</v>
      </c>
      <c r="AM128" s="2">
        <f t="shared" si="90"/>
        <v>1.1161651611330115</v>
      </c>
      <c r="AN128" s="2">
        <f t="shared" si="81"/>
        <v>0.82130744276411904</v>
      </c>
    </row>
    <row r="129" spans="1:40" x14ac:dyDescent="0.35">
      <c r="A129" t="s">
        <v>154</v>
      </c>
      <c r="B129" t="s">
        <v>23</v>
      </c>
      <c r="C129">
        <v>137.26632690429599</v>
      </c>
      <c r="D129">
        <v>1.34310283611864E-2</v>
      </c>
      <c r="E129" s="2">
        <f t="shared" si="73"/>
        <v>1.3431028361190249E-2</v>
      </c>
      <c r="F129">
        <v>38.998048217500603</v>
      </c>
      <c r="G129" s="2">
        <f t="shared" si="97"/>
        <v>38.998048217500227</v>
      </c>
      <c r="H129">
        <f t="shared" si="85"/>
        <v>1.3653106689449999</v>
      </c>
      <c r="I129">
        <f t="shared" si="86"/>
        <v>0</v>
      </c>
      <c r="J129">
        <f t="shared" ref="J129:K129" si="156">AVERAGE(H116:H129)</f>
        <v>0.84778921944757302</v>
      </c>
      <c r="K129">
        <f t="shared" si="156"/>
        <v>1.3261380876814306</v>
      </c>
      <c r="L129">
        <f t="shared" si="99"/>
        <v>0.63929181080215824</v>
      </c>
      <c r="M129">
        <v>1.6776293395324101E-2</v>
      </c>
      <c r="N129" s="2">
        <f t="shared" si="111"/>
        <v>1.6776293395324163E-2</v>
      </c>
      <c r="O129">
        <v>128</v>
      </c>
      <c r="P129">
        <v>140.750896606445</v>
      </c>
      <c r="Q129" s="2">
        <f t="shared" si="141"/>
        <v>140.75089660644488</v>
      </c>
      <c r="R129">
        <v>136.48526718139601</v>
      </c>
      <c r="S129" s="2">
        <f t="shared" si="126"/>
        <v>136.48526718139621</v>
      </c>
      <c r="T129">
        <v>133.15975036621001</v>
      </c>
      <c r="V129">
        <v>148.88919499335299</v>
      </c>
      <c r="W129" s="2">
        <f t="shared" si="105"/>
        <v>148.88919499335347</v>
      </c>
      <c r="X129">
        <f t="shared" si="106"/>
        <v>139.62418365478464</v>
      </c>
      <c r="Y129">
        <f t="shared" si="107"/>
        <v>4.6325056692844075</v>
      </c>
      <c r="Z129">
        <v>130.35917231621599</v>
      </c>
      <c r="AA129" s="2">
        <f t="shared" si="108"/>
        <v>130.35917231621582</v>
      </c>
      <c r="AB129">
        <v>130.82528686523401</v>
      </c>
      <c r="AC129" s="2">
        <f t="shared" si="142"/>
        <v>130.82528686523401</v>
      </c>
      <c r="AD129">
        <v>148.55519104003901</v>
      </c>
      <c r="AE129" s="2">
        <f t="shared" si="143"/>
        <v>148.55519104003901</v>
      </c>
      <c r="AF129" t="s">
        <v>36</v>
      </c>
      <c r="AG129" s="2" t="str">
        <f t="shared" si="78"/>
        <v>hold</v>
      </c>
      <c r="AH129">
        <v>137.2663269</v>
      </c>
      <c r="AI129">
        <f t="shared" si="75"/>
        <v>1</v>
      </c>
      <c r="AJ129">
        <f t="shared" si="76"/>
        <v>1</v>
      </c>
      <c r="AK129" t="str">
        <f t="shared" si="79"/>
        <v>hold</v>
      </c>
      <c r="AL129" t="str">
        <f t="shared" si="80"/>
        <v>hold</v>
      </c>
      <c r="AM129" s="2">
        <f t="shared" si="90"/>
        <v>1.3653106689449999</v>
      </c>
      <c r="AN129" s="2">
        <f t="shared" si="81"/>
        <v>0.99464355150765682</v>
      </c>
    </row>
    <row r="130" spans="1:40" x14ac:dyDescent="0.35">
      <c r="A130" t="s">
        <v>155</v>
      </c>
      <c r="B130" t="s">
        <v>23</v>
      </c>
      <c r="C130">
        <v>139.10995483398401</v>
      </c>
      <c r="D130">
        <v>-1.82677742299579E-2</v>
      </c>
      <c r="E130" s="2">
        <f t="shared" si="73"/>
        <v>-1.8267774229959028E-2</v>
      </c>
      <c r="F130">
        <v>36.740237849888501</v>
      </c>
      <c r="G130" s="2">
        <f t="shared" si="97"/>
        <v>36.740237849888906</v>
      </c>
      <c r="H130">
        <f t="shared" si="85"/>
        <v>1.8436279296880116</v>
      </c>
      <c r="I130">
        <f t="shared" si="86"/>
        <v>0</v>
      </c>
      <c r="J130">
        <f t="shared" ref="J130:K130" si="157">AVERAGE(H117:H130)</f>
        <v>0.77019936697828739</v>
      </c>
      <c r="K130">
        <f t="shared" si="157"/>
        <v>1.3261380876814306</v>
      </c>
      <c r="L130">
        <f t="shared" si="99"/>
        <v>0.58078368620335363</v>
      </c>
      <c r="M130">
        <v>1.6991306750201E-2</v>
      </c>
      <c r="N130" s="2">
        <f t="shared" si="111"/>
        <v>1.6991306750201048E-2</v>
      </c>
      <c r="O130">
        <v>129</v>
      </c>
      <c r="P130">
        <v>140.85171936035101</v>
      </c>
      <c r="Q130" s="2">
        <f t="shared" si="141"/>
        <v>140.85171936035115</v>
      </c>
      <c r="R130">
        <v>136.596246948242</v>
      </c>
      <c r="S130" s="2">
        <f t="shared" si="126"/>
        <v>136.59624694824188</v>
      </c>
      <c r="T130">
        <v>133.15975036621001</v>
      </c>
      <c r="V130">
        <v>148.23199792488401</v>
      </c>
      <c r="W130" s="2">
        <f t="shared" si="105"/>
        <v>148.23199792488484</v>
      </c>
      <c r="X130">
        <f t="shared" si="106"/>
        <v>139.32670974731394</v>
      </c>
      <c r="Y130">
        <f t="shared" si="107"/>
        <v>4.4526440887854459</v>
      </c>
      <c r="Z130">
        <v>130.42142156974401</v>
      </c>
      <c r="AA130" s="2">
        <f t="shared" si="108"/>
        <v>130.42142156974305</v>
      </c>
      <c r="AB130">
        <v>130.82528686523401</v>
      </c>
      <c r="AC130" s="2">
        <f t="shared" si="142"/>
        <v>130.82528686523401</v>
      </c>
      <c r="AD130">
        <v>148.55519104003901</v>
      </c>
      <c r="AE130" s="2">
        <f t="shared" si="143"/>
        <v>148.55519104003901</v>
      </c>
      <c r="AF130" t="s">
        <v>31</v>
      </c>
      <c r="AG130" s="2" t="str">
        <f t="shared" si="78"/>
        <v>sell</v>
      </c>
      <c r="AH130">
        <v>139.1099548</v>
      </c>
      <c r="AI130">
        <f t="shared" si="75"/>
        <v>-1</v>
      </c>
      <c r="AJ130">
        <f t="shared" si="76"/>
        <v>1</v>
      </c>
      <c r="AK130" t="str">
        <f t="shared" si="79"/>
        <v>sell</v>
      </c>
      <c r="AL130" t="str">
        <f t="shared" si="80"/>
        <v>sell</v>
      </c>
      <c r="AM130" s="2">
        <f t="shared" si="90"/>
        <v>1.8436279296880116</v>
      </c>
      <c r="AN130" s="2">
        <f t="shared" si="81"/>
        <v>1.3253026585252119</v>
      </c>
    </row>
    <row r="131" spans="1:40" x14ac:dyDescent="0.35">
      <c r="A131" t="s">
        <v>156</v>
      </c>
      <c r="B131" t="s">
        <v>23</v>
      </c>
      <c r="C131">
        <v>136.56872558593699</v>
      </c>
      <c r="D131">
        <v>1.2040332650739E-2</v>
      </c>
      <c r="E131" s="2">
        <f t="shared" ref="E131:E194" si="158">(C132-C131)/C131</f>
        <v>1.2040332650737867E-2</v>
      </c>
      <c r="F131">
        <v>37.621670255838197</v>
      </c>
      <c r="G131" s="2">
        <f t="shared" si="97"/>
        <v>37.621670255839305</v>
      </c>
      <c r="H131">
        <f t="shared" si="85"/>
        <v>0</v>
      </c>
      <c r="I131">
        <f t="shared" si="86"/>
        <v>2.5412292480470171</v>
      </c>
      <c r="J131">
        <f t="shared" ref="J131:K131" si="159">AVERAGE(H118:H131)</f>
        <v>0.77019936697828739</v>
      </c>
      <c r="K131">
        <f t="shared" si="159"/>
        <v>1.2770233154297159</v>
      </c>
      <c r="L131">
        <f t="shared" si="99"/>
        <v>0.60312083395213245</v>
      </c>
      <c r="M131">
        <v>1.73394384077716E-2</v>
      </c>
      <c r="N131" s="2">
        <f t="shared" si="111"/>
        <v>1.7339438407771645E-2</v>
      </c>
      <c r="O131">
        <v>130</v>
      </c>
      <c r="P131">
        <v>140.89992706298801</v>
      </c>
      <c r="Q131" s="2">
        <f t="shared" si="141"/>
        <v>140.89992706298787</v>
      </c>
      <c r="R131">
        <v>136.69174720764099</v>
      </c>
      <c r="S131" s="2">
        <f t="shared" si="126"/>
        <v>136.6917472076413</v>
      </c>
      <c r="T131">
        <v>133.15975036621001</v>
      </c>
      <c r="V131">
        <v>147.71185925904899</v>
      </c>
      <c r="W131" s="2">
        <f t="shared" si="105"/>
        <v>147.71185925904967</v>
      </c>
      <c r="X131">
        <f t="shared" si="106"/>
        <v>138.97143630981392</v>
      </c>
      <c r="Y131">
        <f t="shared" si="107"/>
        <v>4.3702114746178777</v>
      </c>
      <c r="Z131">
        <v>130.231013360579</v>
      </c>
      <c r="AA131" s="2">
        <f t="shared" si="108"/>
        <v>130.23101336057817</v>
      </c>
      <c r="AB131">
        <v>130.82528686523401</v>
      </c>
      <c r="AC131" s="2">
        <f t="shared" si="142"/>
        <v>130.82528686523401</v>
      </c>
      <c r="AD131">
        <v>148.55519104003901</v>
      </c>
      <c r="AE131" s="2">
        <f t="shared" si="143"/>
        <v>148.55519104003901</v>
      </c>
      <c r="AF131" t="s">
        <v>24</v>
      </c>
      <c r="AG131" s="2" t="str">
        <f t="shared" si="78"/>
        <v>buy</v>
      </c>
      <c r="AH131">
        <v>136.56871029999999</v>
      </c>
      <c r="AI131">
        <f t="shared" ref="AI131:AI194" si="160">SIGN(C132-C131)</f>
        <v>1</v>
      </c>
      <c r="AJ131">
        <f t="shared" ref="AJ131:AJ194" si="161">SIGN(C131-C130)</f>
        <v>-1</v>
      </c>
      <c r="AK131" t="str">
        <f t="shared" si="79"/>
        <v>buy</v>
      </c>
      <c r="AL131" t="str">
        <f t="shared" si="80"/>
        <v>buy</v>
      </c>
      <c r="AM131" s="2">
        <f t="shared" si="90"/>
        <v>2.5412292480470171</v>
      </c>
      <c r="AN131" s="2">
        <f t="shared" si="81"/>
        <v>1.8607695408623608</v>
      </c>
    </row>
    <row r="132" spans="1:40" x14ac:dyDescent="0.35">
      <c r="A132" t="s">
        <v>157</v>
      </c>
      <c r="B132" t="s">
        <v>23</v>
      </c>
      <c r="C132">
        <v>138.21305847167901</v>
      </c>
      <c r="D132">
        <v>-8.4360324670170704E-3</v>
      </c>
      <c r="E132" s="2">
        <f t="shared" si="158"/>
        <v>-8.4360324670185068E-3</v>
      </c>
      <c r="F132">
        <v>39.3304191404684</v>
      </c>
      <c r="G132" s="2">
        <f t="shared" si="97"/>
        <v>39.3304191404685</v>
      </c>
      <c r="H132">
        <f t="shared" si="85"/>
        <v>1.644332885742017</v>
      </c>
      <c r="I132">
        <f t="shared" si="86"/>
        <v>0</v>
      </c>
      <c r="J132">
        <f t="shared" ref="J132:K132" si="162">AVERAGE(H119:H132)</f>
        <v>0.82785906110493102</v>
      </c>
      <c r="K132">
        <f t="shared" si="162"/>
        <v>1.2770233154297159</v>
      </c>
      <c r="L132">
        <f t="shared" si="99"/>
        <v>0.64827247169434643</v>
      </c>
      <c r="M132">
        <v>1.7553325144720602E-2</v>
      </c>
      <c r="N132" s="2">
        <f t="shared" si="111"/>
        <v>1.7553325144720664E-2</v>
      </c>
      <c r="O132">
        <v>131</v>
      </c>
      <c r="P132">
        <v>140.99495056152301</v>
      </c>
      <c r="Q132" s="2">
        <f t="shared" si="141"/>
        <v>140.99495056152301</v>
      </c>
      <c r="R132">
        <v>136.79346015930099</v>
      </c>
      <c r="S132" s="2">
        <f t="shared" si="126"/>
        <v>136.79346015930147</v>
      </c>
      <c r="T132">
        <v>133.15975036621001</v>
      </c>
      <c r="V132">
        <v>147.23043233807101</v>
      </c>
      <c r="W132" s="2">
        <f t="shared" si="105"/>
        <v>147.23043233807155</v>
      </c>
      <c r="X132">
        <f t="shared" si="106"/>
        <v>138.72030334472606</v>
      </c>
      <c r="Y132">
        <f t="shared" si="107"/>
        <v>4.2550644966727411</v>
      </c>
      <c r="Z132">
        <v>130.210174351381</v>
      </c>
      <c r="AA132" s="2">
        <f t="shared" si="108"/>
        <v>130.21017435138057</v>
      </c>
      <c r="AB132">
        <v>130.82528686523401</v>
      </c>
      <c r="AC132" s="2">
        <f t="shared" si="142"/>
        <v>130.82528686523401</v>
      </c>
      <c r="AD132">
        <v>148.55519104003901</v>
      </c>
      <c r="AE132" s="2">
        <f t="shared" si="143"/>
        <v>148.55519104003901</v>
      </c>
      <c r="AF132" t="s">
        <v>31</v>
      </c>
      <c r="AG132" s="2" t="str">
        <f t="shared" ref="AG132:AG195" si="163">AL132</f>
        <v>sell</v>
      </c>
      <c r="AH132">
        <v>138.21304319999999</v>
      </c>
      <c r="AI132">
        <f t="shared" si="160"/>
        <v>-1</v>
      </c>
      <c r="AJ132">
        <f t="shared" si="161"/>
        <v>1</v>
      </c>
      <c r="AK132" t="str">
        <f t="shared" ref="AK132:AK195" si="164">IF(AND(AI132=1, AJ132=-1), "buy", IF(AND(AI132=1, AJ132=1), "hold", IF(AND(AI132=0, AJ132=1), "hold", IF(AND(AI132=1, AJ132=0), "hold", IF(AND(AI132=-1, AJ132=1), "sell", IF(AND(AI132=-1, AJ132=-1), "short", IF(AND(AI132=0, AJ132=-1), "short", IF(AND(AI132=-1, AJ132=0), "short", ""))))))))</f>
        <v>sell</v>
      </c>
      <c r="AL132" t="str">
        <f t="shared" ref="AL132:AL195" si="165">IF(AND(AI132=0, AJ132=0), IF(OR(AK132="buy", AK132="hold"), "hold", IF(OR(AK132="sell", AK132="short"), "short", "")),  AK132)</f>
        <v>sell</v>
      </c>
      <c r="AM132" s="2">
        <f t="shared" si="90"/>
        <v>1.644332885742017</v>
      </c>
      <c r="AN132" s="2">
        <f t="shared" ref="AN132:AN195" si="166">(AM132/C132)*100</f>
        <v>1.1897087756573699</v>
      </c>
    </row>
    <row r="133" spans="1:40" x14ac:dyDescent="0.35">
      <c r="A133" t="s">
        <v>158</v>
      </c>
      <c r="B133" t="s">
        <v>23</v>
      </c>
      <c r="C133">
        <v>137.04708862304599</v>
      </c>
      <c r="D133">
        <v>1.4034153246700499E-2</v>
      </c>
      <c r="E133" s="2">
        <f t="shared" si="158"/>
        <v>1.4034153246700704E-2</v>
      </c>
      <c r="F133">
        <v>43.936570077985898</v>
      </c>
      <c r="G133" s="2">
        <f t="shared" si="97"/>
        <v>43.936570077985799</v>
      </c>
      <c r="H133">
        <f t="shared" si="85"/>
        <v>0</v>
      </c>
      <c r="I133">
        <f t="shared" si="86"/>
        <v>1.1659698486330115</v>
      </c>
      <c r="J133">
        <f t="shared" ref="J133:K133" si="167">AVERAGE(H120:H133)</f>
        <v>0.82785906110493102</v>
      </c>
      <c r="K133">
        <f t="shared" si="167"/>
        <v>1.0563550676618607</v>
      </c>
      <c r="L133">
        <f t="shared" si="99"/>
        <v>0.78369393629863171</v>
      </c>
      <c r="M133">
        <v>1.76133184744303E-2</v>
      </c>
      <c r="N133" s="2">
        <f t="shared" si="111"/>
        <v>1.7613318474430317E-2</v>
      </c>
      <c r="O133">
        <v>132</v>
      </c>
      <c r="P133">
        <v>141.04297485351501</v>
      </c>
      <c r="Q133" s="2">
        <f t="shared" si="141"/>
        <v>141.0429748535152</v>
      </c>
      <c r="R133">
        <v>136.88579788208</v>
      </c>
      <c r="S133" s="2">
        <f t="shared" si="126"/>
        <v>136.8857978820798</v>
      </c>
      <c r="T133">
        <v>133.15975036621001</v>
      </c>
      <c r="V133">
        <v>147.00939117997501</v>
      </c>
      <c r="W133" s="2">
        <f t="shared" si="105"/>
        <v>147.00939117997535</v>
      </c>
      <c r="X133">
        <f t="shared" si="106"/>
        <v>138.52996063232368</v>
      </c>
      <c r="Y133">
        <f t="shared" si="107"/>
        <v>4.2397152738258379</v>
      </c>
      <c r="Z133">
        <v>130.050530084673</v>
      </c>
      <c r="AA133" s="2">
        <f t="shared" si="108"/>
        <v>130.050530084672</v>
      </c>
      <c r="AB133">
        <v>130.82528686523401</v>
      </c>
      <c r="AC133" s="2">
        <f t="shared" si="142"/>
        <v>130.82528686523401</v>
      </c>
      <c r="AD133">
        <v>148.55519104003901</v>
      </c>
      <c r="AE133" s="2">
        <f t="shared" si="143"/>
        <v>148.55519104003901</v>
      </c>
      <c r="AF133" t="s">
        <v>24</v>
      </c>
      <c r="AG133" s="2" t="str">
        <f t="shared" si="163"/>
        <v>buy</v>
      </c>
      <c r="AH133">
        <v>137.04707339999999</v>
      </c>
      <c r="AI133">
        <f t="shared" si="160"/>
        <v>1</v>
      </c>
      <c r="AJ133">
        <f t="shared" si="161"/>
        <v>-1</v>
      </c>
      <c r="AK133" t="str">
        <f t="shared" si="164"/>
        <v>buy</v>
      </c>
      <c r="AL133" t="str">
        <f t="shared" si="165"/>
        <v>buy</v>
      </c>
      <c r="AM133" s="2">
        <f t="shared" si="90"/>
        <v>1.1659698486330115</v>
      </c>
      <c r="AN133" s="2">
        <f t="shared" si="166"/>
        <v>0.85078045827012228</v>
      </c>
    </row>
    <row r="134" spans="1:40" x14ac:dyDescent="0.35">
      <c r="A134" t="s">
        <v>159</v>
      </c>
      <c r="B134" t="s">
        <v>23</v>
      </c>
      <c r="C134">
        <v>138.97042846679599</v>
      </c>
      <c r="D134">
        <v>8.3185782019037299E-3</v>
      </c>
      <c r="E134" s="2">
        <f t="shared" si="158"/>
        <v>8.3185782019101727E-3</v>
      </c>
      <c r="F134">
        <v>48.6195549416584</v>
      </c>
      <c r="G134" s="2">
        <f t="shared" si="97"/>
        <v>48.619554941656915</v>
      </c>
      <c r="H134">
        <f t="shared" si="85"/>
        <v>1.92333984375</v>
      </c>
      <c r="I134">
        <f t="shared" si="86"/>
        <v>0</v>
      </c>
      <c r="J134">
        <f t="shared" ref="J134:K134" si="168">AVERAGE(H121:H134)</f>
        <v>0.96524047851564532</v>
      </c>
      <c r="K134">
        <f t="shared" si="168"/>
        <v>1.0200522286552172</v>
      </c>
      <c r="L134">
        <f t="shared" si="99"/>
        <v>0.94626574149851839</v>
      </c>
      <c r="M134">
        <v>1.76069211260774E-2</v>
      </c>
      <c r="N134" s="2">
        <f t="shared" si="111"/>
        <v>1.76069211260774E-2</v>
      </c>
      <c r="O134">
        <v>133</v>
      </c>
      <c r="P134">
        <v>141.19533142089799</v>
      </c>
      <c r="Q134" s="2">
        <f t="shared" si="141"/>
        <v>141.19533142089801</v>
      </c>
      <c r="R134">
        <v>137.01206939697201</v>
      </c>
      <c r="S134" s="2">
        <f t="shared" si="126"/>
        <v>137.01206939697238</v>
      </c>
      <c r="T134">
        <v>133.15975036621001</v>
      </c>
      <c r="V134">
        <v>146.436661040639</v>
      </c>
      <c r="W134" s="2">
        <f t="shared" si="105"/>
        <v>146.43666104063948</v>
      </c>
      <c r="X134">
        <f t="shared" si="106"/>
        <v>138.29726333618109</v>
      </c>
      <c r="Y134">
        <f t="shared" si="107"/>
        <v>4.0696988522291999</v>
      </c>
      <c r="Z134">
        <v>130.15786563172301</v>
      </c>
      <c r="AA134" s="2">
        <f t="shared" si="108"/>
        <v>130.1578656317227</v>
      </c>
      <c r="AB134">
        <v>130.82528686523401</v>
      </c>
      <c r="AC134" s="2">
        <f t="shared" si="142"/>
        <v>130.82528686523401</v>
      </c>
      <c r="AD134">
        <v>148.55519104003901</v>
      </c>
      <c r="AE134" s="2">
        <f t="shared" si="143"/>
        <v>148.55519104003901</v>
      </c>
      <c r="AF134" t="s">
        <v>36</v>
      </c>
      <c r="AG134" s="2" t="str">
        <f t="shared" si="163"/>
        <v>hold</v>
      </c>
      <c r="AH134">
        <v>138.9704285</v>
      </c>
      <c r="AI134">
        <f t="shared" si="160"/>
        <v>1</v>
      </c>
      <c r="AJ134">
        <f t="shared" si="161"/>
        <v>1</v>
      </c>
      <c r="AK134" t="str">
        <f t="shared" si="164"/>
        <v>hold</v>
      </c>
      <c r="AL134" t="str">
        <f t="shared" si="165"/>
        <v>hold</v>
      </c>
      <c r="AM134" s="2">
        <f t="shared" si="90"/>
        <v>1.92333984375</v>
      </c>
      <c r="AN134" s="2">
        <f t="shared" si="166"/>
        <v>1.3839921665129937</v>
      </c>
    </row>
    <row r="135" spans="1:40" x14ac:dyDescent="0.35">
      <c r="A135" t="s">
        <v>160</v>
      </c>
      <c r="B135" t="s">
        <v>23</v>
      </c>
      <c r="C135">
        <v>140.12646484375</v>
      </c>
      <c r="D135">
        <v>4.6937232341042103E-3</v>
      </c>
      <c r="E135" s="2">
        <f t="shared" si="158"/>
        <v>4.6937232341042372E-3</v>
      </c>
      <c r="F135">
        <v>57.432699648846899</v>
      </c>
      <c r="G135" s="2">
        <f t="shared" si="97"/>
        <v>57.432699648848256</v>
      </c>
      <c r="H135">
        <f t="shared" si="85"/>
        <v>1.1560363769540061</v>
      </c>
      <c r="I135">
        <f t="shared" si="86"/>
        <v>0</v>
      </c>
      <c r="J135">
        <f t="shared" ref="J135:K135" si="169">AVERAGE(H122:H135)</f>
        <v>1.0478145054409314</v>
      </c>
      <c r="K135">
        <f t="shared" si="169"/>
        <v>0.77660696847100241</v>
      </c>
      <c r="L135">
        <f t="shared" si="99"/>
        <v>1.3492210963595745</v>
      </c>
      <c r="M135">
        <v>1.7124647109517201E-2</v>
      </c>
      <c r="N135" s="2">
        <f t="shared" si="111"/>
        <v>1.7124647109517183E-2</v>
      </c>
      <c r="O135">
        <v>134</v>
      </c>
      <c r="P135">
        <v>141.37060974120999</v>
      </c>
      <c r="Q135" s="2">
        <f t="shared" si="141"/>
        <v>141.3706097412105</v>
      </c>
      <c r="R135">
        <v>137.132320404052</v>
      </c>
      <c r="S135" s="2">
        <f t="shared" si="126"/>
        <v>137.13232040405245</v>
      </c>
      <c r="T135">
        <v>133.15975036621001</v>
      </c>
      <c r="V135">
        <v>145.85402195502701</v>
      </c>
      <c r="W135" s="2">
        <f t="shared" si="105"/>
        <v>145.85402195502741</v>
      </c>
      <c r="X135">
        <f t="shared" si="106"/>
        <v>138.10542602539007</v>
      </c>
      <c r="Y135">
        <f t="shared" si="107"/>
        <v>3.8742979648186711</v>
      </c>
      <c r="Z135">
        <v>130.356830095753</v>
      </c>
      <c r="AA135" s="2">
        <f t="shared" si="108"/>
        <v>130.35683009575274</v>
      </c>
      <c r="AB135">
        <v>130.82528686523401</v>
      </c>
      <c r="AC135" s="2">
        <f t="shared" si="142"/>
        <v>130.82528686523401</v>
      </c>
      <c r="AD135">
        <v>148.55519104003901</v>
      </c>
      <c r="AE135" s="2">
        <f t="shared" si="143"/>
        <v>148.55519104003901</v>
      </c>
      <c r="AF135" t="s">
        <v>36</v>
      </c>
      <c r="AG135" s="2" t="str">
        <f t="shared" si="163"/>
        <v>hold</v>
      </c>
      <c r="AH135">
        <v>140.1264496</v>
      </c>
      <c r="AI135">
        <f t="shared" si="160"/>
        <v>1</v>
      </c>
      <c r="AJ135">
        <f t="shared" si="161"/>
        <v>1</v>
      </c>
      <c r="AK135" t="str">
        <f t="shared" si="164"/>
        <v>hold</v>
      </c>
      <c r="AL135" t="str">
        <f t="shared" si="165"/>
        <v>hold</v>
      </c>
      <c r="AM135" s="2">
        <f t="shared" si="90"/>
        <v>1.1560363769540061</v>
      </c>
      <c r="AN135" s="2">
        <f t="shared" si="166"/>
        <v>0.8249950344805036</v>
      </c>
    </row>
    <row r="136" spans="1:40" x14ac:dyDescent="0.35">
      <c r="A136" t="s">
        <v>161</v>
      </c>
      <c r="B136" t="s">
        <v>23</v>
      </c>
      <c r="C136">
        <v>140.7841796875</v>
      </c>
      <c r="D136">
        <v>1.08304055132038E-2</v>
      </c>
      <c r="E136" s="2">
        <f t="shared" si="158"/>
        <v>1.0830405513201179E-2</v>
      </c>
      <c r="F136">
        <v>63.976678731953797</v>
      </c>
      <c r="G136" s="2">
        <f t="shared" si="97"/>
        <v>63.976678731953974</v>
      </c>
      <c r="H136">
        <f t="shared" ref="H136:H199" si="170">IF(C136&gt;C135,C136-C135,0)</f>
        <v>0.65771484375</v>
      </c>
      <c r="I136">
        <f t="shared" ref="I136:I199" si="171">IF(C136&lt;C135,C135-C136,0)</f>
        <v>0</v>
      </c>
      <c r="J136">
        <f t="shared" ref="J136:K136" si="172">AVERAGE(H123:H136)</f>
        <v>1.09479413713736</v>
      </c>
      <c r="K136">
        <f t="shared" si="172"/>
        <v>0.61644526890350249</v>
      </c>
      <c r="L136">
        <f t="shared" si="99"/>
        <v>1.7759794621908884</v>
      </c>
      <c r="M136">
        <v>1.71553265352818E-2</v>
      </c>
      <c r="N136" s="2">
        <f t="shared" si="111"/>
        <v>1.7155326535281873E-2</v>
      </c>
      <c r="O136">
        <v>135</v>
      </c>
      <c r="P136">
        <v>141.56978759765599</v>
      </c>
      <c r="Q136" s="2">
        <f t="shared" si="141"/>
        <v>141.56978759765582</v>
      </c>
      <c r="R136">
        <v>137.26093643188401</v>
      </c>
      <c r="S136" s="2">
        <f t="shared" si="126"/>
        <v>137.26093643188449</v>
      </c>
      <c r="T136">
        <v>133.15975036621001</v>
      </c>
      <c r="V136">
        <v>144.500806939847</v>
      </c>
      <c r="W136" s="2">
        <f t="shared" si="105"/>
        <v>144.50080693984799</v>
      </c>
      <c r="X136">
        <f t="shared" si="106"/>
        <v>137.79998016357371</v>
      </c>
      <c r="Y136">
        <f t="shared" si="107"/>
        <v>3.3504133881371403</v>
      </c>
      <c r="Z136">
        <v>131.09915338729999</v>
      </c>
      <c r="AA136" s="2">
        <f t="shared" si="108"/>
        <v>131.09915338729942</v>
      </c>
      <c r="AB136">
        <v>131.87992858886699</v>
      </c>
      <c r="AC136" s="2">
        <f t="shared" si="142"/>
        <v>131.87992858886699</v>
      </c>
      <c r="AD136">
        <v>148.55519104003901</v>
      </c>
      <c r="AE136" s="2">
        <f t="shared" si="143"/>
        <v>148.55519104003901</v>
      </c>
      <c r="AF136" t="s">
        <v>36</v>
      </c>
      <c r="AG136" s="2" t="str">
        <f t="shared" si="163"/>
        <v>hold</v>
      </c>
      <c r="AH136">
        <v>140.78419489999999</v>
      </c>
      <c r="AI136">
        <f t="shared" si="160"/>
        <v>1</v>
      </c>
      <c r="AJ136">
        <f t="shared" si="161"/>
        <v>1</v>
      </c>
      <c r="AK136" t="str">
        <f t="shared" si="164"/>
        <v>hold</v>
      </c>
      <c r="AL136" t="str">
        <f t="shared" si="165"/>
        <v>hold</v>
      </c>
      <c r="AM136" s="2">
        <f t="shared" si="90"/>
        <v>0.65771484375</v>
      </c>
      <c r="AN136" s="2">
        <f t="shared" si="166"/>
        <v>0.46717951208007602</v>
      </c>
    </row>
    <row r="137" spans="1:40" x14ac:dyDescent="0.35">
      <c r="A137" t="s">
        <v>162</v>
      </c>
      <c r="B137" t="s">
        <v>23</v>
      </c>
      <c r="C137">
        <v>142.30892944335901</v>
      </c>
      <c r="D137">
        <v>1.63865680472483E-2</v>
      </c>
      <c r="E137" s="2">
        <f t="shared" si="158"/>
        <v>1.6386568047250694E-2</v>
      </c>
      <c r="F137">
        <v>72.080141549116902</v>
      </c>
      <c r="G137" s="2">
        <f t="shared" si="97"/>
        <v>72.080141549116448</v>
      </c>
      <c r="H137">
        <f t="shared" si="170"/>
        <v>1.5247497558590055</v>
      </c>
      <c r="I137">
        <f t="shared" si="171"/>
        <v>0</v>
      </c>
      <c r="J137">
        <f t="shared" ref="J137:K137" si="173">AVERAGE(H124:H137)</f>
        <v>1.2037048339844318</v>
      </c>
      <c r="K137">
        <f t="shared" si="173"/>
        <v>0.46624864850728898</v>
      </c>
      <c r="L137">
        <f t="shared" si="99"/>
        <v>2.5816800495575358</v>
      </c>
      <c r="M137">
        <v>1.66843080723789E-2</v>
      </c>
      <c r="N137" s="2">
        <f t="shared" si="111"/>
        <v>1.6684308072378955E-2</v>
      </c>
      <c r="O137">
        <v>136</v>
      </c>
      <c r="P137">
        <v>141.778367614746</v>
      </c>
      <c r="Q137" s="2">
        <f t="shared" si="141"/>
        <v>141.77836761474566</v>
      </c>
      <c r="R137">
        <v>137.355633239746</v>
      </c>
      <c r="S137" s="2">
        <f t="shared" si="126"/>
        <v>137.35563323974583</v>
      </c>
      <c r="T137">
        <v>133.15975036621001</v>
      </c>
      <c r="V137">
        <v>144.20692743485401</v>
      </c>
      <c r="W137" s="2">
        <f t="shared" si="105"/>
        <v>144.20692743485432</v>
      </c>
      <c r="X137">
        <f t="shared" si="106"/>
        <v>137.73221359252878</v>
      </c>
      <c r="Y137">
        <f t="shared" si="107"/>
        <v>3.2373569211627715</v>
      </c>
      <c r="Z137">
        <v>131.257499750204</v>
      </c>
      <c r="AA137" s="2">
        <f t="shared" si="108"/>
        <v>131.25749975020324</v>
      </c>
      <c r="AB137">
        <v>131.98454284667901</v>
      </c>
      <c r="AC137" s="2">
        <f t="shared" si="142"/>
        <v>131.98454284667901</v>
      </c>
      <c r="AD137">
        <v>148.55519104003901</v>
      </c>
      <c r="AE137" s="2">
        <f t="shared" si="143"/>
        <v>148.55519104003901</v>
      </c>
      <c r="AF137" t="s">
        <v>36</v>
      </c>
      <c r="AG137" s="2" t="str">
        <f t="shared" si="163"/>
        <v>hold</v>
      </c>
      <c r="AH137">
        <v>142.3089142</v>
      </c>
      <c r="AI137">
        <f t="shared" si="160"/>
        <v>1</v>
      </c>
      <c r="AJ137">
        <f t="shared" si="161"/>
        <v>1</v>
      </c>
      <c r="AK137" t="str">
        <f t="shared" si="164"/>
        <v>hold</v>
      </c>
      <c r="AL137" t="str">
        <f t="shared" si="165"/>
        <v>hold</v>
      </c>
      <c r="AM137" s="2">
        <f t="shared" si="90"/>
        <v>1.5247497558590055</v>
      </c>
      <c r="AN137" s="2">
        <f t="shared" si="166"/>
        <v>1.0714364599769388</v>
      </c>
    </row>
    <row r="138" spans="1:40" x14ac:dyDescent="0.35">
      <c r="A138" t="s">
        <v>163</v>
      </c>
      <c r="B138" t="s">
        <v>23</v>
      </c>
      <c r="C138">
        <v>144.64088439941401</v>
      </c>
      <c r="D138">
        <v>3.1831217557205499E-2</v>
      </c>
      <c r="E138" s="2">
        <f t="shared" si="158"/>
        <v>3.1831217557203063E-2</v>
      </c>
      <c r="F138">
        <v>74.323800354845702</v>
      </c>
      <c r="G138" s="2">
        <f t="shared" si="97"/>
        <v>74.323800354845204</v>
      </c>
      <c r="H138">
        <f t="shared" si="170"/>
        <v>2.3319549560550001</v>
      </c>
      <c r="I138">
        <f t="shared" si="171"/>
        <v>0</v>
      </c>
      <c r="J138">
        <f t="shared" ref="J138:K138" si="174">AVERAGE(H125:H138)</f>
        <v>1.3496300833566457</v>
      </c>
      <c r="K138">
        <f t="shared" si="174"/>
        <v>0.46624864850728898</v>
      </c>
      <c r="L138">
        <f t="shared" si="99"/>
        <v>2.8946573629275552</v>
      </c>
      <c r="M138">
        <v>1.6413704952997599E-2</v>
      </c>
      <c r="N138" s="2">
        <f t="shared" si="111"/>
        <v>1.6413704952997654E-2</v>
      </c>
      <c r="O138">
        <v>137</v>
      </c>
      <c r="P138">
        <v>141.94483764648399</v>
      </c>
      <c r="Q138" s="2">
        <f t="shared" si="141"/>
        <v>141.94483764648396</v>
      </c>
      <c r="R138">
        <v>137.43173385620099</v>
      </c>
      <c r="S138" s="2">
        <f t="shared" si="126"/>
        <v>137.43173385620091</v>
      </c>
      <c r="T138">
        <v>133.15975036621001</v>
      </c>
      <c r="V138">
        <v>144.24484023813699</v>
      </c>
      <c r="W138" s="2">
        <f t="shared" si="105"/>
        <v>144.24484023813736</v>
      </c>
      <c r="X138">
        <f t="shared" si="106"/>
        <v>137.7391899108882</v>
      </c>
      <c r="Y138">
        <f t="shared" si="107"/>
        <v>3.2528251636245846</v>
      </c>
      <c r="Z138">
        <v>131.23353958364001</v>
      </c>
      <c r="AA138" s="2">
        <f t="shared" si="108"/>
        <v>131.23353958363904</v>
      </c>
      <c r="AB138">
        <v>131.98454284667901</v>
      </c>
      <c r="AC138" s="2">
        <f t="shared" si="142"/>
        <v>131.98454284667901</v>
      </c>
      <c r="AD138">
        <v>148.55519104003901</v>
      </c>
      <c r="AE138" s="2">
        <f t="shared" si="143"/>
        <v>148.55519104003901</v>
      </c>
      <c r="AF138" t="s">
        <v>36</v>
      </c>
      <c r="AG138" s="2" t="str">
        <f t="shared" si="163"/>
        <v>hold</v>
      </c>
      <c r="AH138">
        <v>144.6408844</v>
      </c>
      <c r="AI138">
        <f t="shared" si="160"/>
        <v>1</v>
      </c>
      <c r="AJ138">
        <f t="shared" si="161"/>
        <v>1</v>
      </c>
      <c r="AK138" t="str">
        <f t="shared" si="164"/>
        <v>hold</v>
      </c>
      <c r="AL138" t="str">
        <f t="shared" si="165"/>
        <v>hold</v>
      </c>
      <c r="AM138" s="2">
        <f t="shared" ref="AM138:AM201" si="175">IF(AL138="buy", C137-C138, IF(AL138="sell", C138-C137, IF(AL138="short", C137-C138, IF(AL138="hold", C138-C137,0))))</f>
        <v>2.3319549560550001</v>
      </c>
      <c r="AN138" s="2">
        <f t="shared" si="166"/>
        <v>1.6122377609469649</v>
      </c>
    </row>
    <row r="139" spans="1:40" x14ac:dyDescent="0.35">
      <c r="A139" t="s">
        <v>164</v>
      </c>
      <c r="B139" t="s">
        <v>23</v>
      </c>
      <c r="C139">
        <v>149.24497985839801</v>
      </c>
      <c r="D139">
        <v>-1.33546755678071E-2</v>
      </c>
      <c r="E139" s="2">
        <f t="shared" si="158"/>
        <v>-1.3354675567808446E-2</v>
      </c>
      <c r="F139">
        <v>77.374767485586304</v>
      </c>
      <c r="G139" s="2">
        <f t="shared" si="97"/>
        <v>77.374767485585195</v>
      </c>
      <c r="H139">
        <f t="shared" si="170"/>
        <v>4.6040954589840055</v>
      </c>
      <c r="I139">
        <f t="shared" si="171"/>
        <v>0</v>
      </c>
      <c r="J139">
        <f t="shared" ref="J139:K139" si="176">AVERAGE(H126:H139)</f>
        <v>1.5944976806640747</v>
      </c>
      <c r="K139">
        <f t="shared" si="176"/>
        <v>0.46624864850728898</v>
      </c>
      <c r="L139">
        <f t="shared" si="99"/>
        <v>3.4198440805542574</v>
      </c>
      <c r="M139">
        <v>1.7764888144297001E-2</v>
      </c>
      <c r="N139" s="2">
        <f t="shared" si="111"/>
        <v>1.7764888144297046E-2</v>
      </c>
      <c r="O139">
        <v>138</v>
      </c>
      <c r="P139">
        <v>142.19642486572201</v>
      </c>
      <c r="Q139" s="2">
        <f t="shared" si="141"/>
        <v>142.19642486572224</v>
      </c>
      <c r="R139">
        <v>137.56559600829999</v>
      </c>
      <c r="S139" s="2">
        <f t="shared" si="126"/>
        <v>137.56559600830053</v>
      </c>
      <c r="T139">
        <v>133.15975036621001</v>
      </c>
      <c r="V139">
        <v>146.43645196144001</v>
      </c>
      <c r="W139" s="2">
        <f t="shared" si="105"/>
        <v>146.43645196144126</v>
      </c>
      <c r="X139">
        <f t="shared" si="106"/>
        <v>138.18913726806596</v>
      </c>
      <c r="Y139">
        <f t="shared" si="107"/>
        <v>4.1236573466876516</v>
      </c>
      <c r="Z139">
        <v>129.941822574691</v>
      </c>
      <c r="AA139" s="2">
        <f t="shared" si="108"/>
        <v>129.94182257469066</v>
      </c>
      <c r="AB139">
        <v>131.98454284667901</v>
      </c>
      <c r="AC139" s="2">
        <f t="shared" si="142"/>
        <v>131.98454284667901</v>
      </c>
      <c r="AD139">
        <v>149.24497985839801</v>
      </c>
      <c r="AE139" s="2">
        <f t="shared" si="143"/>
        <v>149.24497985839801</v>
      </c>
      <c r="AF139" t="s">
        <v>31</v>
      </c>
      <c r="AG139" s="2" t="str">
        <f t="shared" si="163"/>
        <v>sell</v>
      </c>
      <c r="AH139">
        <v>149.2449799</v>
      </c>
      <c r="AI139">
        <f t="shared" si="160"/>
        <v>-1</v>
      </c>
      <c r="AJ139">
        <f t="shared" si="161"/>
        <v>1</v>
      </c>
      <c r="AK139" t="str">
        <f t="shared" si="164"/>
        <v>sell</v>
      </c>
      <c r="AL139" t="str">
        <f t="shared" si="165"/>
        <v>sell</v>
      </c>
      <c r="AM139" s="2">
        <f t="shared" si="175"/>
        <v>4.6040954589840055</v>
      </c>
      <c r="AN139" s="2">
        <f t="shared" si="166"/>
        <v>3.0849248419292365</v>
      </c>
    </row>
    <row r="140" spans="1:40" x14ac:dyDescent="0.35">
      <c r="A140" t="s">
        <v>165</v>
      </c>
      <c r="B140" t="s">
        <v>23</v>
      </c>
      <c r="C140">
        <v>147.251861572265</v>
      </c>
      <c r="D140">
        <v>2.38223731536579E-2</v>
      </c>
      <c r="E140" s="2">
        <f t="shared" si="158"/>
        <v>2.382237315365603E-2</v>
      </c>
      <c r="F140">
        <v>66.679654937641303</v>
      </c>
      <c r="G140" s="2">
        <f t="shared" si="97"/>
        <v>66.679654937640237</v>
      </c>
      <c r="H140">
        <f t="shared" si="170"/>
        <v>0</v>
      </c>
      <c r="I140">
        <f t="shared" si="171"/>
        <v>1.9931182861330115</v>
      </c>
      <c r="J140">
        <f t="shared" ref="J140:K140" si="177">AVERAGE(H127:H140)</f>
        <v>1.2179401942662176</v>
      </c>
      <c r="K140">
        <f t="shared" si="177"/>
        <v>0.60861424037393264</v>
      </c>
      <c r="L140">
        <f t="shared" si="99"/>
        <v>2.0011694000421598</v>
      </c>
      <c r="M140">
        <v>1.66677348936199E-2</v>
      </c>
      <c r="N140" s="2">
        <f t="shared" si="111"/>
        <v>1.666773489361989E-2</v>
      </c>
      <c r="O140">
        <v>139</v>
      </c>
      <c r="P140">
        <v>142.37432189941401</v>
      </c>
      <c r="Q140" s="2">
        <f t="shared" si="141"/>
        <v>142.37432189941362</v>
      </c>
      <c r="R140">
        <v>137.67207748413</v>
      </c>
      <c r="S140" s="2">
        <f t="shared" si="126"/>
        <v>137.6720774841306</v>
      </c>
      <c r="T140">
        <v>133.15975036621001</v>
      </c>
      <c r="V140">
        <v>147.74144739055399</v>
      </c>
      <c r="W140" s="2">
        <f t="shared" si="105"/>
        <v>147.74144739055475</v>
      </c>
      <c r="X140">
        <f t="shared" si="106"/>
        <v>138.56484069824171</v>
      </c>
      <c r="Y140">
        <f t="shared" si="107"/>
        <v>4.5883033461565264</v>
      </c>
      <c r="Z140">
        <v>129.38823400592901</v>
      </c>
      <c r="AA140" s="2">
        <f t="shared" si="108"/>
        <v>129.38823400592867</v>
      </c>
      <c r="AB140">
        <v>131.98454284667901</v>
      </c>
      <c r="AC140" s="2">
        <f t="shared" si="142"/>
        <v>131.98454284667901</v>
      </c>
      <c r="AD140">
        <v>149.24497985839801</v>
      </c>
      <c r="AE140" s="2">
        <f t="shared" si="143"/>
        <v>149.24497985839801</v>
      </c>
      <c r="AF140" t="s">
        <v>24</v>
      </c>
      <c r="AG140" s="2" t="str">
        <f t="shared" si="163"/>
        <v>buy</v>
      </c>
      <c r="AH140">
        <v>147.25186160000001</v>
      </c>
      <c r="AI140">
        <f t="shared" si="160"/>
        <v>1</v>
      </c>
      <c r="AJ140">
        <f t="shared" si="161"/>
        <v>-1</v>
      </c>
      <c r="AK140" t="str">
        <f t="shared" si="164"/>
        <v>buy</v>
      </c>
      <c r="AL140" t="str">
        <f t="shared" si="165"/>
        <v>buy</v>
      </c>
      <c r="AM140" s="2">
        <f t="shared" si="175"/>
        <v>1.9931182861330115</v>
      </c>
      <c r="AN140" s="2">
        <f t="shared" si="166"/>
        <v>1.3535436936767506</v>
      </c>
    </row>
    <row r="141" spans="1:40" x14ac:dyDescent="0.35">
      <c r="A141" t="s">
        <v>166</v>
      </c>
      <c r="B141" t="s">
        <v>23</v>
      </c>
      <c r="C141">
        <v>150.75975036621</v>
      </c>
      <c r="D141">
        <v>1.85087515008566E-2</v>
      </c>
      <c r="E141" s="2">
        <f t="shared" si="158"/>
        <v>1.8508751500860874E-2</v>
      </c>
      <c r="F141">
        <v>75.100092916548405</v>
      </c>
      <c r="G141" s="2">
        <f t="shared" si="97"/>
        <v>75.100092916546586</v>
      </c>
      <c r="H141">
        <f t="shared" si="170"/>
        <v>3.5078887939449999</v>
      </c>
      <c r="I141">
        <f t="shared" si="171"/>
        <v>0</v>
      </c>
      <c r="J141">
        <f t="shared" ref="J141:K141" si="178">AVERAGE(H128:H141)</f>
        <v>1.4685036795480033</v>
      </c>
      <c r="K141">
        <f t="shared" si="178"/>
        <v>0.48689161028186084</v>
      </c>
      <c r="L141">
        <f t="shared" si="99"/>
        <v>3.0160792433820922</v>
      </c>
      <c r="M141">
        <v>1.7233665683853899E-2</v>
      </c>
      <c r="N141" s="2">
        <f t="shared" si="111"/>
        <v>1.7233665683853934E-2</v>
      </c>
      <c r="O141">
        <v>140</v>
      </c>
      <c r="P141">
        <v>142.54676086425701</v>
      </c>
      <c r="Q141" s="2">
        <f t="shared" si="141"/>
        <v>142.54676086425738</v>
      </c>
      <c r="R141">
        <v>137.79119018554599</v>
      </c>
      <c r="S141" s="2">
        <f t="shared" si="126"/>
        <v>137.79119018554661</v>
      </c>
      <c r="T141">
        <v>133.15975036621001</v>
      </c>
      <c r="V141">
        <v>149.88233601105401</v>
      </c>
      <c r="W141" s="2">
        <f t="shared" si="105"/>
        <v>149.88233601105398</v>
      </c>
      <c r="X141">
        <f t="shared" si="106"/>
        <v>139.28635025024366</v>
      </c>
      <c r="Y141">
        <f t="shared" si="107"/>
        <v>5.2979928804051601</v>
      </c>
      <c r="Z141">
        <v>128.69036448943399</v>
      </c>
      <c r="AA141" s="2">
        <f t="shared" si="108"/>
        <v>128.69036448943334</v>
      </c>
      <c r="AB141">
        <v>131.98454284667901</v>
      </c>
      <c r="AC141" s="2">
        <f t="shared" si="142"/>
        <v>131.98454284667901</v>
      </c>
      <c r="AD141">
        <v>150.75975036621</v>
      </c>
      <c r="AE141" s="2">
        <f t="shared" si="143"/>
        <v>150.75975036621</v>
      </c>
      <c r="AF141" t="s">
        <v>36</v>
      </c>
      <c r="AG141" s="2" t="str">
        <f t="shared" si="163"/>
        <v>hold</v>
      </c>
      <c r="AH141">
        <v>150.7597504</v>
      </c>
      <c r="AI141">
        <f t="shared" si="160"/>
        <v>1</v>
      </c>
      <c r="AJ141">
        <f t="shared" si="161"/>
        <v>1</v>
      </c>
      <c r="AK141" t="str">
        <f t="shared" si="164"/>
        <v>hold</v>
      </c>
      <c r="AL141" t="str">
        <f t="shared" si="165"/>
        <v>hold</v>
      </c>
      <c r="AM141" s="2">
        <f t="shared" si="175"/>
        <v>3.5078887939449999</v>
      </c>
      <c r="AN141" s="2">
        <f t="shared" si="166"/>
        <v>2.3268072449204773</v>
      </c>
    </row>
    <row r="142" spans="1:40" x14ac:dyDescent="0.35">
      <c r="A142" t="s">
        <v>167</v>
      </c>
      <c r="B142" t="s">
        <v>23</v>
      </c>
      <c r="C142">
        <v>153.55012512207</v>
      </c>
      <c r="D142">
        <v>1.4926869667191099E-3</v>
      </c>
      <c r="E142" s="2">
        <f t="shared" si="158"/>
        <v>1.492686966720471E-3</v>
      </c>
      <c r="F142">
        <v>80.377391790331302</v>
      </c>
      <c r="G142" s="2">
        <f t="shared" si="97"/>
        <v>80.377391790330392</v>
      </c>
      <c r="H142">
        <f t="shared" si="170"/>
        <v>2.7903747558600003</v>
      </c>
      <c r="I142">
        <f t="shared" si="171"/>
        <v>0</v>
      </c>
      <c r="J142">
        <f t="shared" ref="J142:K142" si="179">AVERAGE(H129:H142)</f>
        <v>1.6678161621094318</v>
      </c>
      <c r="K142">
        <f t="shared" si="179"/>
        <v>0.40716552734378858</v>
      </c>
      <c r="L142">
        <f t="shared" si="99"/>
        <v>4.0961624943784054</v>
      </c>
      <c r="M142">
        <v>1.6243825050942701E-2</v>
      </c>
      <c r="N142" s="2">
        <f t="shared" si="111"/>
        <v>1.624382505094275E-2</v>
      </c>
      <c r="O142">
        <v>141</v>
      </c>
      <c r="P142">
        <v>142.745357666015</v>
      </c>
      <c r="Q142" s="2">
        <f t="shared" si="141"/>
        <v>142.7453576660152</v>
      </c>
      <c r="R142">
        <v>137.954198150634</v>
      </c>
      <c r="S142" s="2">
        <f t="shared" si="126"/>
        <v>137.95419815063448</v>
      </c>
      <c r="T142">
        <v>133.15975036621001</v>
      </c>
      <c r="V142">
        <v>152.318913549748</v>
      </c>
      <c r="W142" s="2">
        <f t="shared" si="105"/>
        <v>152.31891354974809</v>
      </c>
      <c r="X142">
        <f t="shared" si="106"/>
        <v>140.25949172973586</v>
      </c>
      <c r="Y142">
        <f t="shared" si="107"/>
        <v>6.0297109100061173</v>
      </c>
      <c r="Z142">
        <v>128.20006990972399</v>
      </c>
      <c r="AA142" s="2">
        <f t="shared" si="108"/>
        <v>128.20006990972362</v>
      </c>
      <c r="AB142">
        <v>131.98454284667901</v>
      </c>
      <c r="AC142" s="2">
        <f t="shared" si="142"/>
        <v>131.98454284667901</v>
      </c>
      <c r="AD142">
        <v>153.55012512207</v>
      </c>
      <c r="AE142" s="2">
        <f t="shared" si="143"/>
        <v>153.55012512207</v>
      </c>
      <c r="AF142" t="s">
        <v>36</v>
      </c>
      <c r="AG142" s="2" t="str">
        <f t="shared" si="163"/>
        <v>hold</v>
      </c>
      <c r="AH142">
        <v>153.5501251</v>
      </c>
      <c r="AI142">
        <f t="shared" si="160"/>
        <v>1</v>
      </c>
      <c r="AJ142">
        <f t="shared" si="161"/>
        <v>1</v>
      </c>
      <c r="AK142" t="str">
        <f t="shared" si="164"/>
        <v>hold</v>
      </c>
      <c r="AL142" t="str">
        <f t="shared" si="165"/>
        <v>hold</v>
      </c>
      <c r="AM142" s="2">
        <f t="shared" si="175"/>
        <v>2.7903747558600003</v>
      </c>
      <c r="AN142" s="2">
        <f t="shared" si="166"/>
        <v>1.8172403009386642</v>
      </c>
    </row>
    <row r="143" spans="1:40" x14ac:dyDescent="0.35">
      <c r="A143" t="s">
        <v>168</v>
      </c>
      <c r="B143" t="s">
        <v>23</v>
      </c>
      <c r="C143">
        <v>153.77932739257801</v>
      </c>
      <c r="D143">
        <v>-5.1835259923460597E-4</v>
      </c>
      <c r="E143" s="2">
        <f t="shared" si="158"/>
        <v>-5.1835259923798315E-4</v>
      </c>
      <c r="F143">
        <v>79.578735155913407</v>
      </c>
      <c r="G143" s="2">
        <f t="shared" si="97"/>
        <v>79.578735155912881</v>
      </c>
      <c r="H143">
        <f t="shared" si="170"/>
        <v>0.22920227050801145</v>
      </c>
      <c r="I143">
        <f t="shared" si="171"/>
        <v>0</v>
      </c>
      <c r="J143">
        <f t="shared" ref="J143:K143" si="180">AVERAGE(H130:H143)</f>
        <v>1.5866655622210755</v>
      </c>
      <c r="K143">
        <f t="shared" si="180"/>
        <v>0.40716552734378858</v>
      </c>
      <c r="L143">
        <f t="shared" si="99"/>
        <v>3.8968563291002303</v>
      </c>
      <c r="M143">
        <v>1.5468244521242999E-2</v>
      </c>
      <c r="N143" s="2">
        <f t="shared" si="111"/>
        <v>1.5468244521243036E-2</v>
      </c>
      <c r="O143">
        <v>142</v>
      </c>
      <c r="P143">
        <v>142.91132751464801</v>
      </c>
      <c r="Q143" s="2">
        <f t="shared" si="141"/>
        <v>142.91132751464801</v>
      </c>
      <c r="R143">
        <v>138.11194931030201</v>
      </c>
      <c r="S143" s="2">
        <f t="shared" si="126"/>
        <v>138.11194931030244</v>
      </c>
      <c r="T143">
        <v>133.15975036621001</v>
      </c>
      <c r="V143">
        <v>154.17479264715899</v>
      </c>
      <c r="W143" s="2">
        <f t="shared" si="105"/>
        <v>154.17479264715928</v>
      </c>
      <c r="X143">
        <f t="shared" si="106"/>
        <v>141.34923095703078</v>
      </c>
      <c r="Y143">
        <f t="shared" si="107"/>
        <v>6.4127808450642503</v>
      </c>
      <c r="Z143">
        <v>128.523669266903</v>
      </c>
      <c r="AA143" s="2">
        <f t="shared" si="108"/>
        <v>128.52366926690229</v>
      </c>
      <c r="AB143">
        <v>131.98454284667901</v>
      </c>
      <c r="AC143" s="2">
        <f t="shared" si="142"/>
        <v>131.98454284667901</v>
      </c>
      <c r="AD143">
        <v>153.77932739257801</v>
      </c>
      <c r="AE143" s="2">
        <f t="shared" si="143"/>
        <v>153.77932739257801</v>
      </c>
      <c r="AF143" t="s">
        <v>31</v>
      </c>
      <c r="AG143" s="2" t="str">
        <f t="shared" si="163"/>
        <v>sell</v>
      </c>
      <c r="AH143">
        <v>153.7793274</v>
      </c>
      <c r="AI143">
        <f t="shared" si="160"/>
        <v>-1</v>
      </c>
      <c r="AJ143">
        <f t="shared" si="161"/>
        <v>1</v>
      </c>
      <c r="AK143" t="str">
        <f t="shared" si="164"/>
        <v>sell</v>
      </c>
      <c r="AL143" t="str">
        <f t="shared" si="165"/>
        <v>sell</v>
      </c>
      <c r="AM143" s="2">
        <f t="shared" si="175"/>
        <v>0.22920227050801145</v>
      </c>
      <c r="AN143" s="2">
        <f t="shared" si="166"/>
        <v>0.14904621732600556</v>
      </c>
    </row>
    <row r="144" spans="1:40" x14ac:dyDescent="0.35">
      <c r="A144" t="s">
        <v>169</v>
      </c>
      <c r="B144" t="s">
        <v>23</v>
      </c>
      <c r="C144">
        <v>153.699615478515</v>
      </c>
      <c r="D144">
        <v>2.6583319252588798E-3</v>
      </c>
      <c r="E144" s="2">
        <f t="shared" si="158"/>
        <v>2.658331925261733E-3</v>
      </c>
      <c r="F144">
        <v>77.896400170853497</v>
      </c>
      <c r="G144" s="2">
        <f t="shared" si="97"/>
        <v>77.896400170851138</v>
      </c>
      <c r="H144">
        <f t="shared" si="170"/>
        <v>0</v>
      </c>
      <c r="I144">
        <f t="shared" si="171"/>
        <v>7.9711914063011591E-2</v>
      </c>
      <c r="J144">
        <f t="shared" ref="J144:K144" si="181">AVERAGE(H131:H144)</f>
        <v>1.454977852957646</v>
      </c>
      <c r="K144">
        <f t="shared" si="181"/>
        <v>0.41285923549114656</v>
      </c>
      <c r="L144">
        <f t="shared" si="99"/>
        <v>3.5241499472011859</v>
      </c>
      <c r="M144">
        <v>1.4708438632219E-2</v>
      </c>
      <c r="N144" s="2">
        <f t="shared" si="111"/>
        <v>1.4708438632219056E-2</v>
      </c>
      <c r="O144">
        <v>143</v>
      </c>
      <c r="P144">
        <v>143.014216003417</v>
      </c>
      <c r="Q144" s="2">
        <f t="shared" si="141"/>
        <v>143.01421600341754</v>
      </c>
      <c r="R144">
        <v>138.26264572143501</v>
      </c>
      <c r="S144" s="2">
        <f t="shared" si="126"/>
        <v>138.26264572143526</v>
      </c>
      <c r="T144">
        <v>133.15975036621001</v>
      </c>
      <c r="V144">
        <v>155.627880865268</v>
      </c>
      <c r="W144" s="2">
        <f t="shared" si="105"/>
        <v>155.62788086526868</v>
      </c>
      <c r="X144">
        <f t="shared" si="106"/>
        <v>142.42053451538044</v>
      </c>
      <c r="Y144">
        <f t="shared" si="107"/>
        <v>6.6036731749441184</v>
      </c>
      <c r="Z144">
        <v>129.21318816549299</v>
      </c>
      <c r="AA144" s="2">
        <f t="shared" si="108"/>
        <v>129.2131881654922</v>
      </c>
      <c r="AB144">
        <v>131.98454284667901</v>
      </c>
      <c r="AC144" s="2">
        <f t="shared" si="142"/>
        <v>131.98454284667901</v>
      </c>
      <c r="AD144">
        <v>153.77932739257801</v>
      </c>
      <c r="AE144" s="2">
        <f t="shared" si="143"/>
        <v>153.77932739257801</v>
      </c>
      <c r="AF144" t="s">
        <v>24</v>
      </c>
      <c r="AG144" s="2" t="str">
        <f t="shared" si="163"/>
        <v>buy</v>
      </c>
      <c r="AH144">
        <v>153.69961549999999</v>
      </c>
      <c r="AI144">
        <f t="shared" si="160"/>
        <v>1</v>
      </c>
      <c r="AJ144">
        <f t="shared" si="161"/>
        <v>-1</v>
      </c>
      <c r="AK144" t="str">
        <f t="shared" si="164"/>
        <v>buy</v>
      </c>
      <c r="AL144" t="str">
        <f t="shared" si="165"/>
        <v>buy</v>
      </c>
      <c r="AM144" s="2">
        <f t="shared" si="175"/>
        <v>7.9711914063011591E-2</v>
      </c>
      <c r="AN144" s="2">
        <f t="shared" si="166"/>
        <v>5.1862142800320907E-2</v>
      </c>
    </row>
    <row r="145" spans="1:40" x14ac:dyDescent="0.35">
      <c r="A145" t="s">
        <v>170</v>
      </c>
      <c r="B145" t="s">
        <v>23</v>
      </c>
      <c r="C145">
        <v>154.10820007324199</v>
      </c>
      <c r="D145">
        <v>-6.2726029207986703E-3</v>
      </c>
      <c r="E145" s="2">
        <f t="shared" si="158"/>
        <v>-6.2726029208021354E-3</v>
      </c>
      <c r="F145">
        <v>86.514593867913405</v>
      </c>
      <c r="G145" s="2">
        <f t="shared" ref="G145:G208" si="182">100-(100/(1+L145))</f>
        <v>86.514593867910847</v>
      </c>
      <c r="H145">
        <f t="shared" si="170"/>
        <v>0.40858459472698883</v>
      </c>
      <c r="I145">
        <f t="shared" si="171"/>
        <v>0</v>
      </c>
      <c r="J145">
        <f t="shared" ref="J145:K145" si="183">AVERAGE(H132:H145)</f>
        <v>1.4841624668667168</v>
      </c>
      <c r="K145">
        <f t="shared" si="183"/>
        <v>0.23134286063064533</v>
      </c>
      <c r="L145">
        <f t="shared" ref="L145:L208" si="184">J145/K145</f>
        <v>6.4154236824981759</v>
      </c>
      <c r="M145">
        <v>1.47005203182303E-2</v>
      </c>
      <c r="N145" s="2">
        <f t="shared" si="111"/>
        <v>1.4700520318230275E-2</v>
      </c>
      <c r="O145">
        <v>144</v>
      </c>
      <c r="P145">
        <v>143.15393035888599</v>
      </c>
      <c r="Q145" s="2">
        <f t="shared" si="141"/>
        <v>143.1539303588863</v>
      </c>
      <c r="R145">
        <v>138.41504409789999</v>
      </c>
      <c r="S145" s="2">
        <f t="shared" si="126"/>
        <v>138.41504409790011</v>
      </c>
      <c r="T145">
        <v>133.15975036621001</v>
      </c>
      <c r="V145">
        <v>156.935187123443</v>
      </c>
      <c r="W145" s="2">
        <f t="shared" si="105"/>
        <v>156.93518712344337</v>
      </c>
      <c r="X145">
        <f t="shared" si="106"/>
        <v>143.45346984863235</v>
      </c>
      <c r="Y145">
        <f t="shared" si="107"/>
        <v>6.7408586374055108</v>
      </c>
      <c r="Z145">
        <v>129.97175257382199</v>
      </c>
      <c r="AA145" s="2">
        <f t="shared" si="108"/>
        <v>129.97175257382133</v>
      </c>
      <c r="AB145">
        <v>131.98454284667901</v>
      </c>
      <c r="AC145" s="2">
        <f t="shared" si="142"/>
        <v>131.98454284667901</v>
      </c>
      <c r="AD145">
        <v>154.10820007324199</v>
      </c>
      <c r="AE145" s="2">
        <f t="shared" si="143"/>
        <v>154.10820007324199</v>
      </c>
      <c r="AF145" t="s">
        <v>31</v>
      </c>
      <c r="AG145" s="2" t="str">
        <f t="shared" si="163"/>
        <v>sell</v>
      </c>
      <c r="AH145">
        <v>154.1082001</v>
      </c>
      <c r="AI145">
        <f t="shared" si="160"/>
        <v>-1</v>
      </c>
      <c r="AJ145">
        <f t="shared" si="161"/>
        <v>1</v>
      </c>
      <c r="AK145" t="str">
        <f t="shared" si="164"/>
        <v>sell</v>
      </c>
      <c r="AL145" t="str">
        <f t="shared" si="165"/>
        <v>sell</v>
      </c>
      <c r="AM145" s="2">
        <f t="shared" si="175"/>
        <v>0.40858459472698883</v>
      </c>
      <c r="AN145" s="2">
        <f t="shared" si="166"/>
        <v>0.2651283932540926</v>
      </c>
    </row>
    <row r="146" spans="1:40" x14ac:dyDescent="0.35">
      <c r="A146" t="s">
        <v>171</v>
      </c>
      <c r="B146" t="s">
        <v>23</v>
      </c>
      <c r="C146">
        <v>153.14154052734301</v>
      </c>
      <c r="D146">
        <v>-5.2060105114601898E-3</v>
      </c>
      <c r="E146" s="2">
        <f t="shared" si="158"/>
        <v>-5.2060105114567169E-3</v>
      </c>
      <c r="F146">
        <v>81.981287563637096</v>
      </c>
      <c r="G146" s="2">
        <f t="shared" si="182"/>
        <v>81.981287563633117</v>
      </c>
      <c r="H146">
        <f t="shared" si="170"/>
        <v>0</v>
      </c>
      <c r="I146">
        <f t="shared" si="171"/>
        <v>0.96665954589897751</v>
      </c>
      <c r="J146">
        <f t="shared" ref="J146:K146" si="185">AVERAGE(H133:H146)</f>
        <v>1.3667101178851442</v>
      </c>
      <c r="K146">
        <f t="shared" si="185"/>
        <v>0.30038997105200088</v>
      </c>
      <c r="L146">
        <f t="shared" si="184"/>
        <v>4.5497861100314543</v>
      </c>
      <c r="M146">
        <v>1.49933226048111E-2</v>
      </c>
      <c r="N146" s="2">
        <f t="shared" si="111"/>
        <v>1.4993322604811104E-2</v>
      </c>
      <c r="O146">
        <v>145</v>
      </c>
      <c r="P146">
        <v>143.285852966308</v>
      </c>
      <c r="Q146" s="2">
        <f t="shared" si="141"/>
        <v>143.28585296630814</v>
      </c>
      <c r="R146">
        <v>138.55767639160101</v>
      </c>
      <c r="S146" s="2">
        <f t="shared" si="126"/>
        <v>138.55767639160126</v>
      </c>
      <c r="T146">
        <v>133.15975036621001</v>
      </c>
      <c r="V146">
        <v>158.124863388352</v>
      </c>
      <c r="W146" s="2">
        <f t="shared" si="105"/>
        <v>158.12486338835231</v>
      </c>
      <c r="X146">
        <f t="shared" si="106"/>
        <v>144.17448196411084</v>
      </c>
      <c r="Y146">
        <f t="shared" si="107"/>
        <v>6.9751907121207388</v>
      </c>
      <c r="Z146">
        <v>130.22410053986999</v>
      </c>
      <c r="AA146" s="2">
        <f t="shared" si="108"/>
        <v>130.22410053986937</v>
      </c>
      <c r="AB146">
        <v>131.98454284667901</v>
      </c>
      <c r="AC146" s="2">
        <f t="shared" si="142"/>
        <v>131.98454284667901</v>
      </c>
      <c r="AD146">
        <v>154.10820007324199</v>
      </c>
      <c r="AE146" s="2">
        <f t="shared" si="143"/>
        <v>154.10820007324199</v>
      </c>
      <c r="AF146" t="s">
        <v>26</v>
      </c>
      <c r="AG146" s="2" t="str">
        <f t="shared" si="163"/>
        <v>short</v>
      </c>
      <c r="AH146">
        <v>153.14154049999999</v>
      </c>
      <c r="AI146">
        <f t="shared" si="160"/>
        <v>-1</v>
      </c>
      <c r="AJ146">
        <f t="shared" si="161"/>
        <v>-1</v>
      </c>
      <c r="AK146" t="str">
        <f t="shared" si="164"/>
        <v>short</v>
      </c>
      <c r="AL146" t="str">
        <f t="shared" si="165"/>
        <v>short</v>
      </c>
      <c r="AM146" s="2">
        <f t="shared" si="175"/>
        <v>0.96665954589897751</v>
      </c>
      <c r="AN146" s="2">
        <f t="shared" si="166"/>
        <v>0.63121968250435811</v>
      </c>
    </row>
    <row r="147" spans="1:40" x14ac:dyDescent="0.35">
      <c r="A147" t="s">
        <v>172</v>
      </c>
      <c r="B147" t="s">
        <v>23</v>
      </c>
      <c r="C147">
        <v>152.34428405761699</v>
      </c>
      <c r="D147">
        <v>-1.51762288493579E-2</v>
      </c>
      <c r="E147" s="2">
        <f t="shared" si="158"/>
        <v>-1.517622884935802E-2</v>
      </c>
      <c r="F147">
        <v>83.297207997571405</v>
      </c>
      <c r="G147" s="2">
        <f t="shared" si="182"/>
        <v>83.297207997569856</v>
      </c>
      <c r="H147">
        <f t="shared" si="170"/>
        <v>0</v>
      </c>
      <c r="I147">
        <f t="shared" si="171"/>
        <v>0.79725646972602249</v>
      </c>
      <c r="J147">
        <f t="shared" ref="J147:K147" si="186">AVERAGE(H134:H147)</f>
        <v>1.3667101178851442</v>
      </c>
      <c r="K147">
        <f t="shared" si="186"/>
        <v>0.27405330113007309</v>
      </c>
      <c r="L147">
        <f t="shared" si="184"/>
        <v>4.987023007018867</v>
      </c>
      <c r="M147">
        <v>1.31621099387993E-2</v>
      </c>
      <c r="N147" s="2">
        <f t="shared" si="111"/>
        <v>1.3162109938799299E-2</v>
      </c>
      <c r="O147">
        <v>146</v>
      </c>
      <c r="P147">
        <v>143.390885925292</v>
      </c>
      <c r="Q147" s="2">
        <f t="shared" si="141"/>
        <v>143.39088592529254</v>
      </c>
      <c r="R147">
        <v>138.692832946777</v>
      </c>
      <c r="S147" s="2">
        <f t="shared" si="126"/>
        <v>138.69283294677706</v>
      </c>
      <c r="T147">
        <v>133.15975036621001</v>
      </c>
      <c r="V147">
        <v>158.91965667666</v>
      </c>
      <c r="W147" s="2">
        <f t="shared" si="105"/>
        <v>158.91965667666076</v>
      </c>
      <c r="X147">
        <f t="shared" si="106"/>
        <v>144.9408370971675</v>
      </c>
      <c r="Y147">
        <f t="shared" si="107"/>
        <v>6.9894097897466247</v>
      </c>
      <c r="Z147">
        <v>130.96201751767501</v>
      </c>
      <c r="AA147" s="2">
        <f t="shared" si="108"/>
        <v>130.96201751767424</v>
      </c>
      <c r="AB147">
        <v>131.98454284667901</v>
      </c>
      <c r="AC147" s="2">
        <f t="shared" si="142"/>
        <v>131.98454284667901</v>
      </c>
      <c r="AD147">
        <v>154.10820007324199</v>
      </c>
      <c r="AE147" s="2">
        <f t="shared" si="143"/>
        <v>154.10820007324199</v>
      </c>
      <c r="AF147" t="s">
        <v>26</v>
      </c>
      <c r="AG147" s="2" t="str">
        <f t="shared" si="163"/>
        <v>short</v>
      </c>
      <c r="AH147">
        <v>152.34428410000001</v>
      </c>
      <c r="AI147">
        <f t="shared" si="160"/>
        <v>-1</v>
      </c>
      <c r="AJ147">
        <f t="shared" si="161"/>
        <v>-1</v>
      </c>
      <c r="AK147" t="str">
        <f t="shared" si="164"/>
        <v>short</v>
      </c>
      <c r="AL147" t="str">
        <f t="shared" si="165"/>
        <v>short</v>
      </c>
      <c r="AM147" s="2">
        <f t="shared" si="175"/>
        <v>0.79725646972602249</v>
      </c>
      <c r="AN147" s="2">
        <f t="shared" si="166"/>
        <v>0.52332548914306365</v>
      </c>
    </row>
    <row r="148" spans="1:40" x14ac:dyDescent="0.35">
      <c r="A148" t="s">
        <v>173</v>
      </c>
      <c r="B148" t="s">
        <v>23</v>
      </c>
      <c r="C148">
        <v>150.03227233886699</v>
      </c>
      <c r="D148">
        <v>7.3073877843055004E-4</v>
      </c>
      <c r="E148" s="2">
        <f t="shared" si="158"/>
        <v>7.3073877843016601E-4</v>
      </c>
      <c r="F148">
        <v>73.6775408115207</v>
      </c>
      <c r="G148" s="2">
        <f t="shared" si="182"/>
        <v>73.677540811520032</v>
      </c>
      <c r="H148">
        <f t="shared" si="170"/>
        <v>0</v>
      </c>
      <c r="I148">
        <f t="shared" si="171"/>
        <v>2.31201171875</v>
      </c>
      <c r="J148">
        <f t="shared" ref="J148:K148" si="187">AVERAGE(H135:H148)</f>
        <v>1.2293287004744298</v>
      </c>
      <c r="K148">
        <f t="shared" si="187"/>
        <v>0.43919699532650164</v>
      </c>
      <c r="L148">
        <f t="shared" si="184"/>
        <v>2.7990371372202572</v>
      </c>
      <c r="M148">
        <v>1.33606990228837E-2</v>
      </c>
      <c r="N148" s="2">
        <f t="shared" si="111"/>
        <v>1.3360699022883683E-2</v>
      </c>
      <c r="O148">
        <v>147</v>
      </c>
      <c r="P148">
        <v>143.45007659912099</v>
      </c>
      <c r="Q148" s="2">
        <f t="shared" si="141"/>
        <v>143.45007659912068</v>
      </c>
      <c r="R148">
        <v>138.80988418579099</v>
      </c>
      <c r="S148" s="2">
        <f t="shared" si="126"/>
        <v>138.80988418579074</v>
      </c>
      <c r="T148">
        <v>133.15975036621001</v>
      </c>
      <c r="V148">
        <v>159.12178001013999</v>
      </c>
      <c r="W148" s="2">
        <f t="shared" si="105"/>
        <v>159.12178001014044</v>
      </c>
      <c r="X148">
        <f t="shared" si="106"/>
        <v>145.64739990234332</v>
      </c>
      <c r="Y148">
        <f t="shared" si="107"/>
        <v>6.7371900538985523</v>
      </c>
      <c r="Z148">
        <v>132.173019794547</v>
      </c>
      <c r="AA148" s="2">
        <f t="shared" si="108"/>
        <v>132.17301979454621</v>
      </c>
      <c r="AB148">
        <v>131.98454284667901</v>
      </c>
      <c r="AC148" s="2">
        <f t="shared" si="142"/>
        <v>131.98454284667901</v>
      </c>
      <c r="AD148">
        <v>154.10820007324199</v>
      </c>
      <c r="AE148" s="2">
        <f t="shared" si="143"/>
        <v>154.10820007324199</v>
      </c>
      <c r="AF148" t="s">
        <v>24</v>
      </c>
      <c r="AG148" s="2" t="str">
        <f t="shared" si="163"/>
        <v>buy</v>
      </c>
      <c r="AH148">
        <v>150.03227229999999</v>
      </c>
      <c r="AI148">
        <f t="shared" si="160"/>
        <v>1</v>
      </c>
      <c r="AJ148">
        <f t="shared" si="161"/>
        <v>-1</v>
      </c>
      <c r="AK148" t="str">
        <f t="shared" si="164"/>
        <v>buy</v>
      </c>
      <c r="AL148" t="str">
        <f t="shared" si="165"/>
        <v>buy</v>
      </c>
      <c r="AM148" s="2">
        <f t="shared" si="175"/>
        <v>2.31201171875</v>
      </c>
      <c r="AN148" s="2">
        <f t="shared" si="166"/>
        <v>1.5410095992734332</v>
      </c>
    </row>
    <row r="149" spans="1:40" x14ac:dyDescent="0.35">
      <c r="A149" t="s">
        <v>174</v>
      </c>
      <c r="B149" t="s">
        <v>23</v>
      </c>
      <c r="C149">
        <v>150.14190673828099</v>
      </c>
      <c r="D149">
        <v>-1.62618779027815E-2</v>
      </c>
      <c r="E149" s="2">
        <f t="shared" si="158"/>
        <v>-1.6261877902783321E-2</v>
      </c>
      <c r="F149">
        <v>72.443106827454201</v>
      </c>
      <c r="G149" s="2">
        <f t="shared" si="182"/>
        <v>72.44310682745251</v>
      </c>
      <c r="H149">
        <f t="shared" si="170"/>
        <v>0.10963439941400566</v>
      </c>
      <c r="I149">
        <f t="shared" si="171"/>
        <v>0</v>
      </c>
      <c r="J149">
        <f t="shared" ref="J149:K149" si="188">AVERAGE(H136:H149)</f>
        <v>1.1545857020787156</v>
      </c>
      <c r="K149">
        <f t="shared" si="188"/>
        <v>0.43919699532650164</v>
      </c>
      <c r="L149">
        <f t="shared" si="184"/>
        <v>2.6288561041279204</v>
      </c>
      <c r="M149">
        <v>1.30809070954548E-2</v>
      </c>
      <c r="N149" s="2">
        <f t="shared" si="111"/>
        <v>1.3080907095454848E-2</v>
      </c>
      <c r="O149">
        <v>148</v>
      </c>
      <c r="P149">
        <v>143.56339599609299</v>
      </c>
      <c r="Q149" s="2">
        <f t="shared" si="141"/>
        <v>143.56339599609336</v>
      </c>
      <c r="R149">
        <v>138.93081756591701</v>
      </c>
      <c r="S149" s="2">
        <f t="shared" si="126"/>
        <v>138.93081756591769</v>
      </c>
      <c r="T149">
        <v>133.15975036621001</v>
      </c>
      <c r="V149">
        <v>159.30189549651001</v>
      </c>
      <c r="W149" s="2">
        <f t="shared" si="105"/>
        <v>159.30189549651072</v>
      </c>
      <c r="X149">
        <f t="shared" si="106"/>
        <v>146.29117889404256</v>
      </c>
      <c r="Y149">
        <f t="shared" si="107"/>
        <v>6.5053583012340832</v>
      </c>
      <c r="Z149">
        <v>133.28046229157499</v>
      </c>
      <c r="AA149" s="2">
        <f t="shared" si="108"/>
        <v>133.28046229157439</v>
      </c>
      <c r="AB149">
        <v>131.98454284667901</v>
      </c>
      <c r="AC149" s="2">
        <f t="shared" si="142"/>
        <v>131.98454284667901</v>
      </c>
      <c r="AD149">
        <v>154.10820007324199</v>
      </c>
      <c r="AE149" s="2">
        <f t="shared" si="143"/>
        <v>154.10820007324199</v>
      </c>
      <c r="AF149" t="s">
        <v>31</v>
      </c>
      <c r="AG149" s="2" t="str">
        <f t="shared" si="163"/>
        <v>sell</v>
      </c>
      <c r="AH149">
        <v>150.14190669999999</v>
      </c>
      <c r="AI149">
        <f t="shared" si="160"/>
        <v>-1</v>
      </c>
      <c r="AJ149">
        <f t="shared" si="161"/>
        <v>1</v>
      </c>
      <c r="AK149" t="str">
        <f t="shared" si="164"/>
        <v>sell</v>
      </c>
      <c r="AL149" t="str">
        <f t="shared" si="165"/>
        <v>sell</v>
      </c>
      <c r="AM149" s="2">
        <f t="shared" si="175"/>
        <v>0.10963439941400566</v>
      </c>
      <c r="AN149" s="2">
        <f t="shared" si="166"/>
        <v>7.3020518918221963E-2</v>
      </c>
    </row>
    <row r="150" spans="1:40" x14ac:dyDescent="0.35">
      <c r="A150" t="s">
        <v>175</v>
      </c>
      <c r="B150" t="s">
        <v>23</v>
      </c>
      <c r="C150">
        <v>147.70031738281199</v>
      </c>
      <c r="D150">
        <v>-1.84199118814573E-2</v>
      </c>
      <c r="E150" s="2">
        <f t="shared" si="158"/>
        <v>-1.8419911881459517E-2</v>
      </c>
      <c r="F150">
        <v>64.350719663629206</v>
      </c>
      <c r="G150" s="2">
        <f t="shared" si="182"/>
        <v>64.350719663627373</v>
      </c>
      <c r="H150">
        <f t="shared" si="170"/>
        <v>0</v>
      </c>
      <c r="I150">
        <f t="shared" si="171"/>
        <v>2.4415893554690058</v>
      </c>
      <c r="J150">
        <f t="shared" ref="J150:K150" si="189">AVERAGE(H137:H150)</f>
        <v>1.107606070382287</v>
      </c>
      <c r="K150">
        <f t="shared" si="189"/>
        <v>0.6135962350028592</v>
      </c>
      <c r="L150">
        <f t="shared" si="184"/>
        <v>1.8051057147981455</v>
      </c>
      <c r="M150">
        <v>1.3797302419660099E-2</v>
      </c>
      <c r="N150" s="2">
        <f t="shared" si="111"/>
        <v>1.3797302419660151E-2</v>
      </c>
      <c r="O150">
        <v>149</v>
      </c>
      <c r="P150">
        <v>143.582713317871</v>
      </c>
      <c r="Q150" s="2">
        <f t="shared" si="141"/>
        <v>143.58271331787068</v>
      </c>
      <c r="R150">
        <v>139.10285125732401</v>
      </c>
      <c r="S150" s="2">
        <f t="shared" si="126"/>
        <v>139.10285125732398</v>
      </c>
      <c r="T150">
        <v>133.15975036621001</v>
      </c>
      <c r="V150">
        <v>159.29301432883901</v>
      </c>
      <c r="W150" s="2">
        <f t="shared" ref="W150:W213" si="190">X150+(Y150*2)</f>
        <v>159.29301432884009</v>
      </c>
      <c r="X150">
        <f t="shared" ref="X150:X213" si="191">AVERAGE(C131:C150)</f>
        <v>146.72069702148394</v>
      </c>
      <c r="Y150">
        <f t="shared" ref="Y150:Y213" si="192">STDEV(C131:C150)</f>
        <v>6.2861586536780658</v>
      </c>
      <c r="Z150">
        <v>134.148379714128</v>
      </c>
      <c r="AA150" s="2">
        <f t="shared" ref="AA150:AA213" si="193">X150-(Y150*2)</f>
        <v>134.1483797141278</v>
      </c>
      <c r="AB150">
        <v>131.98454284667901</v>
      </c>
      <c r="AC150" s="2">
        <f t="shared" si="142"/>
        <v>131.98454284667901</v>
      </c>
      <c r="AD150">
        <v>154.10820007324199</v>
      </c>
      <c r="AE150" s="2">
        <f t="shared" si="143"/>
        <v>154.10820007324199</v>
      </c>
      <c r="AF150" t="s">
        <v>26</v>
      </c>
      <c r="AG150" s="2" t="str">
        <f t="shared" si="163"/>
        <v>short</v>
      </c>
      <c r="AH150">
        <v>147.7003326</v>
      </c>
      <c r="AI150">
        <f t="shared" si="160"/>
        <v>-1</v>
      </c>
      <c r="AJ150">
        <f t="shared" si="161"/>
        <v>-1</v>
      </c>
      <c r="AK150" t="str">
        <f t="shared" si="164"/>
        <v>short</v>
      </c>
      <c r="AL150" t="str">
        <f t="shared" si="165"/>
        <v>short</v>
      </c>
      <c r="AM150" s="2">
        <f t="shared" si="175"/>
        <v>2.4415893554690058</v>
      </c>
      <c r="AN150" s="2">
        <f t="shared" si="166"/>
        <v>1.6530698096882599</v>
      </c>
    </row>
    <row r="151" spans="1:40" x14ac:dyDescent="0.35">
      <c r="A151" t="s">
        <v>176</v>
      </c>
      <c r="B151" t="s">
        <v>23</v>
      </c>
      <c r="C151">
        <v>144.97969055175699</v>
      </c>
      <c r="D151">
        <v>-9.6645553613266405E-2</v>
      </c>
      <c r="E151" s="2">
        <f t="shared" si="158"/>
        <v>-9.6645553613262089E-2</v>
      </c>
      <c r="F151">
        <v>55.2797054506471</v>
      </c>
      <c r="G151" s="2">
        <f t="shared" si="182"/>
        <v>55.279705450645778</v>
      </c>
      <c r="H151">
        <f t="shared" si="170"/>
        <v>0</v>
      </c>
      <c r="I151">
        <f t="shared" si="171"/>
        <v>2.7206268310550001</v>
      </c>
      <c r="J151">
        <f t="shared" ref="J151:K151" si="194">AVERAGE(H138:H151)</f>
        <v>0.99869537353521509</v>
      </c>
      <c r="K151">
        <f t="shared" si="194"/>
        <v>0.80792672293535917</v>
      </c>
      <c r="L151">
        <f t="shared" si="184"/>
        <v>1.2361212288000023</v>
      </c>
      <c r="M151">
        <v>1.43983944966104E-2</v>
      </c>
      <c r="N151" s="2">
        <f t="shared" si="111"/>
        <v>1.439839449661044E-2</v>
      </c>
      <c r="O151">
        <v>150</v>
      </c>
      <c r="P151">
        <v>143.57527801513601</v>
      </c>
      <c r="Q151" s="2">
        <f t="shared" si="141"/>
        <v>143.57527801513629</v>
      </c>
      <c r="R151">
        <v>139.24927062988201</v>
      </c>
      <c r="S151" s="2">
        <f t="shared" si="126"/>
        <v>139.24927062988255</v>
      </c>
      <c r="T151">
        <v>133.15975036621001</v>
      </c>
      <c r="V151">
        <v>158.81425854314799</v>
      </c>
      <c r="W151" s="2">
        <f t="shared" si="190"/>
        <v>158.81425854314841</v>
      </c>
      <c r="X151">
        <f t="shared" si="191"/>
        <v>147.14124526977494</v>
      </c>
      <c r="Y151">
        <f t="shared" si="192"/>
        <v>5.8365066366867362</v>
      </c>
      <c r="Z151">
        <v>135.46823199640201</v>
      </c>
      <c r="AA151" s="2">
        <f t="shared" si="193"/>
        <v>135.46823199640147</v>
      </c>
      <c r="AB151">
        <v>131.98454284667901</v>
      </c>
      <c r="AC151" s="2">
        <f t="shared" si="142"/>
        <v>131.98454284667901</v>
      </c>
      <c r="AD151">
        <v>154.10820007324199</v>
      </c>
      <c r="AE151" s="2">
        <f t="shared" si="143"/>
        <v>154.10820007324199</v>
      </c>
      <c r="AF151" t="s">
        <v>26</v>
      </c>
      <c r="AG151" s="2" t="str">
        <f t="shared" si="163"/>
        <v>short</v>
      </c>
      <c r="AH151">
        <v>144.9796906</v>
      </c>
      <c r="AI151">
        <f t="shared" si="160"/>
        <v>-1</v>
      </c>
      <c r="AJ151">
        <f t="shared" si="161"/>
        <v>-1</v>
      </c>
      <c r="AK151" t="str">
        <f t="shared" si="164"/>
        <v>short</v>
      </c>
      <c r="AL151" t="str">
        <f t="shared" si="165"/>
        <v>short</v>
      </c>
      <c r="AM151" s="2">
        <f t="shared" si="175"/>
        <v>2.7206268310550001</v>
      </c>
      <c r="AN151" s="2">
        <f t="shared" si="166"/>
        <v>1.8765572065307663</v>
      </c>
    </row>
    <row r="152" spans="1:40" x14ac:dyDescent="0.35">
      <c r="A152" t="s">
        <v>177</v>
      </c>
      <c r="B152" t="s">
        <v>23</v>
      </c>
      <c r="C152">
        <v>130.96804809570301</v>
      </c>
      <c r="D152">
        <v>-7.6851989287813798E-3</v>
      </c>
      <c r="E152" s="2">
        <f t="shared" si="158"/>
        <v>-7.6851989287837858E-3</v>
      </c>
      <c r="F152">
        <v>31.5093996218773</v>
      </c>
      <c r="G152" s="2">
        <f t="shared" si="182"/>
        <v>31.509399621877762</v>
      </c>
      <c r="H152">
        <f t="shared" si="170"/>
        <v>0</v>
      </c>
      <c r="I152">
        <f t="shared" si="171"/>
        <v>14.011642456053977</v>
      </c>
      <c r="J152">
        <f t="shared" ref="J152:K152" si="195">AVERAGE(H139:H152)</f>
        <v>0.83212716238842943</v>
      </c>
      <c r="K152">
        <f t="shared" si="195"/>
        <v>1.8087583269392147</v>
      </c>
      <c r="L152">
        <f t="shared" si="184"/>
        <v>0.46005436436417524</v>
      </c>
      <c r="M152">
        <v>2.56754917375571E-2</v>
      </c>
      <c r="N152" s="2">
        <f t="shared" ref="N152:N215" si="196">_xlfn.STDEV.S(D131:D151)</f>
        <v>2.5675491737557118E-2</v>
      </c>
      <c r="O152">
        <v>151</v>
      </c>
      <c r="P152">
        <v>143.26174041748001</v>
      </c>
      <c r="Q152" s="2">
        <f t="shared" si="141"/>
        <v>143.26174041748004</v>
      </c>
      <c r="R152">
        <v>139.259951171875</v>
      </c>
      <c r="S152" s="2">
        <f t="shared" si="126"/>
        <v>139.25995117187475</v>
      </c>
      <c r="T152">
        <v>133.15975036621001</v>
      </c>
      <c r="V152">
        <v>159.96963467993899</v>
      </c>
      <c r="W152" s="2">
        <f t="shared" si="190"/>
        <v>159.96963467994007</v>
      </c>
      <c r="X152">
        <f t="shared" si="191"/>
        <v>146.77899475097615</v>
      </c>
      <c r="Y152">
        <f t="shared" si="192"/>
        <v>6.59531996448196</v>
      </c>
      <c r="Z152">
        <v>133.588354822013</v>
      </c>
      <c r="AA152" s="2">
        <f t="shared" si="193"/>
        <v>133.58835482201223</v>
      </c>
      <c r="AB152">
        <v>130.96804809570301</v>
      </c>
      <c r="AC152" s="2">
        <f t="shared" si="142"/>
        <v>130.96804809570301</v>
      </c>
      <c r="AD152">
        <v>154.10820007324199</v>
      </c>
      <c r="AE152" s="2">
        <f t="shared" si="143"/>
        <v>154.10820007324199</v>
      </c>
      <c r="AF152" t="s">
        <v>26</v>
      </c>
      <c r="AG152" s="2" t="str">
        <f t="shared" si="163"/>
        <v>short</v>
      </c>
      <c r="AH152">
        <v>130.96806340000001</v>
      </c>
      <c r="AI152">
        <f t="shared" si="160"/>
        <v>-1</v>
      </c>
      <c r="AJ152">
        <f t="shared" si="161"/>
        <v>-1</v>
      </c>
      <c r="AK152" t="str">
        <f t="shared" si="164"/>
        <v>short</v>
      </c>
      <c r="AL152" t="str">
        <f t="shared" si="165"/>
        <v>short</v>
      </c>
      <c r="AM152" s="2">
        <f t="shared" si="175"/>
        <v>14.011642456053977</v>
      </c>
      <c r="AN152" s="2">
        <f t="shared" si="166"/>
        <v>10.69851972277633</v>
      </c>
    </row>
    <row r="153" spans="1:40" x14ac:dyDescent="0.35">
      <c r="A153" t="s">
        <v>178</v>
      </c>
      <c r="B153" t="s">
        <v>23</v>
      </c>
      <c r="C153">
        <v>129.96153259277301</v>
      </c>
      <c r="D153">
        <v>7.5913811166376998E-3</v>
      </c>
      <c r="E153" s="2">
        <f t="shared" si="158"/>
        <v>7.5913811166369704E-3</v>
      </c>
      <c r="F153">
        <v>21.110781930934301</v>
      </c>
      <c r="G153" s="2">
        <f t="shared" si="182"/>
        <v>21.110781930935872</v>
      </c>
      <c r="H153">
        <f t="shared" si="170"/>
        <v>0</v>
      </c>
      <c r="I153">
        <f t="shared" si="171"/>
        <v>1.0065155029300001</v>
      </c>
      <c r="J153">
        <f t="shared" ref="J153:K153" si="197">AVERAGE(H140:H153)</f>
        <v>0.50326320103242905</v>
      </c>
      <c r="K153">
        <f t="shared" si="197"/>
        <v>1.8806522914342148</v>
      </c>
      <c r="L153">
        <f t="shared" si="184"/>
        <v>0.26760034447868758</v>
      </c>
      <c r="M153">
        <v>2.55093476665425E-2</v>
      </c>
      <c r="N153" s="2">
        <f t="shared" si="196"/>
        <v>2.5509347666542493E-2</v>
      </c>
      <c r="O153">
        <v>152</v>
      </c>
      <c r="P153">
        <v>142.93026184082001</v>
      </c>
      <c r="Q153" s="2">
        <f t="shared" si="141"/>
        <v>142.93026184081992</v>
      </c>
      <c r="R153">
        <v>139.23250915527299</v>
      </c>
      <c r="S153" s="2">
        <f t="shared" si="126"/>
        <v>139.23250915527319</v>
      </c>
      <c r="T153">
        <v>133.15975036621001</v>
      </c>
      <c r="V153">
        <v>161.02156913060301</v>
      </c>
      <c r="W153" s="2">
        <f t="shared" si="190"/>
        <v>161.02156913060315</v>
      </c>
      <c r="X153">
        <f t="shared" si="191"/>
        <v>146.42471694946249</v>
      </c>
      <c r="Y153">
        <f t="shared" si="192"/>
        <v>7.2984260905703255</v>
      </c>
      <c r="Z153">
        <v>131.827864768322</v>
      </c>
      <c r="AA153" s="2">
        <f t="shared" si="193"/>
        <v>131.82786476832183</v>
      </c>
      <c r="AB153">
        <v>129.96153259277301</v>
      </c>
      <c r="AC153" s="2">
        <f t="shared" si="142"/>
        <v>129.96153259277301</v>
      </c>
      <c r="AD153">
        <v>154.10820007324199</v>
      </c>
      <c r="AE153" s="2">
        <f t="shared" si="143"/>
        <v>154.10820007324199</v>
      </c>
      <c r="AF153" t="s">
        <v>24</v>
      </c>
      <c r="AG153" s="2" t="str">
        <f t="shared" si="163"/>
        <v>buy</v>
      </c>
      <c r="AH153">
        <v>129.9615326</v>
      </c>
      <c r="AI153">
        <f t="shared" si="160"/>
        <v>1</v>
      </c>
      <c r="AJ153">
        <f t="shared" si="161"/>
        <v>-1</v>
      </c>
      <c r="AK153" t="str">
        <f t="shared" si="164"/>
        <v>buy</v>
      </c>
      <c r="AL153" t="str">
        <f t="shared" si="165"/>
        <v>buy</v>
      </c>
      <c r="AM153" s="2">
        <f t="shared" si="175"/>
        <v>1.0065155029300001</v>
      </c>
      <c r="AN153" s="2">
        <f t="shared" si="166"/>
        <v>0.77447186321190797</v>
      </c>
    </row>
    <row r="154" spans="1:40" x14ac:dyDescent="0.35">
      <c r="A154" t="s">
        <v>179</v>
      </c>
      <c r="B154" t="s">
        <v>23</v>
      </c>
      <c r="C154">
        <v>130.94812011718699</v>
      </c>
      <c r="D154">
        <v>-4.18559428447307E-3</v>
      </c>
      <c r="E154" s="2">
        <f t="shared" si="158"/>
        <v>-4.1855942844731394E-3</v>
      </c>
      <c r="F154">
        <v>24.8152537514943</v>
      </c>
      <c r="G154" s="2">
        <f t="shared" si="182"/>
        <v>24.815253751495703</v>
      </c>
      <c r="H154">
        <f t="shared" si="170"/>
        <v>0.98658752441397723</v>
      </c>
      <c r="I154">
        <f t="shared" si="171"/>
        <v>0</v>
      </c>
      <c r="J154">
        <f t="shared" ref="J154:K154" si="198">AVERAGE(H141:H154)</f>
        <v>0.57373373849057019</v>
      </c>
      <c r="K154">
        <f t="shared" si="198"/>
        <v>1.738286699567571</v>
      </c>
      <c r="L154">
        <f t="shared" si="184"/>
        <v>0.33005702605519355</v>
      </c>
      <c r="M154">
        <v>2.5565811402135898E-2</v>
      </c>
      <c r="N154" s="2">
        <f t="shared" si="196"/>
        <v>2.5565811402135971E-2</v>
      </c>
      <c r="O154">
        <v>153</v>
      </c>
      <c r="P154">
        <v>142.58946258544901</v>
      </c>
      <c r="Q154" s="2">
        <f t="shared" si="141"/>
        <v>142.58946258544881</v>
      </c>
      <c r="R154">
        <v>139.241796722412</v>
      </c>
      <c r="S154" s="2">
        <f t="shared" si="126"/>
        <v>139.24179672241186</v>
      </c>
      <c r="T154">
        <v>133.15975036621001</v>
      </c>
      <c r="V154">
        <v>161.87032927491799</v>
      </c>
      <c r="W154" s="2">
        <f t="shared" si="190"/>
        <v>161.87032927491811</v>
      </c>
      <c r="X154">
        <f t="shared" si="191"/>
        <v>146.02360153198205</v>
      </c>
      <c r="Y154">
        <f t="shared" si="192"/>
        <v>7.9233638714680259</v>
      </c>
      <c r="Z154">
        <v>130.176873789046</v>
      </c>
      <c r="AA154" s="2">
        <f t="shared" si="193"/>
        <v>130.176873789046</v>
      </c>
      <c r="AB154">
        <v>129.96153259277301</v>
      </c>
      <c r="AC154" s="2">
        <f t="shared" si="142"/>
        <v>129.96153259277301</v>
      </c>
      <c r="AD154">
        <v>154.10820007324199</v>
      </c>
      <c r="AE154" s="2">
        <f t="shared" si="143"/>
        <v>154.10820007324199</v>
      </c>
      <c r="AF154" t="s">
        <v>31</v>
      </c>
      <c r="AG154" s="2" t="str">
        <f t="shared" si="163"/>
        <v>sell</v>
      </c>
      <c r="AH154">
        <v>130.94812010000001</v>
      </c>
      <c r="AI154">
        <f t="shared" si="160"/>
        <v>-1</v>
      </c>
      <c r="AJ154">
        <f t="shared" si="161"/>
        <v>1</v>
      </c>
      <c r="AK154" t="str">
        <f t="shared" si="164"/>
        <v>sell</v>
      </c>
      <c r="AL154" t="str">
        <f t="shared" si="165"/>
        <v>sell</v>
      </c>
      <c r="AM154" s="2">
        <f t="shared" si="175"/>
        <v>0.98658752441397723</v>
      </c>
      <c r="AN154" s="2">
        <f t="shared" si="166"/>
        <v>0.75341862375043533</v>
      </c>
    </row>
    <row r="155" spans="1:40" x14ac:dyDescent="0.35">
      <c r="A155" t="s">
        <v>180</v>
      </c>
      <c r="B155" t="s">
        <v>23</v>
      </c>
      <c r="C155">
        <v>130.40002441406199</v>
      </c>
      <c r="D155">
        <v>2.07107598781919E-2</v>
      </c>
      <c r="E155" s="2">
        <f t="shared" si="158"/>
        <v>2.0710759878191907E-2</v>
      </c>
      <c r="F155">
        <v>15.3846153846153</v>
      </c>
      <c r="G155" s="2">
        <f t="shared" si="182"/>
        <v>15.384615384618215</v>
      </c>
      <c r="H155">
        <f t="shared" si="170"/>
        <v>0</v>
      </c>
      <c r="I155">
        <f t="shared" si="171"/>
        <v>0.548095703125</v>
      </c>
      <c r="J155">
        <f t="shared" ref="J155:K155" si="199">AVERAGE(H142:H155)</f>
        <v>0.32317025320878451</v>
      </c>
      <c r="K155">
        <f t="shared" si="199"/>
        <v>1.7774363926479282</v>
      </c>
      <c r="L155">
        <f t="shared" si="184"/>
        <v>0.18181818181822137</v>
      </c>
      <c r="M155">
        <v>2.53080196126945E-2</v>
      </c>
      <c r="N155" s="2">
        <f t="shared" si="196"/>
        <v>2.5308019612694497E-2</v>
      </c>
      <c r="O155">
        <v>154</v>
      </c>
      <c r="P155">
        <v>142.263371276855</v>
      </c>
      <c r="Q155" s="2">
        <f t="shared" si="141"/>
        <v>142.26337127685503</v>
      </c>
      <c r="R155">
        <v>139.24152389526299</v>
      </c>
      <c r="S155" s="2">
        <f t="shared" si="126"/>
        <v>139.24152389526341</v>
      </c>
      <c r="T155">
        <v>133.15975036621001</v>
      </c>
      <c r="V155">
        <v>162.68925631491899</v>
      </c>
      <c r="W155" s="2">
        <f t="shared" si="190"/>
        <v>162.6892563149197</v>
      </c>
      <c r="X155">
        <f t="shared" si="191"/>
        <v>145.53727951049765</v>
      </c>
      <c r="Y155">
        <f t="shared" si="192"/>
        <v>8.5759884022110189</v>
      </c>
      <c r="Z155">
        <v>128.385302706076</v>
      </c>
      <c r="AA155" s="2">
        <f t="shared" si="193"/>
        <v>128.38530270607561</v>
      </c>
      <c r="AB155">
        <v>129.96153259277301</v>
      </c>
      <c r="AC155" s="2">
        <f t="shared" si="142"/>
        <v>129.96153259277301</v>
      </c>
      <c r="AD155">
        <v>154.10820007324199</v>
      </c>
      <c r="AE155" s="2">
        <f t="shared" si="143"/>
        <v>154.10820007324199</v>
      </c>
      <c r="AF155" t="s">
        <v>24</v>
      </c>
      <c r="AG155" s="2" t="str">
        <f t="shared" si="163"/>
        <v>buy</v>
      </c>
      <c r="AH155">
        <v>130.40002440000001</v>
      </c>
      <c r="AI155">
        <f t="shared" si="160"/>
        <v>1</v>
      </c>
      <c r="AJ155">
        <f t="shared" si="161"/>
        <v>-1</v>
      </c>
      <c r="AK155" t="str">
        <f t="shared" si="164"/>
        <v>buy</v>
      </c>
      <c r="AL155" t="str">
        <f t="shared" si="165"/>
        <v>buy</v>
      </c>
      <c r="AM155" s="2">
        <f t="shared" si="175"/>
        <v>0.548095703125</v>
      </c>
      <c r="AN155" s="2">
        <f t="shared" si="166"/>
        <v>0.42031871204611132</v>
      </c>
    </row>
    <row r="156" spans="1:40" x14ac:dyDescent="0.35">
      <c r="A156" t="s">
        <v>181</v>
      </c>
      <c r="B156" t="s">
        <v>23</v>
      </c>
      <c r="C156">
        <v>133.10070800781199</v>
      </c>
      <c r="D156">
        <v>-5.5405961878680597E-3</v>
      </c>
      <c r="E156" s="2">
        <f t="shared" si="158"/>
        <v>-5.5405961878708518E-3</v>
      </c>
      <c r="F156">
        <v>15.125762645353401</v>
      </c>
      <c r="G156" s="2">
        <f t="shared" si="182"/>
        <v>15.125762645354499</v>
      </c>
      <c r="H156">
        <f t="shared" si="170"/>
        <v>2.70068359375</v>
      </c>
      <c r="I156">
        <f t="shared" si="171"/>
        <v>0</v>
      </c>
      <c r="J156">
        <f t="shared" ref="J156:K156" si="200">AVERAGE(H143:H156)</f>
        <v>0.31676374162949877</v>
      </c>
      <c r="K156">
        <f t="shared" si="200"/>
        <v>1.7774363926479282</v>
      </c>
      <c r="L156">
        <f t="shared" si="184"/>
        <v>0.17821382691371665</v>
      </c>
      <c r="M156">
        <v>2.5719107082059701E-2</v>
      </c>
      <c r="N156" s="2">
        <f t="shared" si="196"/>
        <v>2.5719107082059718E-2</v>
      </c>
      <c r="O156">
        <v>155</v>
      </c>
      <c r="P156">
        <v>142.02890197753899</v>
      </c>
      <c r="Q156" s="2">
        <f t="shared" si="141"/>
        <v>142.02890197753862</v>
      </c>
      <c r="R156">
        <v>139.28228668212799</v>
      </c>
      <c r="S156" s="2">
        <f t="shared" si="126"/>
        <v>139.28228668212864</v>
      </c>
      <c r="T156">
        <v>133.15975036621001</v>
      </c>
      <c r="V156">
        <v>163.08002499949399</v>
      </c>
      <c r="W156" s="2">
        <f t="shared" si="190"/>
        <v>163.08002499949399</v>
      </c>
      <c r="X156">
        <f t="shared" si="191"/>
        <v>145.15310592651323</v>
      </c>
      <c r="Y156">
        <f t="shared" si="192"/>
        <v>8.9634595364903742</v>
      </c>
      <c r="Z156">
        <v>127.22618685353299</v>
      </c>
      <c r="AA156" s="2">
        <f t="shared" si="193"/>
        <v>127.22618685353248</v>
      </c>
      <c r="AB156">
        <v>129.96153259277301</v>
      </c>
      <c r="AC156" s="2">
        <f t="shared" si="142"/>
        <v>129.96153259277301</v>
      </c>
      <c r="AD156">
        <v>154.10820007324199</v>
      </c>
      <c r="AE156" s="2">
        <f t="shared" si="143"/>
        <v>154.10820007324199</v>
      </c>
      <c r="AF156" t="s">
        <v>31</v>
      </c>
      <c r="AG156" s="2" t="str">
        <f t="shared" si="163"/>
        <v>sell</v>
      </c>
      <c r="AH156">
        <v>133.1006927</v>
      </c>
      <c r="AI156">
        <f t="shared" si="160"/>
        <v>-1</v>
      </c>
      <c r="AJ156">
        <f t="shared" si="161"/>
        <v>1</v>
      </c>
      <c r="AK156" t="str">
        <f t="shared" si="164"/>
        <v>sell</v>
      </c>
      <c r="AL156" t="str">
        <f t="shared" si="165"/>
        <v>sell</v>
      </c>
      <c r="AM156" s="2">
        <f t="shared" si="175"/>
        <v>2.70068359375</v>
      </c>
      <c r="AN156" s="2">
        <f t="shared" si="166"/>
        <v>2.0290527632591484</v>
      </c>
    </row>
    <row r="157" spans="1:40" x14ac:dyDescent="0.35">
      <c r="A157" t="s">
        <v>182</v>
      </c>
      <c r="B157" t="s">
        <v>23</v>
      </c>
      <c r="C157">
        <v>132.36325073242099</v>
      </c>
      <c r="D157">
        <v>1.20455705063005E-3</v>
      </c>
      <c r="E157" s="2">
        <f t="shared" si="158"/>
        <v>1.2045570506297087E-3</v>
      </c>
      <c r="F157">
        <v>14.0995812243636</v>
      </c>
      <c r="G157" s="2">
        <f t="shared" si="182"/>
        <v>14.099581224364002</v>
      </c>
      <c r="H157">
        <f t="shared" si="170"/>
        <v>0</v>
      </c>
      <c r="I157">
        <f t="shared" si="171"/>
        <v>0.73745727539099448</v>
      </c>
      <c r="J157">
        <f t="shared" ref="J157:K157" si="201">AVERAGE(H144:H157)</f>
        <v>0.30039215087892657</v>
      </c>
      <c r="K157">
        <f t="shared" si="201"/>
        <v>1.8301119123187135</v>
      </c>
      <c r="L157">
        <f t="shared" si="184"/>
        <v>0.16413867854580325</v>
      </c>
      <c r="M157">
        <v>2.5680522772316899E-2</v>
      </c>
      <c r="N157" s="2">
        <f t="shared" si="196"/>
        <v>2.5680522772316885E-2</v>
      </c>
      <c r="O157">
        <v>156</v>
      </c>
      <c r="P157">
        <v>141.80256744384701</v>
      </c>
      <c r="Q157" s="2">
        <f t="shared" si="141"/>
        <v>141.80256744384721</v>
      </c>
      <c r="R157">
        <v>139.30711837768499</v>
      </c>
      <c r="S157" s="2">
        <f t="shared" si="126"/>
        <v>139.3071183776853</v>
      </c>
      <c r="T157">
        <v>133.15975036621001</v>
      </c>
      <c r="V157">
        <v>163.44593002769199</v>
      </c>
      <c r="W157" s="2">
        <f t="shared" si="190"/>
        <v>163.44593002769207</v>
      </c>
      <c r="X157">
        <f t="shared" si="191"/>
        <v>144.65582199096636</v>
      </c>
      <c r="Y157">
        <f t="shared" si="192"/>
        <v>9.3950540183628579</v>
      </c>
      <c r="Z157">
        <v>125.865713954241</v>
      </c>
      <c r="AA157" s="2">
        <f t="shared" si="193"/>
        <v>125.86571395424065</v>
      </c>
      <c r="AB157">
        <v>129.96153259277301</v>
      </c>
      <c r="AC157" s="2">
        <f t="shared" si="142"/>
        <v>129.96153259277301</v>
      </c>
      <c r="AD157">
        <v>154.10820007324199</v>
      </c>
      <c r="AE157" s="2">
        <f t="shared" si="143"/>
        <v>154.10820007324199</v>
      </c>
      <c r="AF157" t="s">
        <v>24</v>
      </c>
      <c r="AG157" s="2" t="str">
        <f t="shared" si="163"/>
        <v>buy</v>
      </c>
      <c r="AH157">
        <v>132.36325070000001</v>
      </c>
      <c r="AI157">
        <f t="shared" si="160"/>
        <v>1</v>
      </c>
      <c r="AJ157">
        <f t="shared" si="161"/>
        <v>-1</v>
      </c>
      <c r="AK157" t="str">
        <f t="shared" si="164"/>
        <v>buy</v>
      </c>
      <c r="AL157" t="str">
        <f t="shared" si="165"/>
        <v>buy</v>
      </c>
      <c r="AM157" s="2">
        <f t="shared" si="175"/>
        <v>0.73745727539099448</v>
      </c>
      <c r="AN157" s="2">
        <f t="shared" si="166"/>
        <v>0.55714654279819831</v>
      </c>
    </row>
    <row r="158" spans="1:40" x14ac:dyDescent="0.35">
      <c r="A158" t="s">
        <v>183</v>
      </c>
      <c r="B158" t="s">
        <v>23</v>
      </c>
      <c r="C158">
        <v>132.522689819335</v>
      </c>
      <c r="D158">
        <v>3.7605035896914798E-4</v>
      </c>
      <c r="E158" s="2">
        <f t="shared" si="158"/>
        <v>3.7605035897584943E-4</v>
      </c>
      <c r="F158">
        <v>14.5951139072976</v>
      </c>
      <c r="G158" s="2">
        <f t="shared" si="182"/>
        <v>14.595113907298</v>
      </c>
      <c r="H158">
        <f t="shared" si="170"/>
        <v>0.15943908691400566</v>
      </c>
      <c r="I158">
        <f t="shared" si="171"/>
        <v>0</v>
      </c>
      <c r="J158">
        <f t="shared" ref="J158:K158" si="202">AVERAGE(H145:H158)</f>
        <v>0.31178065708706981</v>
      </c>
      <c r="K158">
        <f t="shared" si="202"/>
        <v>1.8244182041713555</v>
      </c>
      <c r="L158">
        <f t="shared" si="184"/>
        <v>0.17089319563585451</v>
      </c>
      <c r="M158">
        <v>2.5514091049591601E-2</v>
      </c>
      <c r="N158" s="2">
        <f t="shared" si="196"/>
        <v>2.5514091049591597E-2</v>
      </c>
      <c r="O158">
        <v>157</v>
      </c>
      <c r="P158">
        <v>141.52052093505799</v>
      </c>
      <c r="Q158" s="2">
        <f t="shared" si="141"/>
        <v>141.5205209350581</v>
      </c>
      <c r="R158">
        <v>139.33364395141601</v>
      </c>
      <c r="S158" s="2">
        <f t="shared" si="126"/>
        <v>139.33364395141572</v>
      </c>
      <c r="T158">
        <v>133.15975036621001</v>
      </c>
      <c r="V158">
        <v>163.60789031545701</v>
      </c>
      <c r="W158" s="2">
        <f t="shared" si="190"/>
        <v>163.60789031545772</v>
      </c>
      <c r="X158">
        <f t="shared" si="191"/>
        <v>144.04991226196242</v>
      </c>
      <c r="Y158">
        <f t="shared" si="192"/>
        <v>9.7789890267476451</v>
      </c>
      <c r="Z158">
        <v>124.491934208468</v>
      </c>
      <c r="AA158" s="2">
        <f t="shared" si="193"/>
        <v>124.49193420846713</v>
      </c>
      <c r="AB158">
        <v>129.96153259277301</v>
      </c>
      <c r="AC158" s="2">
        <f t="shared" si="142"/>
        <v>129.96153259277301</v>
      </c>
      <c r="AD158">
        <v>154.10820007324199</v>
      </c>
      <c r="AE158" s="2">
        <f t="shared" si="143"/>
        <v>154.10820007324199</v>
      </c>
      <c r="AF158" t="s">
        <v>36</v>
      </c>
      <c r="AG158" s="2" t="str">
        <f t="shared" si="163"/>
        <v>hold</v>
      </c>
      <c r="AH158">
        <v>132.52268979999999</v>
      </c>
      <c r="AI158">
        <f t="shared" si="160"/>
        <v>1</v>
      </c>
      <c r="AJ158">
        <f t="shared" si="161"/>
        <v>1</v>
      </c>
      <c r="AK158" t="str">
        <f t="shared" si="164"/>
        <v>hold</v>
      </c>
      <c r="AL158" t="str">
        <f t="shared" si="165"/>
        <v>hold</v>
      </c>
      <c r="AM158" s="2">
        <f t="shared" si="175"/>
        <v>0.15943908691400566</v>
      </c>
      <c r="AN158" s="2">
        <f t="shared" si="166"/>
        <v>0.1203107838600055</v>
      </c>
    </row>
    <row r="159" spans="1:40" x14ac:dyDescent="0.35">
      <c r="A159" t="s">
        <v>184</v>
      </c>
      <c r="B159" t="s">
        <v>23</v>
      </c>
      <c r="C159">
        <v>132.57252502441401</v>
      </c>
      <c r="D159">
        <v>-6.9157587474518696E-3</v>
      </c>
      <c r="E159" s="2">
        <f t="shared" si="158"/>
        <v>-6.9157587474566011E-3</v>
      </c>
      <c r="F159">
        <v>13.5581938175846</v>
      </c>
      <c r="G159" s="2">
        <f t="shared" si="182"/>
        <v>13.558193817586414</v>
      </c>
      <c r="H159">
        <f t="shared" si="170"/>
        <v>4.9835205079006073E-2</v>
      </c>
      <c r="I159">
        <f t="shared" si="171"/>
        <v>0</v>
      </c>
      <c r="J159">
        <f t="shared" ref="J159:K159" si="203">AVERAGE(H146:H159)</f>
        <v>0.28615570068364249</v>
      </c>
      <c r="K159">
        <f t="shared" si="203"/>
        <v>1.8244182041713555</v>
      </c>
      <c r="L159">
        <f t="shared" si="184"/>
        <v>0.15684764602182505</v>
      </c>
      <c r="M159">
        <v>2.5140308463510602E-2</v>
      </c>
      <c r="N159" s="2">
        <f t="shared" si="196"/>
        <v>2.514030846351064E-2</v>
      </c>
      <c r="O159">
        <v>158</v>
      </c>
      <c r="P159">
        <v>141.27648315429599</v>
      </c>
      <c r="Q159" s="2">
        <f t="shared" si="141"/>
        <v>141.27648315429639</v>
      </c>
      <c r="R159">
        <v>139.38464599609301</v>
      </c>
      <c r="S159" s="2">
        <f t="shared" si="126"/>
        <v>139.38464599609347</v>
      </c>
      <c r="T159">
        <v>133.15975036621001</v>
      </c>
      <c r="V159">
        <v>163.25723210908001</v>
      </c>
      <c r="W159" s="2">
        <f t="shared" si="190"/>
        <v>163.2572321090806</v>
      </c>
      <c r="X159">
        <f t="shared" si="191"/>
        <v>143.21628952026319</v>
      </c>
      <c r="Y159">
        <f t="shared" si="192"/>
        <v>10.020471294408704</v>
      </c>
      <c r="Z159">
        <v>123.175346931446</v>
      </c>
      <c r="AA159" s="2">
        <f t="shared" si="193"/>
        <v>123.17534693144577</v>
      </c>
      <c r="AB159">
        <v>129.96153259277301</v>
      </c>
      <c r="AC159" s="2">
        <f t="shared" si="142"/>
        <v>129.96153259277301</v>
      </c>
      <c r="AD159">
        <v>154.10820007324199</v>
      </c>
      <c r="AE159" s="2">
        <f t="shared" si="143"/>
        <v>154.10820007324199</v>
      </c>
      <c r="AF159" t="s">
        <v>31</v>
      </c>
      <c r="AG159" s="2" t="str">
        <f t="shared" si="163"/>
        <v>sell</v>
      </c>
      <c r="AH159">
        <v>132.57252500000001</v>
      </c>
      <c r="AI159">
        <f t="shared" si="160"/>
        <v>-1</v>
      </c>
      <c r="AJ159">
        <f t="shared" si="161"/>
        <v>1</v>
      </c>
      <c r="AK159" t="str">
        <f t="shared" si="164"/>
        <v>sell</v>
      </c>
      <c r="AL159" t="str">
        <f t="shared" si="165"/>
        <v>sell</v>
      </c>
      <c r="AM159" s="2">
        <f t="shared" si="175"/>
        <v>4.9835205079006073E-2</v>
      </c>
      <c r="AN159" s="2">
        <f t="shared" si="166"/>
        <v>3.7590899826211069E-2</v>
      </c>
    </row>
    <row r="160" spans="1:40" x14ac:dyDescent="0.35">
      <c r="A160" t="s">
        <v>185</v>
      </c>
      <c r="B160" t="s">
        <v>23</v>
      </c>
      <c r="C160">
        <v>131.65568542480401</v>
      </c>
      <c r="D160">
        <v>7.9479037716729799E-3</v>
      </c>
      <c r="E160" s="2">
        <f t="shared" si="158"/>
        <v>7.9479037716730476E-3</v>
      </c>
      <c r="F160">
        <v>13.581092440234899</v>
      </c>
      <c r="G160" s="2">
        <f t="shared" si="182"/>
        <v>13.58109244023666</v>
      </c>
      <c r="H160">
        <f t="shared" si="170"/>
        <v>0</v>
      </c>
      <c r="I160">
        <f t="shared" si="171"/>
        <v>0.91683959961000028</v>
      </c>
      <c r="J160">
        <f t="shared" ref="J160:K160" si="204">AVERAGE(H147:H160)</f>
        <v>0.28615570068364249</v>
      </c>
      <c r="K160">
        <f t="shared" si="204"/>
        <v>1.8208596365792857</v>
      </c>
      <c r="L160">
        <f t="shared" si="184"/>
        <v>0.15715417868299944</v>
      </c>
      <c r="M160">
        <v>2.3777450310772399E-2</v>
      </c>
      <c r="N160" s="2">
        <f t="shared" si="196"/>
        <v>2.3777450310772431E-2</v>
      </c>
      <c r="O160">
        <v>159</v>
      </c>
      <c r="P160">
        <v>141.00840820312499</v>
      </c>
      <c r="Q160" s="2">
        <f t="shared" si="141"/>
        <v>141.0084082031245</v>
      </c>
      <c r="R160">
        <v>139.40319778442301</v>
      </c>
      <c r="S160" s="2">
        <f t="shared" si="126"/>
        <v>139.40319778442353</v>
      </c>
      <c r="T160">
        <v>133.15975036621001</v>
      </c>
      <c r="V160">
        <v>163.02256054738601</v>
      </c>
      <c r="W160" s="2">
        <f t="shared" si="190"/>
        <v>163.02256054738652</v>
      </c>
      <c r="X160">
        <f t="shared" si="191"/>
        <v>142.43648071289016</v>
      </c>
      <c r="Y160">
        <f t="shared" si="192"/>
        <v>10.293039917248185</v>
      </c>
      <c r="Z160">
        <v>121.850400878394</v>
      </c>
      <c r="AA160" s="2">
        <f t="shared" si="193"/>
        <v>121.85040087839378</v>
      </c>
      <c r="AB160">
        <v>129.96153259277301</v>
      </c>
      <c r="AC160" s="2">
        <f t="shared" si="142"/>
        <v>129.96153259277301</v>
      </c>
      <c r="AD160">
        <v>154.10820007324199</v>
      </c>
      <c r="AE160" s="2">
        <f t="shared" si="143"/>
        <v>154.10820007324199</v>
      </c>
      <c r="AF160" t="s">
        <v>24</v>
      </c>
      <c r="AG160" s="2" t="str">
        <f t="shared" si="163"/>
        <v>buy</v>
      </c>
      <c r="AH160">
        <v>131.65568540000001</v>
      </c>
      <c r="AI160">
        <f t="shared" si="160"/>
        <v>1</v>
      </c>
      <c r="AJ160">
        <f t="shared" si="161"/>
        <v>-1</v>
      </c>
      <c r="AK160" t="str">
        <f t="shared" si="164"/>
        <v>buy</v>
      </c>
      <c r="AL160" t="str">
        <f t="shared" si="165"/>
        <v>buy</v>
      </c>
      <c r="AM160" s="2">
        <f t="shared" si="175"/>
        <v>0.91683959961000028</v>
      </c>
      <c r="AN160" s="2">
        <f t="shared" si="166"/>
        <v>0.69639195348966454</v>
      </c>
    </row>
    <row r="161" spans="1:40" x14ac:dyDescent="0.35">
      <c r="A161" t="s">
        <v>186</v>
      </c>
      <c r="B161" t="s">
        <v>23</v>
      </c>
      <c r="C161">
        <v>132.70207214355401</v>
      </c>
      <c r="D161">
        <v>-1.94503403162763E-2</v>
      </c>
      <c r="E161" s="2">
        <f t="shared" si="158"/>
        <v>-1.9450340316275114E-2</v>
      </c>
      <c r="F161">
        <v>16.984932716840301</v>
      </c>
      <c r="G161" s="2">
        <f t="shared" si="182"/>
        <v>16.98493271684157</v>
      </c>
      <c r="H161">
        <f t="shared" si="170"/>
        <v>1.04638671875</v>
      </c>
      <c r="I161">
        <f t="shared" si="171"/>
        <v>0</v>
      </c>
      <c r="J161">
        <f t="shared" ref="J161:K161" si="205">AVERAGE(H148:H161)</f>
        <v>0.36089760916578534</v>
      </c>
      <c r="K161">
        <f t="shared" si="205"/>
        <v>1.7639127458845698</v>
      </c>
      <c r="L161">
        <f t="shared" si="184"/>
        <v>0.20460060170652139</v>
      </c>
      <c r="M161">
        <v>2.3887402910790299E-2</v>
      </c>
      <c r="N161" s="2">
        <f t="shared" si="196"/>
        <v>2.3887402910790289E-2</v>
      </c>
      <c r="O161">
        <v>160</v>
      </c>
      <c r="P161">
        <v>140.788965759277</v>
      </c>
      <c r="Q161" s="2">
        <f t="shared" si="141"/>
        <v>140.78896575927683</v>
      </c>
      <c r="R161">
        <v>139.424651947021</v>
      </c>
      <c r="S161" s="2">
        <f t="shared" si="126"/>
        <v>139.4246519470212</v>
      </c>
      <c r="T161">
        <v>133.15975036621001</v>
      </c>
      <c r="V161">
        <v>162.16655280783399</v>
      </c>
      <c r="W161" s="2">
        <f t="shared" si="190"/>
        <v>162.16655280783488</v>
      </c>
      <c r="X161">
        <f t="shared" si="191"/>
        <v>141.53359680175737</v>
      </c>
      <c r="Y161">
        <f t="shared" si="192"/>
        <v>10.316478003038753</v>
      </c>
      <c r="Z161">
        <v>120.90064079568</v>
      </c>
      <c r="AA161" s="2">
        <f t="shared" si="193"/>
        <v>120.90064079567986</v>
      </c>
      <c r="AB161">
        <v>129.96153259277301</v>
      </c>
      <c r="AC161" s="2">
        <f t="shared" si="142"/>
        <v>129.96153259277301</v>
      </c>
      <c r="AD161">
        <v>154.10820007324199</v>
      </c>
      <c r="AE161" s="2">
        <f t="shared" si="143"/>
        <v>154.10820007324199</v>
      </c>
      <c r="AF161" t="s">
        <v>31</v>
      </c>
      <c r="AG161" s="2" t="str">
        <f t="shared" si="163"/>
        <v>sell</v>
      </c>
      <c r="AH161">
        <v>132.70208740000001</v>
      </c>
      <c r="AI161">
        <f t="shared" si="160"/>
        <v>-1</v>
      </c>
      <c r="AJ161">
        <f t="shared" si="161"/>
        <v>1</v>
      </c>
      <c r="AK161" t="str">
        <f t="shared" si="164"/>
        <v>sell</v>
      </c>
      <c r="AL161" t="str">
        <f t="shared" si="165"/>
        <v>sell</v>
      </c>
      <c r="AM161" s="2">
        <f t="shared" si="175"/>
        <v>1.04638671875</v>
      </c>
      <c r="AN161" s="2">
        <f t="shared" si="166"/>
        <v>0.78852327009486578</v>
      </c>
    </row>
    <row r="162" spans="1:40" x14ac:dyDescent="0.35">
      <c r="A162" t="s">
        <v>187</v>
      </c>
      <c r="B162" t="s">
        <v>23</v>
      </c>
      <c r="C162">
        <v>130.12097167968699</v>
      </c>
      <c r="D162">
        <v>-5.5142075010952097E-3</v>
      </c>
      <c r="E162" s="2">
        <f t="shared" si="158"/>
        <v>-5.5142075010957249E-3</v>
      </c>
      <c r="F162">
        <v>16.832667651844702</v>
      </c>
      <c r="G162" s="2">
        <f t="shared" si="182"/>
        <v>16.832667651846108</v>
      </c>
      <c r="H162">
        <f t="shared" si="170"/>
        <v>0</v>
      </c>
      <c r="I162">
        <f t="shared" si="171"/>
        <v>2.581100463867017</v>
      </c>
      <c r="J162">
        <f t="shared" ref="J162:K162" si="206">AVERAGE(H149:H162)</f>
        <v>0.36089760916578534</v>
      </c>
      <c r="K162">
        <f t="shared" si="206"/>
        <v>1.7831333705357852</v>
      </c>
      <c r="L162">
        <f t="shared" si="184"/>
        <v>0.20239518542426527</v>
      </c>
      <c r="M162">
        <v>2.3163347708573302E-2</v>
      </c>
      <c r="N162" s="2">
        <f t="shared" si="196"/>
        <v>2.3163347708573364E-2</v>
      </c>
      <c r="O162">
        <v>161</v>
      </c>
      <c r="P162">
        <v>140.52667083740201</v>
      </c>
      <c r="Q162" s="2">
        <f t="shared" si="141"/>
        <v>140.52667083740184</v>
      </c>
      <c r="R162">
        <v>139.40706237792901</v>
      </c>
      <c r="S162" s="2">
        <f t="shared" si="126"/>
        <v>139.40706237792941</v>
      </c>
      <c r="T162">
        <v>133.15975036621001</v>
      </c>
      <c r="V162">
        <v>160.781786258447</v>
      </c>
      <c r="W162" s="2">
        <f t="shared" si="190"/>
        <v>160.78178625844743</v>
      </c>
      <c r="X162">
        <f t="shared" si="191"/>
        <v>140.36213912963819</v>
      </c>
      <c r="Y162">
        <f t="shared" si="192"/>
        <v>10.209823564404621</v>
      </c>
      <c r="Z162">
        <v>119.94249200082901</v>
      </c>
      <c r="AA162" s="2">
        <f t="shared" si="193"/>
        <v>119.94249200082895</v>
      </c>
      <c r="AB162">
        <v>129.96153259277301</v>
      </c>
      <c r="AC162" s="2">
        <f t="shared" si="142"/>
        <v>129.96153259277301</v>
      </c>
      <c r="AD162">
        <v>154.10820007324199</v>
      </c>
      <c r="AE162" s="2">
        <f t="shared" si="143"/>
        <v>154.10820007324199</v>
      </c>
      <c r="AF162" t="s">
        <v>26</v>
      </c>
      <c r="AG162" s="2" t="str">
        <f t="shared" si="163"/>
        <v>short</v>
      </c>
      <c r="AH162">
        <v>130.12098689999999</v>
      </c>
      <c r="AI162">
        <f t="shared" si="160"/>
        <v>-1</v>
      </c>
      <c r="AJ162">
        <f t="shared" si="161"/>
        <v>-1</v>
      </c>
      <c r="AK162" t="str">
        <f t="shared" si="164"/>
        <v>short</v>
      </c>
      <c r="AL162" t="str">
        <f t="shared" si="165"/>
        <v>short</v>
      </c>
      <c r="AM162" s="2">
        <f t="shared" si="175"/>
        <v>2.581100463867017</v>
      </c>
      <c r="AN162" s="2">
        <f t="shared" si="166"/>
        <v>1.9836160386357988</v>
      </c>
    </row>
    <row r="163" spans="1:40" x14ac:dyDescent="0.35">
      <c r="A163" t="s">
        <v>188</v>
      </c>
      <c r="B163" t="s">
        <v>23</v>
      </c>
      <c r="C163">
        <v>129.40345764160099</v>
      </c>
      <c r="D163">
        <v>1.52483584564035E-2</v>
      </c>
      <c r="E163" s="2">
        <f t="shared" si="158"/>
        <v>1.5248358456402406E-2</v>
      </c>
      <c r="F163">
        <v>16.1405484318595</v>
      </c>
      <c r="G163" s="2">
        <f t="shared" si="182"/>
        <v>16.140548431861049</v>
      </c>
      <c r="H163">
        <f t="shared" si="170"/>
        <v>0</v>
      </c>
      <c r="I163">
        <f t="shared" si="171"/>
        <v>0.71751403808599434</v>
      </c>
      <c r="J163">
        <f t="shared" ref="J163:K163" si="207">AVERAGE(H150:H163)</f>
        <v>0.35306658063621349</v>
      </c>
      <c r="K163">
        <f t="shared" si="207"/>
        <v>1.8343843732562135</v>
      </c>
      <c r="L163">
        <f t="shared" si="184"/>
        <v>0.19247142844412995</v>
      </c>
      <c r="M163">
        <v>2.2437068598739399E-2</v>
      </c>
      <c r="N163" s="2">
        <f t="shared" si="196"/>
        <v>2.2437068598739427E-2</v>
      </c>
      <c r="O163">
        <v>162</v>
      </c>
      <c r="P163">
        <v>140.29766113281201</v>
      </c>
      <c r="Q163" s="2">
        <f t="shared" si="141"/>
        <v>140.29766113281198</v>
      </c>
      <c r="R163">
        <v>139.391351623535</v>
      </c>
      <c r="S163" s="2">
        <f t="shared" si="126"/>
        <v>139.39135162353486</v>
      </c>
      <c r="T163">
        <v>133.15975036621001</v>
      </c>
      <c r="V163">
        <v>159.09556253448801</v>
      </c>
      <c r="W163" s="2">
        <f t="shared" si="190"/>
        <v>159.09556253448881</v>
      </c>
      <c r="X163">
        <f t="shared" si="191"/>
        <v>139.14334564208934</v>
      </c>
      <c r="Y163">
        <f t="shared" si="192"/>
        <v>9.9761084461997349</v>
      </c>
      <c r="Z163">
        <v>119.19112874968999</v>
      </c>
      <c r="AA163" s="2">
        <f t="shared" si="193"/>
        <v>119.19112874968988</v>
      </c>
      <c r="AB163">
        <v>129.40345764160099</v>
      </c>
      <c r="AC163" s="2">
        <f t="shared" si="142"/>
        <v>129.40345764160099</v>
      </c>
      <c r="AD163">
        <v>154.10820007324199</v>
      </c>
      <c r="AE163" s="2">
        <f t="shared" si="143"/>
        <v>154.10820007324199</v>
      </c>
      <c r="AF163" t="s">
        <v>24</v>
      </c>
      <c r="AG163" s="2" t="str">
        <f t="shared" si="163"/>
        <v>buy</v>
      </c>
      <c r="AH163">
        <v>129.4034576</v>
      </c>
      <c r="AI163">
        <f t="shared" si="160"/>
        <v>1</v>
      </c>
      <c r="AJ163">
        <f t="shared" si="161"/>
        <v>-1</v>
      </c>
      <c r="AK163" t="str">
        <f t="shared" si="164"/>
        <v>buy</v>
      </c>
      <c r="AL163" t="str">
        <f t="shared" si="165"/>
        <v>buy</v>
      </c>
      <c r="AM163" s="2">
        <f t="shared" si="175"/>
        <v>0.71751403808599434</v>
      </c>
      <c r="AN163" s="2">
        <f t="shared" si="166"/>
        <v>0.55447825828057773</v>
      </c>
    </row>
    <row r="164" spans="1:40" x14ac:dyDescent="0.35">
      <c r="A164" t="s">
        <v>189</v>
      </c>
      <c r="B164" t="s">
        <v>23</v>
      </c>
      <c r="C164">
        <v>131.37664794921801</v>
      </c>
      <c r="D164">
        <v>2.3287494628276801E-2</v>
      </c>
      <c r="E164" s="2">
        <f t="shared" si="158"/>
        <v>2.3287494628280992E-2</v>
      </c>
      <c r="F164">
        <v>22.934547320292701</v>
      </c>
      <c r="G164" s="2">
        <f t="shared" si="182"/>
        <v>22.934547320293632</v>
      </c>
      <c r="H164">
        <f t="shared" si="170"/>
        <v>1.973190307617017</v>
      </c>
      <c r="I164">
        <f t="shared" si="171"/>
        <v>0</v>
      </c>
      <c r="J164">
        <f t="shared" ref="J164:K164" si="208">AVERAGE(H151:H164)</f>
        <v>0.49400874546600043</v>
      </c>
      <c r="K164">
        <f t="shared" si="208"/>
        <v>1.6599851335798559</v>
      </c>
      <c r="L164">
        <f t="shared" si="184"/>
        <v>0.29759829499234214</v>
      </c>
      <c r="M164">
        <v>2.2919402249730301E-2</v>
      </c>
      <c r="N164" s="2">
        <f t="shared" si="196"/>
        <v>2.2919402249730381E-2</v>
      </c>
      <c r="O164">
        <v>163</v>
      </c>
      <c r="P164">
        <v>140.05270660400299</v>
      </c>
      <c r="Q164" s="2">
        <f t="shared" si="141"/>
        <v>140.05270660400339</v>
      </c>
      <c r="R164">
        <v>139.41387878417899</v>
      </c>
      <c r="S164" s="2">
        <f t="shared" si="126"/>
        <v>139.41387878417939</v>
      </c>
      <c r="T164">
        <v>133.15975036621001</v>
      </c>
      <c r="V164">
        <v>157.02555127971399</v>
      </c>
      <c r="W164" s="2">
        <f t="shared" si="190"/>
        <v>157.02555127971479</v>
      </c>
      <c r="X164">
        <f t="shared" si="191"/>
        <v>138.02719726562449</v>
      </c>
      <c r="Y164">
        <f t="shared" si="192"/>
        <v>9.4991770070451516</v>
      </c>
      <c r="Z164">
        <v>119.02884325153499</v>
      </c>
      <c r="AA164" s="2">
        <f t="shared" si="193"/>
        <v>119.0288432515342</v>
      </c>
      <c r="AB164">
        <v>129.40345764160099</v>
      </c>
      <c r="AC164" s="2">
        <f t="shared" si="142"/>
        <v>129.40345764160099</v>
      </c>
      <c r="AD164">
        <v>154.10820007324199</v>
      </c>
      <c r="AE164" s="2">
        <f t="shared" si="143"/>
        <v>154.10820007324199</v>
      </c>
      <c r="AF164" t="s">
        <v>36</v>
      </c>
      <c r="AG164" s="2" t="str">
        <f t="shared" si="163"/>
        <v>hold</v>
      </c>
      <c r="AH164">
        <v>131.37664789999999</v>
      </c>
      <c r="AI164">
        <f t="shared" si="160"/>
        <v>1</v>
      </c>
      <c r="AJ164">
        <f t="shared" si="161"/>
        <v>1</v>
      </c>
      <c r="AK164" t="str">
        <f t="shared" si="164"/>
        <v>hold</v>
      </c>
      <c r="AL164" t="str">
        <f t="shared" si="165"/>
        <v>hold</v>
      </c>
      <c r="AM164" s="2">
        <f t="shared" si="175"/>
        <v>1.973190307617017</v>
      </c>
      <c r="AN164" s="2">
        <f t="shared" si="166"/>
        <v>1.5019338203694532</v>
      </c>
    </row>
    <row r="165" spans="1:40" x14ac:dyDescent="0.35">
      <c r="A165" t="s">
        <v>190</v>
      </c>
      <c r="B165" t="s">
        <v>23</v>
      </c>
      <c r="C165">
        <v>134.43608093261699</v>
      </c>
      <c r="D165">
        <v>-1.6085983808005098E-2</v>
      </c>
      <c r="E165" s="2">
        <f t="shared" si="158"/>
        <v>-1.6085983808006864E-2</v>
      </c>
      <c r="F165">
        <v>32.712401588790001</v>
      </c>
      <c r="G165" s="2">
        <f t="shared" si="182"/>
        <v>32.712401588791934</v>
      </c>
      <c r="H165">
        <f t="shared" si="170"/>
        <v>3.0594329833989775</v>
      </c>
      <c r="I165">
        <f t="shared" si="171"/>
        <v>0</v>
      </c>
      <c r="J165">
        <f t="shared" ref="J165:K165" si="209">AVERAGE(H152:H165)</f>
        <v>0.71253967285164166</v>
      </c>
      <c r="K165">
        <f t="shared" si="209"/>
        <v>1.465654645647356</v>
      </c>
      <c r="L165">
        <f t="shared" si="184"/>
        <v>0.48615796017684942</v>
      </c>
      <c r="M165">
        <v>2.3837069660656001E-2</v>
      </c>
      <c r="N165" s="2">
        <f t="shared" si="196"/>
        <v>2.3837069660656018E-2</v>
      </c>
      <c r="O165">
        <v>164</v>
      </c>
      <c r="P165">
        <v>139.86216400146401</v>
      </c>
      <c r="Q165" s="2">
        <f t="shared" si="141"/>
        <v>139.86216400146432</v>
      </c>
      <c r="R165">
        <v>139.466005401611</v>
      </c>
      <c r="S165" s="2">
        <f t="shared" si="126"/>
        <v>139.46600540161103</v>
      </c>
      <c r="T165">
        <v>133.15975036621001</v>
      </c>
      <c r="V165">
        <v>154.511762448106</v>
      </c>
      <c r="W165" s="2">
        <f t="shared" si="190"/>
        <v>154.51176244810642</v>
      </c>
      <c r="X165">
        <f t="shared" si="191"/>
        <v>137.04359130859325</v>
      </c>
      <c r="Y165">
        <f t="shared" si="192"/>
        <v>8.7340855697565871</v>
      </c>
      <c r="Z165">
        <v>119.57542016908</v>
      </c>
      <c r="AA165" s="2">
        <f t="shared" si="193"/>
        <v>119.57542016908008</v>
      </c>
      <c r="AB165">
        <v>129.40345764160099</v>
      </c>
      <c r="AC165" s="2">
        <f t="shared" si="142"/>
        <v>129.40345764160099</v>
      </c>
      <c r="AD165">
        <v>154.10820007324199</v>
      </c>
      <c r="AE165" s="2">
        <f t="shared" si="143"/>
        <v>154.10820007324199</v>
      </c>
      <c r="AF165" t="s">
        <v>31</v>
      </c>
      <c r="AG165" s="2" t="str">
        <f t="shared" si="163"/>
        <v>sell</v>
      </c>
      <c r="AH165">
        <v>134.43608090000001</v>
      </c>
      <c r="AI165">
        <f t="shared" si="160"/>
        <v>-1</v>
      </c>
      <c r="AJ165">
        <f t="shared" si="161"/>
        <v>1</v>
      </c>
      <c r="AK165" t="str">
        <f t="shared" si="164"/>
        <v>sell</v>
      </c>
      <c r="AL165" t="str">
        <f t="shared" si="165"/>
        <v>sell</v>
      </c>
      <c r="AM165" s="2">
        <f t="shared" si="175"/>
        <v>3.0594329833989775</v>
      </c>
      <c r="AN165" s="2">
        <f t="shared" si="166"/>
        <v>2.2757528798629947</v>
      </c>
    </row>
    <row r="166" spans="1:40" x14ac:dyDescent="0.35">
      <c r="A166" t="s">
        <v>191</v>
      </c>
      <c r="B166" t="s">
        <v>23</v>
      </c>
      <c r="C166">
        <v>132.27354431152301</v>
      </c>
      <c r="D166">
        <v>3.9177826287026801E-3</v>
      </c>
      <c r="E166" s="2">
        <f t="shared" si="158"/>
        <v>3.9177826287055181E-3</v>
      </c>
      <c r="F166">
        <v>53.500813038735302</v>
      </c>
      <c r="G166" s="2">
        <f t="shared" si="182"/>
        <v>53.500813038734023</v>
      </c>
      <c r="H166">
        <f t="shared" si="170"/>
        <v>0</v>
      </c>
      <c r="I166">
        <f t="shared" si="171"/>
        <v>2.1625366210939774</v>
      </c>
      <c r="J166">
        <f t="shared" ref="J166:K166" si="210">AVERAGE(H153:H166)</f>
        <v>0.71253967285164166</v>
      </c>
      <c r="K166">
        <f t="shared" si="210"/>
        <v>0.61928994315021313</v>
      </c>
      <c r="L166">
        <f t="shared" si="184"/>
        <v>1.1505752365799522</v>
      </c>
      <c r="M166">
        <v>2.3844744491291901E-2</v>
      </c>
      <c r="N166" s="2">
        <f t="shared" si="196"/>
        <v>2.384474449129198E-2</v>
      </c>
      <c r="O166">
        <v>165</v>
      </c>
      <c r="P166">
        <v>139.56977294921799</v>
      </c>
      <c r="Q166" s="2">
        <f t="shared" si="141"/>
        <v>139.56977294921825</v>
      </c>
      <c r="R166">
        <v>139.485462646484</v>
      </c>
      <c r="S166" s="2">
        <f t="shared" ref="S166:S229" si="211">AVERAGE(C67:C166)</f>
        <v>139.48546264648408</v>
      </c>
      <c r="T166">
        <v>133.15975036621001</v>
      </c>
      <c r="V166">
        <v>151.83643560367199</v>
      </c>
      <c r="W166" s="2">
        <f t="shared" si="190"/>
        <v>151.83643560367278</v>
      </c>
      <c r="X166">
        <f t="shared" si="191"/>
        <v>136.00019149780226</v>
      </c>
      <c r="Y166">
        <f t="shared" si="192"/>
        <v>7.9181220529352601</v>
      </c>
      <c r="Z166">
        <v>120.163947391932</v>
      </c>
      <c r="AA166" s="2">
        <f t="shared" si="193"/>
        <v>120.16394739193174</v>
      </c>
      <c r="AB166">
        <v>129.40345764160099</v>
      </c>
      <c r="AC166" s="2">
        <f t="shared" si="142"/>
        <v>129.40345764160099</v>
      </c>
      <c r="AD166">
        <v>154.10820007324199</v>
      </c>
      <c r="AE166" s="2">
        <f t="shared" si="143"/>
        <v>154.10820007324199</v>
      </c>
      <c r="AF166" t="s">
        <v>24</v>
      </c>
      <c r="AG166" s="2" t="str">
        <f t="shared" si="163"/>
        <v>buy</v>
      </c>
      <c r="AH166">
        <v>132.2735443</v>
      </c>
      <c r="AI166">
        <f t="shared" si="160"/>
        <v>1</v>
      </c>
      <c r="AJ166">
        <f t="shared" si="161"/>
        <v>-1</v>
      </c>
      <c r="AK166" t="str">
        <f t="shared" si="164"/>
        <v>buy</v>
      </c>
      <c r="AL166" t="str">
        <f t="shared" si="165"/>
        <v>buy</v>
      </c>
      <c r="AM166" s="2">
        <f t="shared" si="175"/>
        <v>2.1625366210939774</v>
      </c>
      <c r="AN166" s="2">
        <f t="shared" si="166"/>
        <v>1.6348973124972717</v>
      </c>
    </row>
    <row r="167" spans="1:40" x14ac:dyDescent="0.35">
      <c r="A167" t="s">
        <v>192</v>
      </c>
      <c r="B167" t="s">
        <v>23</v>
      </c>
      <c r="C167">
        <v>132.79176330566401</v>
      </c>
      <c r="D167">
        <v>1.37336470618516E-2</v>
      </c>
      <c r="E167" s="2">
        <f t="shared" si="158"/>
        <v>1.3733647061852117E-2</v>
      </c>
      <c r="F167">
        <v>57.793636414058298</v>
      </c>
      <c r="G167" s="2">
        <f t="shared" si="182"/>
        <v>57.793636414058227</v>
      </c>
      <c r="H167">
        <f t="shared" si="170"/>
        <v>0.51821899414099448</v>
      </c>
      <c r="I167">
        <f t="shared" si="171"/>
        <v>0</v>
      </c>
      <c r="J167">
        <f t="shared" ref="J167:K167" si="212">AVERAGE(H154:H167)</f>
        <v>0.74955531529028419</v>
      </c>
      <c r="K167">
        <f t="shared" si="212"/>
        <v>0.54739597865521306</v>
      </c>
      <c r="L167">
        <f t="shared" si="184"/>
        <v>1.3693109641245733</v>
      </c>
      <c r="M167">
        <v>2.39629350062921E-2</v>
      </c>
      <c r="N167" s="2">
        <f t="shared" si="196"/>
        <v>2.3962935006292083E-2</v>
      </c>
      <c r="O167">
        <v>166</v>
      </c>
      <c r="P167">
        <v>139.35232299804599</v>
      </c>
      <c r="Q167" s="2">
        <f t="shared" si="141"/>
        <v>139.35232299804639</v>
      </c>
      <c r="R167">
        <v>139.49179519653299</v>
      </c>
      <c r="S167" s="2">
        <f t="shared" si="211"/>
        <v>139.49179519653291</v>
      </c>
      <c r="T167">
        <v>133.15975036621001</v>
      </c>
      <c r="V167">
        <v>148.903912858258</v>
      </c>
      <c r="W167" s="2">
        <f t="shared" si="190"/>
        <v>148.90391285825871</v>
      </c>
      <c r="X167">
        <f t="shared" si="191"/>
        <v>135.02256546020459</v>
      </c>
      <c r="Y167">
        <f t="shared" si="192"/>
        <v>6.9406736990270552</v>
      </c>
      <c r="Z167">
        <v>121.141218062151</v>
      </c>
      <c r="AA167" s="2">
        <f t="shared" si="193"/>
        <v>121.14121806215047</v>
      </c>
      <c r="AB167">
        <v>129.40345764160099</v>
      </c>
      <c r="AC167" s="2">
        <f t="shared" si="142"/>
        <v>129.40345764160099</v>
      </c>
      <c r="AD167">
        <v>154.10820007324199</v>
      </c>
      <c r="AE167" s="2">
        <f t="shared" si="143"/>
        <v>154.10820007324199</v>
      </c>
      <c r="AF167" t="s">
        <v>36</v>
      </c>
      <c r="AG167" s="2" t="str">
        <f t="shared" si="163"/>
        <v>hold</v>
      </c>
      <c r="AH167">
        <v>132.79176330000001</v>
      </c>
      <c r="AI167">
        <f t="shared" si="160"/>
        <v>1</v>
      </c>
      <c r="AJ167">
        <f t="shared" si="161"/>
        <v>1</v>
      </c>
      <c r="AK167" t="str">
        <f t="shared" si="164"/>
        <v>hold</v>
      </c>
      <c r="AL167" t="str">
        <f t="shared" si="165"/>
        <v>hold</v>
      </c>
      <c r="AM167" s="2">
        <f t="shared" si="175"/>
        <v>0.51821899414099448</v>
      </c>
      <c r="AN167" s="2">
        <f t="shared" si="166"/>
        <v>0.39024935074334594</v>
      </c>
    </row>
    <row r="168" spans="1:40" x14ac:dyDescent="0.35">
      <c r="A168" t="s">
        <v>193</v>
      </c>
      <c r="B168" t="s">
        <v>23</v>
      </c>
      <c r="C168">
        <v>134.615478515625</v>
      </c>
      <c r="D168">
        <v>-2.8872747717112401E-3</v>
      </c>
      <c r="E168" s="2">
        <f t="shared" si="158"/>
        <v>-2.8872747717112362E-3</v>
      </c>
      <c r="F168">
        <v>59.6537652030012</v>
      </c>
      <c r="G168" s="2">
        <f t="shared" si="182"/>
        <v>59.6537652030012</v>
      </c>
      <c r="H168">
        <f t="shared" si="170"/>
        <v>1.8237152099609943</v>
      </c>
      <c r="I168">
        <f t="shared" si="171"/>
        <v>0</v>
      </c>
      <c r="J168">
        <f t="shared" ref="J168:K168" si="213">AVERAGE(H155:H168)</f>
        <v>0.80935014997221388</v>
      </c>
      <c r="K168">
        <f t="shared" si="213"/>
        <v>0.54739597865521306</v>
      </c>
      <c r="L168">
        <f t="shared" si="184"/>
        <v>1.4785460279787646</v>
      </c>
      <c r="M168">
        <v>2.4366286234618902E-2</v>
      </c>
      <c r="N168" s="2">
        <f t="shared" si="196"/>
        <v>2.436628623461895E-2</v>
      </c>
      <c r="O168">
        <v>167</v>
      </c>
      <c r="P168">
        <v>139.154605407714</v>
      </c>
      <c r="Q168" s="2">
        <f t="shared" si="141"/>
        <v>139.15460540771434</v>
      </c>
      <c r="R168">
        <v>139.501938323974</v>
      </c>
      <c r="S168" s="2">
        <f t="shared" si="211"/>
        <v>139.50193832397431</v>
      </c>
      <c r="T168">
        <v>133.15975036621001</v>
      </c>
      <c r="V168">
        <v>146.201415209082</v>
      </c>
      <c r="W168" s="2">
        <f t="shared" si="190"/>
        <v>146.20141520908206</v>
      </c>
      <c r="X168">
        <f t="shared" si="191"/>
        <v>134.25172576904251</v>
      </c>
      <c r="Y168">
        <f t="shared" si="192"/>
        <v>5.974844720019779</v>
      </c>
      <c r="Z168">
        <v>122.302036329003</v>
      </c>
      <c r="AA168" s="2">
        <f t="shared" si="193"/>
        <v>122.30203632900295</v>
      </c>
      <c r="AB168">
        <v>129.40345764160099</v>
      </c>
      <c r="AC168" s="2">
        <f t="shared" si="142"/>
        <v>129.40345764160099</v>
      </c>
      <c r="AD168">
        <v>154.10820007324199</v>
      </c>
      <c r="AE168" s="2">
        <f t="shared" si="143"/>
        <v>154.10820007324199</v>
      </c>
      <c r="AF168" t="s">
        <v>31</v>
      </c>
      <c r="AG168" s="2" t="str">
        <f t="shared" si="163"/>
        <v>sell</v>
      </c>
      <c r="AH168">
        <v>134.61547849999999</v>
      </c>
      <c r="AI168">
        <f t="shared" si="160"/>
        <v>-1</v>
      </c>
      <c r="AJ168">
        <f t="shared" si="161"/>
        <v>1</v>
      </c>
      <c r="AK168" t="str">
        <f t="shared" si="164"/>
        <v>sell</v>
      </c>
      <c r="AL168" t="str">
        <f t="shared" si="165"/>
        <v>sell</v>
      </c>
      <c r="AM168" s="2">
        <f t="shared" si="175"/>
        <v>1.8237152099609943</v>
      </c>
      <c r="AN168" s="2">
        <f t="shared" si="166"/>
        <v>1.3547589252519079</v>
      </c>
    </row>
    <row r="169" spans="1:40" x14ac:dyDescent="0.35">
      <c r="A169" t="s">
        <v>194</v>
      </c>
      <c r="B169" t="s">
        <v>23</v>
      </c>
      <c r="C169">
        <v>134.226806640625</v>
      </c>
      <c r="D169">
        <v>-1.18791299634589E-2</v>
      </c>
      <c r="E169" s="2">
        <f t="shared" si="158"/>
        <v>-1.1879129963465962E-2</v>
      </c>
      <c r="F169">
        <v>60.158687980608697</v>
      </c>
      <c r="G169" s="2">
        <f t="shared" si="182"/>
        <v>60.158687980608647</v>
      </c>
      <c r="H169">
        <f t="shared" si="170"/>
        <v>0</v>
      </c>
      <c r="I169">
        <f t="shared" si="171"/>
        <v>0.388671875</v>
      </c>
      <c r="J169">
        <f t="shared" ref="J169:K169" si="214">AVERAGE(H156:H169)</f>
        <v>0.80935014997221388</v>
      </c>
      <c r="K169">
        <f t="shared" si="214"/>
        <v>0.53600856236057026</v>
      </c>
      <c r="L169">
        <f t="shared" si="184"/>
        <v>1.5099575021858851</v>
      </c>
      <c r="M169">
        <v>2.42716237663455E-2</v>
      </c>
      <c r="N169" s="2">
        <f t="shared" si="196"/>
        <v>2.4271623766345535E-2</v>
      </c>
      <c r="O169">
        <v>168</v>
      </c>
      <c r="P169">
        <v>139.03422088623</v>
      </c>
      <c r="Q169" s="2">
        <f t="shared" si="141"/>
        <v>139.03422088623</v>
      </c>
      <c r="R169">
        <v>139.54978317260699</v>
      </c>
      <c r="S169" s="2">
        <f t="shared" si="211"/>
        <v>139.54978317260714</v>
      </c>
      <c r="T169">
        <v>133.15975036621001</v>
      </c>
      <c r="V169">
        <v>142.781824678052</v>
      </c>
      <c r="W169" s="2">
        <f t="shared" si="190"/>
        <v>142.78182467805223</v>
      </c>
      <c r="X169">
        <f t="shared" si="191"/>
        <v>133.4559707641597</v>
      </c>
      <c r="Y169">
        <f t="shared" si="192"/>
        <v>4.6629269569462712</v>
      </c>
      <c r="Z169">
        <v>124.130116850268</v>
      </c>
      <c r="AA169" s="2">
        <f t="shared" si="193"/>
        <v>124.13011685026716</v>
      </c>
      <c r="AB169">
        <v>129.40345764160099</v>
      </c>
      <c r="AC169" s="2">
        <f t="shared" si="142"/>
        <v>129.40345764160099</v>
      </c>
      <c r="AD169">
        <v>154.10820007324199</v>
      </c>
      <c r="AE169" s="2">
        <f t="shared" si="143"/>
        <v>154.10820007324199</v>
      </c>
      <c r="AF169" t="s">
        <v>26</v>
      </c>
      <c r="AG169" s="2" t="str">
        <f t="shared" si="163"/>
        <v>short</v>
      </c>
      <c r="AH169">
        <v>134.2268066</v>
      </c>
      <c r="AI169">
        <f t="shared" si="160"/>
        <v>-1</v>
      </c>
      <c r="AJ169">
        <f t="shared" si="161"/>
        <v>-1</v>
      </c>
      <c r="AK169" t="str">
        <f t="shared" si="164"/>
        <v>short</v>
      </c>
      <c r="AL169" t="str">
        <f t="shared" si="165"/>
        <v>short</v>
      </c>
      <c r="AM169" s="2">
        <f t="shared" si="175"/>
        <v>0.388671875</v>
      </c>
      <c r="AN169" s="2">
        <f t="shared" si="166"/>
        <v>0.28956352663638857</v>
      </c>
    </row>
    <row r="170" spans="1:40" x14ac:dyDescent="0.35">
      <c r="A170" t="s">
        <v>195</v>
      </c>
      <c r="B170" t="s">
        <v>23</v>
      </c>
      <c r="C170">
        <v>132.63230895996</v>
      </c>
      <c r="D170">
        <v>-1.7206248689196901E-2</v>
      </c>
      <c r="E170" s="2">
        <f t="shared" si="158"/>
        <v>-1.7206248689193269E-2</v>
      </c>
      <c r="F170">
        <v>48.678990977530297</v>
      </c>
      <c r="G170" s="2">
        <f t="shared" si="182"/>
        <v>48.678990977529395</v>
      </c>
      <c r="H170">
        <f t="shared" si="170"/>
        <v>0</v>
      </c>
      <c r="I170">
        <f t="shared" si="171"/>
        <v>1.5944976806650004</v>
      </c>
      <c r="J170">
        <f t="shared" ref="J170:K170" si="215">AVERAGE(H157:H170)</f>
        <v>0.61644417899007109</v>
      </c>
      <c r="K170">
        <f t="shared" si="215"/>
        <v>0.64990125383664166</v>
      </c>
      <c r="L170">
        <f t="shared" si="184"/>
        <v>0.94851975642598119</v>
      </c>
      <c r="M170">
        <v>2.42789326556982E-2</v>
      </c>
      <c r="N170" s="2">
        <f t="shared" si="196"/>
        <v>2.4278932655698204E-2</v>
      </c>
      <c r="O170">
        <v>169</v>
      </c>
      <c r="P170">
        <v>138.89211120605401</v>
      </c>
      <c r="Q170" s="2">
        <f t="shared" si="141"/>
        <v>138.89211120605421</v>
      </c>
      <c r="R170">
        <v>139.55233230590801</v>
      </c>
      <c r="S170" s="2">
        <f t="shared" si="211"/>
        <v>139.55233230590792</v>
      </c>
      <c r="T170">
        <v>133.15975036621001</v>
      </c>
      <c r="V170">
        <v>139.18395474020099</v>
      </c>
      <c r="W170" s="2">
        <f t="shared" si="190"/>
        <v>139.18395474020198</v>
      </c>
      <c r="X170">
        <f t="shared" si="191"/>
        <v>132.70257034301713</v>
      </c>
      <c r="Y170">
        <f t="shared" si="192"/>
        <v>3.2406921985924204</v>
      </c>
      <c r="Z170">
        <v>126.221185945833</v>
      </c>
      <c r="AA170" s="2">
        <f t="shared" si="193"/>
        <v>126.22118594583229</v>
      </c>
      <c r="AB170">
        <v>129.40345764160099</v>
      </c>
      <c r="AC170" s="2">
        <f t="shared" si="142"/>
        <v>129.40345764160099</v>
      </c>
      <c r="AD170">
        <v>154.10820007324199</v>
      </c>
      <c r="AE170" s="2">
        <f t="shared" si="143"/>
        <v>154.10820007324199</v>
      </c>
      <c r="AF170" t="s">
        <v>26</v>
      </c>
      <c r="AG170" s="2" t="str">
        <f t="shared" si="163"/>
        <v>short</v>
      </c>
      <c r="AH170">
        <v>132.63230899999999</v>
      </c>
      <c r="AI170">
        <f t="shared" si="160"/>
        <v>-1</v>
      </c>
      <c r="AJ170">
        <f t="shared" si="161"/>
        <v>-1</v>
      </c>
      <c r="AK170" t="str">
        <f t="shared" si="164"/>
        <v>short</v>
      </c>
      <c r="AL170" t="str">
        <f t="shared" si="165"/>
        <v>short</v>
      </c>
      <c r="AM170" s="2">
        <f t="shared" si="175"/>
        <v>1.5944976806650004</v>
      </c>
      <c r="AN170" s="2">
        <f t="shared" si="166"/>
        <v>1.2021940152955937</v>
      </c>
    </row>
    <row r="171" spans="1:40" x14ac:dyDescent="0.35">
      <c r="A171" t="s">
        <v>196</v>
      </c>
      <c r="B171" t="s">
        <v>23</v>
      </c>
      <c r="C171">
        <v>130.35020446777301</v>
      </c>
      <c r="D171">
        <v>-8.9450193974198698E-3</v>
      </c>
      <c r="E171" s="2">
        <f t="shared" si="158"/>
        <v>-8.945019397420954E-3</v>
      </c>
      <c r="F171">
        <v>44.7776791673231</v>
      </c>
      <c r="G171" s="2">
        <f t="shared" si="182"/>
        <v>44.777679167325054</v>
      </c>
      <c r="H171">
        <f t="shared" si="170"/>
        <v>0</v>
      </c>
      <c r="I171">
        <f t="shared" si="171"/>
        <v>2.2821044921869884</v>
      </c>
      <c r="J171">
        <f t="shared" ref="J171:K171" si="216">AVERAGE(H158:H171)</f>
        <v>0.61644417899007109</v>
      </c>
      <c r="K171">
        <f t="shared" si="216"/>
        <v>0.76023319789349841</v>
      </c>
      <c r="L171">
        <f t="shared" si="184"/>
        <v>0.81086195748640433</v>
      </c>
      <c r="M171">
        <v>2.43005467990796E-2</v>
      </c>
      <c r="N171" s="2">
        <f t="shared" si="196"/>
        <v>2.4300546799079628E-2</v>
      </c>
      <c r="O171">
        <v>170</v>
      </c>
      <c r="P171">
        <v>138.77252410888599</v>
      </c>
      <c r="Q171" s="2">
        <f t="shared" si="141"/>
        <v>138.77252410888624</v>
      </c>
      <c r="R171">
        <v>139.53285644531201</v>
      </c>
      <c r="S171" s="2">
        <f t="shared" si="211"/>
        <v>139.53285644531218</v>
      </c>
      <c r="T171">
        <v>133.15975036621001</v>
      </c>
      <c r="V171">
        <v>135.00231896490899</v>
      </c>
      <c r="W171" s="2">
        <f t="shared" si="190"/>
        <v>135.00231896491042</v>
      </c>
      <c r="X171">
        <f t="shared" si="191"/>
        <v>131.9710960388179</v>
      </c>
      <c r="Y171">
        <f t="shared" si="192"/>
        <v>1.5156114630462585</v>
      </c>
      <c r="Z171">
        <v>128.93987311272701</v>
      </c>
      <c r="AA171" s="2">
        <f t="shared" si="193"/>
        <v>128.93987311272539</v>
      </c>
      <c r="AB171">
        <v>129.40345764160099</v>
      </c>
      <c r="AC171" s="2">
        <f t="shared" si="142"/>
        <v>129.40345764160099</v>
      </c>
      <c r="AD171">
        <v>154.10820007324199</v>
      </c>
      <c r="AE171" s="2">
        <f t="shared" si="143"/>
        <v>154.10820007324199</v>
      </c>
      <c r="AF171" t="s">
        <v>26</v>
      </c>
      <c r="AG171" s="2" t="str">
        <f t="shared" si="163"/>
        <v>short</v>
      </c>
      <c r="AH171">
        <v>130.35018919999999</v>
      </c>
      <c r="AI171">
        <f t="shared" si="160"/>
        <v>-1</v>
      </c>
      <c r="AJ171">
        <f t="shared" si="161"/>
        <v>-1</v>
      </c>
      <c r="AK171" t="str">
        <f t="shared" si="164"/>
        <v>short</v>
      </c>
      <c r="AL171" t="str">
        <f t="shared" si="165"/>
        <v>short</v>
      </c>
      <c r="AM171" s="2">
        <f t="shared" si="175"/>
        <v>2.2821044921869884</v>
      </c>
      <c r="AN171" s="2">
        <f t="shared" si="166"/>
        <v>1.7507486862064738</v>
      </c>
    </row>
    <row r="172" spans="1:40" x14ac:dyDescent="0.35">
      <c r="A172" t="s">
        <v>197</v>
      </c>
      <c r="B172" t="s">
        <v>23</v>
      </c>
      <c r="C172">
        <v>129.18421936035099</v>
      </c>
      <c r="D172">
        <v>-1.7202842780901999E-2</v>
      </c>
      <c r="E172" s="2">
        <f t="shared" si="158"/>
        <v>-1.7202842780904521E-2</v>
      </c>
      <c r="F172">
        <v>41.769068944346103</v>
      </c>
      <c r="G172" s="2">
        <f t="shared" si="182"/>
        <v>41.769068944348255</v>
      </c>
      <c r="H172">
        <f t="shared" si="170"/>
        <v>0</v>
      </c>
      <c r="I172">
        <f t="shared" si="171"/>
        <v>1.1659851074220171</v>
      </c>
      <c r="J172">
        <f t="shared" ref="J172:K172" si="217">AVERAGE(H159:H172)</f>
        <v>0.60505567278192784</v>
      </c>
      <c r="K172">
        <f t="shared" si="217"/>
        <v>0.84351784842364252</v>
      </c>
      <c r="L172">
        <f t="shared" si="184"/>
        <v>0.71730037949125758</v>
      </c>
      <c r="M172">
        <v>2.4138781602368799E-2</v>
      </c>
      <c r="N172" s="2">
        <f t="shared" si="196"/>
        <v>2.4138781602368792E-2</v>
      </c>
      <c r="O172">
        <v>171</v>
      </c>
      <c r="P172">
        <v>138.67446258544899</v>
      </c>
      <c r="Q172" s="2">
        <f t="shared" si="141"/>
        <v>138.67446258544874</v>
      </c>
      <c r="R172">
        <v>139.50321304321201</v>
      </c>
      <c r="S172" s="2">
        <f t="shared" si="211"/>
        <v>139.50321304321258</v>
      </c>
      <c r="T172">
        <v>133.15975036621001</v>
      </c>
      <c r="V172">
        <v>135.134303173738</v>
      </c>
      <c r="W172" s="2">
        <f t="shared" si="190"/>
        <v>135.13430317374019</v>
      </c>
      <c r="X172">
        <f t="shared" si="191"/>
        <v>131.8819046020503</v>
      </c>
      <c r="Y172">
        <f t="shared" si="192"/>
        <v>1.6261992858449441</v>
      </c>
      <c r="Z172">
        <v>128.62950603036199</v>
      </c>
      <c r="AA172" s="2">
        <f t="shared" si="193"/>
        <v>128.6295060303604</v>
      </c>
      <c r="AB172">
        <v>129.18421936035099</v>
      </c>
      <c r="AC172" s="2">
        <f t="shared" si="142"/>
        <v>129.18421936035099</v>
      </c>
      <c r="AD172">
        <v>154.10820007324199</v>
      </c>
      <c r="AE172" s="2">
        <f t="shared" si="143"/>
        <v>154.10820007324199</v>
      </c>
      <c r="AF172" t="s">
        <v>26</v>
      </c>
      <c r="AG172" s="2" t="str">
        <f t="shared" si="163"/>
        <v>short</v>
      </c>
      <c r="AH172">
        <v>129.18421939999999</v>
      </c>
      <c r="AI172">
        <f t="shared" si="160"/>
        <v>-1</v>
      </c>
      <c r="AJ172">
        <f t="shared" si="161"/>
        <v>-1</v>
      </c>
      <c r="AK172" t="str">
        <f t="shared" si="164"/>
        <v>short</v>
      </c>
      <c r="AL172" t="str">
        <f t="shared" si="165"/>
        <v>short</v>
      </c>
      <c r="AM172" s="2">
        <f t="shared" si="175"/>
        <v>1.1659851074220171</v>
      </c>
      <c r="AN172" s="2">
        <f t="shared" si="166"/>
        <v>0.90257549505298118</v>
      </c>
    </row>
    <row r="173" spans="1:40" x14ac:dyDescent="0.35">
      <c r="A173" t="s">
        <v>198</v>
      </c>
      <c r="B173" t="s">
        <v>23</v>
      </c>
      <c r="C173">
        <v>126.96188354492099</v>
      </c>
      <c r="D173">
        <v>-1.08836241345849E-2</v>
      </c>
      <c r="E173" s="2">
        <f t="shared" si="158"/>
        <v>-1.0883624134578081E-2</v>
      </c>
      <c r="F173">
        <v>37.505547253081801</v>
      </c>
      <c r="G173" s="2">
        <f t="shared" si="182"/>
        <v>37.505547253081332</v>
      </c>
      <c r="H173">
        <f t="shared" si="170"/>
        <v>0</v>
      </c>
      <c r="I173">
        <f t="shared" si="171"/>
        <v>2.2223358154300001</v>
      </c>
      <c r="J173">
        <f t="shared" ref="J173:K173" si="218">AVERAGE(H160:H173)</f>
        <v>0.60149601527628449</v>
      </c>
      <c r="K173">
        <f t="shared" si="218"/>
        <v>1.0022561209543568</v>
      </c>
      <c r="L173">
        <f t="shared" si="184"/>
        <v>0.60014202228421898</v>
      </c>
      <c r="M173">
        <v>1.25155260199614E-2</v>
      </c>
      <c r="N173" s="2">
        <f t="shared" si="196"/>
        <v>1.2515526019961381E-2</v>
      </c>
      <c r="O173">
        <v>172</v>
      </c>
      <c r="P173">
        <v>138.574009399414</v>
      </c>
      <c r="Q173" s="2">
        <f t="shared" si="141"/>
        <v>138.57400939941357</v>
      </c>
      <c r="R173">
        <v>139.42110000610299</v>
      </c>
      <c r="S173" s="2">
        <f t="shared" si="211"/>
        <v>139.42110000610322</v>
      </c>
      <c r="T173">
        <v>133.15975036621001</v>
      </c>
      <c r="V173">
        <v>135.579405046754</v>
      </c>
      <c r="W173" s="2">
        <f t="shared" si="190"/>
        <v>135.57940504675551</v>
      </c>
      <c r="X173">
        <f t="shared" si="191"/>
        <v>131.73192214965769</v>
      </c>
      <c r="Y173">
        <f t="shared" si="192"/>
        <v>1.9237414485489033</v>
      </c>
      <c r="Z173">
        <v>127.884439252562</v>
      </c>
      <c r="AA173" s="2">
        <f t="shared" si="193"/>
        <v>127.88443925255989</v>
      </c>
      <c r="AB173">
        <v>126.96188354492099</v>
      </c>
      <c r="AC173" s="2">
        <f t="shared" si="142"/>
        <v>126.96188354492099</v>
      </c>
      <c r="AD173">
        <v>154.10820007324199</v>
      </c>
      <c r="AE173" s="2">
        <f t="shared" si="143"/>
        <v>154.10820007324199</v>
      </c>
      <c r="AF173" t="s">
        <v>26</v>
      </c>
      <c r="AG173" s="2" t="str">
        <f t="shared" si="163"/>
        <v>short</v>
      </c>
      <c r="AH173">
        <v>126.9618835</v>
      </c>
      <c r="AI173">
        <f t="shared" si="160"/>
        <v>-1</v>
      </c>
      <c r="AJ173">
        <f t="shared" si="161"/>
        <v>-1</v>
      </c>
      <c r="AK173" t="str">
        <f t="shared" si="164"/>
        <v>short</v>
      </c>
      <c r="AL173" t="str">
        <f t="shared" si="165"/>
        <v>short</v>
      </c>
      <c r="AM173" s="2">
        <f t="shared" si="175"/>
        <v>2.2223358154300001</v>
      </c>
      <c r="AN173" s="2">
        <f t="shared" si="166"/>
        <v>1.7503960664254834</v>
      </c>
    </row>
    <row r="174" spans="1:40" x14ac:dyDescent="0.35">
      <c r="A174" t="s">
        <v>199</v>
      </c>
      <c r="B174" t="s">
        <v>23</v>
      </c>
      <c r="C174">
        <v>125.580078125</v>
      </c>
      <c r="D174">
        <v>2.7826798878640702E-3</v>
      </c>
      <c r="E174" s="2">
        <f t="shared" si="158"/>
        <v>2.7826798878574539E-3</v>
      </c>
      <c r="F174">
        <v>36.7446090706501</v>
      </c>
      <c r="G174" s="2">
        <f t="shared" si="182"/>
        <v>36.744609070652203</v>
      </c>
      <c r="H174">
        <f t="shared" si="170"/>
        <v>0</v>
      </c>
      <c r="I174">
        <f t="shared" si="171"/>
        <v>1.3818054199209939</v>
      </c>
      <c r="J174">
        <f t="shared" ref="J174:K174" si="219">AVERAGE(H161:H174)</f>
        <v>0.60149601527628449</v>
      </c>
      <c r="K174">
        <f t="shared" si="219"/>
        <v>1.0354679652622849</v>
      </c>
      <c r="L174">
        <f t="shared" si="184"/>
        <v>0.58089292518472557</v>
      </c>
      <c r="M174">
        <v>1.26148556170241E-2</v>
      </c>
      <c r="N174" s="2">
        <f t="shared" si="196"/>
        <v>1.2614855617024117E-2</v>
      </c>
      <c r="O174">
        <v>173</v>
      </c>
      <c r="P174">
        <v>138.44014007568299</v>
      </c>
      <c r="Q174" s="2">
        <f t="shared" si="141"/>
        <v>138.44014007568313</v>
      </c>
      <c r="R174">
        <v>139.35571365356401</v>
      </c>
      <c r="S174" s="2">
        <f t="shared" si="211"/>
        <v>139.35571365356415</v>
      </c>
      <c r="T174">
        <v>133.15975036621001</v>
      </c>
      <c r="V174">
        <v>136.189815753039</v>
      </c>
      <c r="W174" s="2">
        <f t="shared" si="190"/>
        <v>136.18981575303991</v>
      </c>
      <c r="X174">
        <f t="shared" si="191"/>
        <v>131.46352005004834</v>
      </c>
      <c r="Y174">
        <f t="shared" si="192"/>
        <v>2.3631478514957753</v>
      </c>
      <c r="Z174">
        <v>126.737224347058</v>
      </c>
      <c r="AA174" s="2">
        <f t="shared" si="193"/>
        <v>126.7372243470568</v>
      </c>
      <c r="AB174">
        <v>125.580078125</v>
      </c>
      <c r="AC174" s="2">
        <f t="shared" si="142"/>
        <v>125.580078125</v>
      </c>
      <c r="AD174">
        <v>154.10820007324199</v>
      </c>
      <c r="AE174" s="2">
        <f t="shared" si="143"/>
        <v>154.10820007324199</v>
      </c>
      <c r="AF174" t="s">
        <v>24</v>
      </c>
      <c r="AG174" s="2" t="str">
        <f t="shared" si="163"/>
        <v>buy</v>
      </c>
      <c r="AH174">
        <v>125.58007809999999</v>
      </c>
      <c r="AI174">
        <f t="shared" si="160"/>
        <v>1</v>
      </c>
      <c r="AJ174">
        <f t="shared" si="161"/>
        <v>-1</v>
      </c>
      <c r="AK174" t="str">
        <f t="shared" si="164"/>
        <v>buy</v>
      </c>
      <c r="AL174" t="str">
        <f t="shared" si="165"/>
        <v>buy</v>
      </c>
      <c r="AM174" s="2">
        <f t="shared" si="175"/>
        <v>1.3818054199209939</v>
      </c>
      <c r="AN174" s="2">
        <f t="shared" si="166"/>
        <v>1.1003380795364464</v>
      </c>
    </row>
    <row r="175" spans="1:40" x14ac:dyDescent="0.35">
      <c r="A175" t="s">
        <v>200</v>
      </c>
      <c r="B175" t="s">
        <v>23</v>
      </c>
      <c r="C175">
        <v>125.92952728271401</v>
      </c>
      <c r="D175">
        <v>1.90284223730574E-3</v>
      </c>
      <c r="E175" s="2">
        <f t="shared" si="158"/>
        <v>1.9028422373097394E-3</v>
      </c>
      <c r="F175">
        <v>34.760632901091903</v>
      </c>
      <c r="G175" s="2">
        <f t="shared" si="182"/>
        <v>34.76063290109164</v>
      </c>
      <c r="H175">
        <f t="shared" si="170"/>
        <v>0.34944915771400531</v>
      </c>
      <c r="I175">
        <f t="shared" si="171"/>
        <v>0</v>
      </c>
      <c r="J175">
        <f t="shared" ref="J175:K175" si="220">AVERAGE(H162:H175)</f>
        <v>0.55171476091657057</v>
      </c>
      <c r="K175">
        <f t="shared" si="220"/>
        <v>1.0354679652622849</v>
      </c>
      <c r="L175">
        <f t="shared" si="184"/>
        <v>0.53281683202707364</v>
      </c>
      <c r="M175">
        <v>1.2483466771161701E-2</v>
      </c>
      <c r="N175" s="2">
        <f t="shared" si="196"/>
        <v>1.2483466771161718E-2</v>
      </c>
      <c r="O175">
        <v>174</v>
      </c>
      <c r="P175">
        <v>138.28974075317299</v>
      </c>
      <c r="Q175" s="2">
        <f t="shared" si="141"/>
        <v>138.28974075317333</v>
      </c>
      <c r="R175">
        <v>139.281086349487</v>
      </c>
      <c r="S175" s="2">
        <f t="shared" si="211"/>
        <v>139.281086349487</v>
      </c>
      <c r="T175">
        <v>133.15975036621001</v>
      </c>
      <c r="V175">
        <v>136.56322478983401</v>
      </c>
      <c r="W175" s="2">
        <f t="shared" si="190"/>
        <v>136.56322478983515</v>
      </c>
      <c r="X175">
        <f t="shared" si="191"/>
        <v>131.23999519348098</v>
      </c>
      <c r="Y175">
        <f t="shared" si="192"/>
        <v>2.6616147981770903</v>
      </c>
      <c r="Z175">
        <v>125.91676559712801</v>
      </c>
      <c r="AA175" s="2">
        <f t="shared" si="193"/>
        <v>125.9167655971268</v>
      </c>
      <c r="AB175">
        <v>125.580078125</v>
      </c>
      <c r="AC175" s="2">
        <f t="shared" si="142"/>
        <v>125.580078125</v>
      </c>
      <c r="AD175">
        <v>154.10820007324199</v>
      </c>
      <c r="AE175" s="2">
        <f t="shared" si="143"/>
        <v>154.10820007324199</v>
      </c>
      <c r="AF175" t="s">
        <v>36</v>
      </c>
      <c r="AG175" s="2" t="str">
        <f t="shared" si="163"/>
        <v>hold</v>
      </c>
      <c r="AH175">
        <v>125.9295273</v>
      </c>
      <c r="AI175">
        <f t="shared" si="160"/>
        <v>1</v>
      </c>
      <c r="AJ175">
        <f t="shared" si="161"/>
        <v>1</v>
      </c>
      <c r="AK175" t="str">
        <f t="shared" si="164"/>
        <v>hold</v>
      </c>
      <c r="AL175" t="str">
        <f t="shared" si="165"/>
        <v>hold</v>
      </c>
      <c r="AM175" s="2">
        <f t="shared" si="175"/>
        <v>0.34944915771400531</v>
      </c>
      <c r="AN175" s="2">
        <f t="shared" si="166"/>
        <v>0.27749580678523933</v>
      </c>
    </row>
    <row r="176" spans="1:40" x14ac:dyDescent="0.35">
      <c r="A176" t="s">
        <v>201</v>
      </c>
      <c r="B176" t="s">
        <v>23</v>
      </c>
      <c r="C176">
        <v>126.169151306152</v>
      </c>
      <c r="D176">
        <v>-2.37403538183478E-3</v>
      </c>
      <c r="E176" s="2">
        <f t="shared" si="158"/>
        <v>-2.3740353818358277E-3</v>
      </c>
      <c r="F176">
        <v>40.060354829288201</v>
      </c>
      <c r="G176" s="2">
        <f t="shared" si="182"/>
        <v>40.060354829289047</v>
      </c>
      <c r="H176">
        <f t="shared" si="170"/>
        <v>0.23962402343799738</v>
      </c>
      <c r="I176">
        <f t="shared" si="171"/>
        <v>0</v>
      </c>
      <c r="J176">
        <f t="shared" ref="J176:K176" si="221">AVERAGE(H163:H176)</f>
        <v>0.5688307625907133</v>
      </c>
      <c r="K176">
        <f t="shared" si="221"/>
        <v>0.85110364641464087</v>
      </c>
      <c r="L176">
        <f t="shared" si="184"/>
        <v>0.66834487783828644</v>
      </c>
      <c r="M176">
        <v>1.24956239754301E-2</v>
      </c>
      <c r="N176" s="2">
        <f t="shared" si="196"/>
        <v>1.2495623975430106E-2</v>
      </c>
      <c r="O176">
        <v>175</v>
      </c>
      <c r="P176">
        <v>138.038697814941</v>
      </c>
      <c r="Q176" s="2">
        <f t="shared" si="141"/>
        <v>138.03869781494095</v>
      </c>
      <c r="R176">
        <v>139.21611862182601</v>
      </c>
      <c r="S176" s="2">
        <f t="shared" si="211"/>
        <v>139.21611862182587</v>
      </c>
      <c r="T176">
        <v>133.15975036621001</v>
      </c>
      <c r="V176">
        <v>136.595652469215</v>
      </c>
      <c r="W176" s="2">
        <f t="shared" si="190"/>
        <v>136.59565246921579</v>
      </c>
      <c r="X176">
        <f t="shared" si="191"/>
        <v>130.89341735839793</v>
      </c>
      <c r="Y176">
        <f t="shared" si="192"/>
        <v>2.8511175554089347</v>
      </c>
      <c r="Z176">
        <v>125.191182247581</v>
      </c>
      <c r="AA176" s="2">
        <f t="shared" si="193"/>
        <v>125.19118224758006</v>
      </c>
      <c r="AB176">
        <v>125.580078125</v>
      </c>
      <c r="AC176" s="2">
        <f t="shared" si="142"/>
        <v>125.580078125</v>
      </c>
      <c r="AD176">
        <v>154.10820007324199</v>
      </c>
      <c r="AE176" s="2">
        <f t="shared" si="143"/>
        <v>154.10820007324199</v>
      </c>
      <c r="AF176" t="s">
        <v>31</v>
      </c>
      <c r="AG176" s="2" t="str">
        <f t="shared" si="163"/>
        <v>sell</v>
      </c>
      <c r="AH176">
        <v>126.1691513</v>
      </c>
      <c r="AI176">
        <f t="shared" si="160"/>
        <v>-1</v>
      </c>
      <c r="AJ176">
        <f t="shared" si="161"/>
        <v>1</v>
      </c>
      <c r="AK176" t="str">
        <f t="shared" si="164"/>
        <v>sell</v>
      </c>
      <c r="AL176" t="str">
        <f t="shared" si="165"/>
        <v>sell</v>
      </c>
      <c r="AM176" s="2">
        <f t="shared" si="175"/>
        <v>0.23962402343799738</v>
      </c>
      <c r="AN176" s="2">
        <f t="shared" si="166"/>
        <v>0.18992283054717934</v>
      </c>
    </row>
    <row r="177" spans="1:40" x14ac:dyDescent="0.35">
      <c r="A177" t="s">
        <v>202</v>
      </c>
      <c r="B177" t="s">
        <v>23</v>
      </c>
      <c r="C177">
        <v>125.869621276855</v>
      </c>
      <c r="D177">
        <v>-5.1559029973542404E-3</v>
      </c>
      <c r="E177" s="2">
        <f t="shared" si="158"/>
        <v>-5.1559029973528344E-3</v>
      </c>
      <c r="F177">
        <v>40.9207681496625</v>
      </c>
      <c r="G177" s="2">
        <f t="shared" si="182"/>
        <v>40.920768149663196</v>
      </c>
      <c r="H177">
        <f t="shared" si="170"/>
        <v>0</v>
      </c>
      <c r="I177">
        <f t="shared" si="171"/>
        <v>0.2995300292970029</v>
      </c>
      <c r="J177">
        <f t="shared" ref="J177:K177" si="222">AVERAGE(H164:H177)</f>
        <v>0.5688307625907133</v>
      </c>
      <c r="K177">
        <f t="shared" si="222"/>
        <v>0.82124764578685572</v>
      </c>
      <c r="L177">
        <f t="shared" si="184"/>
        <v>0.69264218352273488</v>
      </c>
      <c r="M177">
        <v>1.1412940148220301E-2</v>
      </c>
      <c r="N177" s="2">
        <f t="shared" si="196"/>
        <v>1.1412940148220335E-2</v>
      </c>
      <c r="O177">
        <v>176</v>
      </c>
      <c r="P177">
        <v>137.815746612548</v>
      </c>
      <c r="Q177" s="2">
        <f t="shared" si="141"/>
        <v>137.81574661254837</v>
      </c>
      <c r="R177">
        <v>139.15840354919399</v>
      </c>
      <c r="S177" s="2">
        <f t="shared" si="211"/>
        <v>139.15840354919402</v>
      </c>
      <c r="T177">
        <v>133.15975036621001</v>
      </c>
      <c r="V177">
        <v>136.64575577034</v>
      </c>
      <c r="W177" s="2">
        <f t="shared" si="190"/>
        <v>136.64575577034125</v>
      </c>
      <c r="X177">
        <f t="shared" si="191"/>
        <v>130.56873588561965</v>
      </c>
      <c r="Y177">
        <f t="shared" si="192"/>
        <v>3.0385099423608075</v>
      </c>
      <c r="Z177">
        <v>124.491716000899</v>
      </c>
      <c r="AA177" s="2">
        <f t="shared" si="193"/>
        <v>124.49171600089804</v>
      </c>
      <c r="AB177">
        <v>125.580078125</v>
      </c>
      <c r="AC177" s="2">
        <f t="shared" si="142"/>
        <v>125.580078125</v>
      </c>
      <c r="AD177">
        <v>154.10820007324199</v>
      </c>
      <c r="AE177" s="2">
        <f t="shared" si="143"/>
        <v>154.10820007324199</v>
      </c>
      <c r="AF177" t="s">
        <v>26</v>
      </c>
      <c r="AG177" s="2" t="str">
        <f t="shared" si="163"/>
        <v>short</v>
      </c>
      <c r="AH177">
        <v>125.86962130000001</v>
      </c>
      <c r="AI177">
        <f t="shared" si="160"/>
        <v>-1</v>
      </c>
      <c r="AJ177">
        <f t="shared" si="161"/>
        <v>-1</v>
      </c>
      <c r="AK177" t="str">
        <f t="shared" si="164"/>
        <v>short</v>
      </c>
      <c r="AL177" t="str">
        <f t="shared" si="165"/>
        <v>short</v>
      </c>
      <c r="AM177" s="2">
        <f t="shared" si="175"/>
        <v>0.2995300292970029</v>
      </c>
      <c r="AN177" s="2">
        <f t="shared" si="166"/>
        <v>0.23796848378384744</v>
      </c>
    </row>
    <row r="178" spans="1:40" x14ac:dyDescent="0.35">
      <c r="A178" t="s">
        <v>203</v>
      </c>
      <c r="B178" t="s">
        <v>23</v>
      </c>
      <c r="C178">
        <v>125.220649719238</v>
      </c>
      <c r="D178">
        <v>1.31558544636873E-2</v>
      </c>
      <c r="E178" s="2">
        <f t="shared" si="158"/>
        <v>1.3155854463682063E-2</v>
      </c>
      <c r="F178">
        <v>33.029058524665402</v>
      </c>
      <c r="G178" s="2">
        <f t="shared" si="182"/>
        <v>33.029058524667391</v>
      </c>
      <c r="H178">
        <f t="shared" si="170"/>
        <v>0</v>
      </c>
      <c r="I178">
        <f t="shared" si="171"/>
        <v>0.64897155761700276</v>
      </c>
      <c r="J178">
        <f t="shared" ref="J178:K178" si="223">AVERAGE(H165:H178)</f>
        <v>0.42788859776092636</v>
      </c>
      <c r="K178">
        <f t="shared" si="223"/>
        <v>0.86760275704521306</v>
      </c>
      <c r="L178">
        <f t="shared" si="184"/>
        <v>0.4931849216549089</v>
      </c>
      <c r="M178">
        <v>1.1408282702441199E-2</v>
      </c>
      <c r="N178" s="2">
        <f t="shared" si="196"/>
        <v>1.1408282702441205E-2</v>
      </c>
      <c r="O178">
        <v>177</v>
      </c>
      <c r="P178">
        <v>137.60213928222601</v>
      </c>
      <c r="Q178" s="2">
        <f t="shared" si="141"/>
        <v>137.60213928222612</v>
      </c>
      <c r="R178">
        <v>139.119569702148</v>
      </c>
      <c r="S178" s="2">
        <f t="shared" si="211"/>
        <v>139.11956970214814</v>
      </c>
      <c r="T178">
        <v>133.15975036621001</v>
      </c>
      <c r="V178">
        <v>136.65240219897399</v>
      </c>
      <c r="W178" s="2">
        <f t="shared" si="190"/>
        <v>136.65240219897521</v>
      </c>
      <c r="X178">
        <f t="shared" si="191"/>
        <v>130.20363388061477</v>
      </c>
      <c r="Y178">
        <f t="shared" si="192"/>
        <v>3.2243841591802167</v>
      </c>
      <c r="Z178">
        <v>123.75486556225501</v>
      </c>
      <c r="AA178" s="2">
        <f t="shared" si="193"/>
        <v>123.75486556225434</v>
      </c>
      <c r="AB178">
        <v>125.220649719238</v>
      </c>
      <c r="AC178" s="2">
        <f t="shared" si="142"/>
        <v>125.220649719238</v>
      </c>
      <c r="AD178">
        <v>154.10820007324199</v>
      </c>
      <c r="AE178" s="2">
        <f t="shared" si="143"/>
        <v>154.10820007324199</v>
      </c>
      <c r="AF178" t="s">
        <v>24</v>
      </c>
      <c r="AG178" s="2" t="str">
        <f t="shared" si="163"/>
        <v>buy</v>
      </c>
      <c r="AH178">
        <v>125.2206497</v>
      </c>
      <c r="AI178">
        <f t="shared" si="160"/>
        <v>1</v>
      </c>
      <c r="AJ178">
        <f t="shared" si="161"/>
        <v>-1</v>
      </c>
      <c r="AK178" t="str">
        <f t="shared" si="164"/>
        <v>buy</v>
      </c>
      <c r="AL178" t="str">
        <f t="shared" si="165"/>
        <v>buy</v>
      </c>
      <c r="AM178" s="2">
        <f t="shared" si="175"/>
        <v>0.64897155761700276</v>
      </c>
      <c r="AN178" s="2">
        <f t="shared" si="166"/>
        <v>0.51826241045074173</v>
      </c>
    </row>
    <row r="179" spans="1:40" x14ac:dyDescent="0.35">
      <c r="A179" t="s">
        <v>204</v>
      </c>
      <c r="B179" t="s">
        <v>23</v>
      </c>
      <c r="C179">
        <v>126.868034362792</v>
      </c>
      <c r="D179">
        <v>2.95113064664074E-2</v>
      </c>
      <c r="E179" s="2">
        <f t="shared" si="158"/>
        <v>2.9511306466414835E-2</v>
      </c>
      <c r="F179">
        <v>27.374818500682199</v>
      </c>
      <c r="G179" s="2">
        <f t="shared" si="182"/>
        <v>27.374818500679325</v>
      </c>
      <c r="H179">
        <f t="shared" si="170"/>
        <v>1.6473846435540054</v>
      </c>
      <c r="I179">
        <f t="shared" si="171"/>
        <v>0</v>
      </c>
      <c r="J179">
        <f t="shared" ref="J179:K179" si="224">AVERAGE(H166:H179)</f>
        <v>0.32702800205771404</v>
      </c>
      <c r="K179">
        <f t="shared" si="224"/>
        <v>0.86760275704521306</v>
      </c>
      <c r="L179">
        <f t="shared" si="184"/>
        <v>0.37693287556101179</v>
      </c>
      <c r="M179">
        <v>1.18940716246168E-2</v>
      </c>
      <c r="N179" s="2">
        <f t="shared" si="196"/>
        <v>1.1894071624616804E-2</v>
      </c>
      <c r="O179">
        <v>178</v>
      </c>
      <c r="P179">
        <v>137.39417343139601</v>
      </c>
      <c r="Q179" s="2">
        <f t="shared" si="141"/>
        <v>137.39417343139601</v>
      </c>
      <c r="R179">
        <v>139.07253501892001</v>
      </c>
      <c r="S179" s="2">
        <f t="shared" si="211"/>
        <v>139.07253501892058</v>
      </c>
      <c r="T179">
        <v>133.15975036621001</v>
      </c>
      <c r="V179">
        <v>136.430324404527</v>
      </c>
      <c r="W179" s="2">
        <f t="shared" si="190"/>
        <v>136.43032440452811</v>
      </c>
      <c r="X179">
        <f t="shared" si="191"/>
        <v>129.91840934753367</v>
      </c>
      <c r="Y179">
        <f t="shared" si="192"/>
        <v>3.2559575284972193</v>
      </c>
      <c r="Z179">
        <v>123.40649429054</v>
      </c>
      <c r="AA179" s="2">
        <f t="shared" si="193"/>
        <v>123.40649429053923</v>
      </c>
      <c r="AB179">
        <v>125.220649719238</v>
      </c>
      <c r="AC179" s="2">
        <f t="shared" si="142"/>
        <v>125.220649719238</v>
      </c>
      <c r="AD179">
        <v>154.10820007324199</v>
      </c>
      <c r="AE179" s="2">
        <f t="shared" si="143"/>
        <v>154.10820007324199</v>
      </c>
      <c r="AF179" t="s">
        <v>36</v>
      </c>
      <c r="AG179" s="2" t="str">
        <f t="shared" si="163"/>
        <v>hold</v>
      </c>
      <c r="AH179">
        <v>126.8680344</v>
      </c>
      <c r="AI179">
        <f t="shared" si="160"/>
        <v>1</v>
      </c>
      <c r="AJ179">
        <f t="shared" si="161"/>
        <v>1</v>
      </c>
      <c r="AK179" t="str">
        <f t="shared" si="164"/>
        <v>hold</v>
      </c>
      <c r="AL179" t="str">
        <f t="shared" si="165"/>
        <v>hold</v>
      </c>
      <c r="AM179" s="2">
        <f t="shared" si="175"/>
        <v>1.6473846435540054</v>
      </c>
      <c r="AN179" s="2">
        <f t="shared" si="166"/>
        <v>1.2985025359840778</v>
      </c>
    </row>
    <row r="180" spans="1:40" x14ac:dyDescent="0.35">
      <c r="A180" t="s">
        <v>205</v>
      </c>
      <c r="B180" t="s">
        <v>23</v>
      </c>
      <c r="C180">
        <v>130.61207580566401</v>
      </c>
      <c r="D180">
        <v>1.07780643760895E-2</v>
      </c>
      <c r="E180" s="2">
        <f t="shared" si="158"/>
        <v>1.0778064376088385E-2</v>
      </c>
      <c r="F180">
        <v>45.462039602441898</v>
      </c>
      <c r="G180" s="2">
        <f t="shared" si="182"/>
        <v>45.462039602442964</v>
      </c>
      <c r="H180">
        <f t="shared" si="170"/>
        <v>3.7440414428720032</v>
      </c>
      <c r="I180">
        <f t="shared" si="171"/>
        <v>0</v>
      </c>
      <c r="J180">
        <f t="shared" ref="J180:K180" si="225">AVERAGE(H167:H180)</f>
        <v>0.59445953369142857</v>
      </c>
      <c r="K180">
        <f t="shared" si="225"/>
        <v>0.71313585553850045</v>
      </c>
      <c r="L180">
        <f t="shared" si="184"/>
        <v>0.83358525458314325</v>
      </c>
      <c r="M180">
        <v>1.37416948554171E-2</v>
      </c>
      <c r="N180" s="2">
        <f t="shared" si="196"/>
        <v>1.3741694855417095E-2</v>
      </c>
      <c r="O180">
        <v>179</v>
      </c>
      <c r="P180">
        <v>137.22421585083001</v>
      </c>
      <c r="Q180" s="2">
        <f t="shared" ref="Q180:Q243" si="226">AVERAGE(C131:C180)</f>
        <v>137.22421585082961</v>
      </c>
      <c r="R180">
        <v>139.03796760559001</v>
      </c>
      <c r="S180" s="2">
        <f t="shared" si="211"/>
        <v>139.03796760559052</v>
      </c>
      <c r="T180">
        <v>133.15975036621001</v>
      </c>
      <c r="V180">
        <v>136.336118934051</v>
      </c>
      <c r="W180" s="2">
        <f t="shared" si="190"/>
        <v>136.33611893405239</v>
      </c>
      <c r="X180">
        <f t="shared" si="191"/>
        <v>129.86622886657671</v>
      </c>
      <c r="Y180">
        <f t="shared" si="192"/>
        <v>3.2349450337378465</v>
      </c>
      <c r="Z180">
        <v>123.396338799102</v>
      </c>
      <c r="AA180" s="2">
        <f t="shared" si="193"/>
        <v>123.39633879910102</v>
      </c>
      <c r="AB180">
        <v>125.220649719238</v>
      </c>
      <c r="AC180" s="2">
        <f t="shared" ref="AC180:AC243" si="227">MIN(C131:C180)</f>
        <v>125.220649719238</v>
      </c>
      <c r="AD180">
        <v>154.10820007324199</v>
      </c>
      <c r="AE180" s="2">
        <f t="shared" ref="AE180:AE243" si="228">MAX(C131:C180)</f>
        <v>154.10820007324199</v>
      </c>
      <c r="AF180" t="s">
        <v>36</v>
      </c>
      <c r="AG180" s="2" t="str">
        <f t="shared" si="163"/>
        <v>hold</v>
      </c>
      <c r="AH180">
        <v>130.61207580000001</v>
      </c>
      <c r="AI180">
        <f t="shared" si="160"/>
        <v>1</v>
      </c>
      <c r="AJ180">
        <f t="shared" si="161"/>
        <v>1</v>
      </c>
      <c r="AK180" t="str">
        <f t="shared" si="164"/>
        <v>hold</v>
      </c>
      <c r="AL180" t="str">
        <f t="shared" si="165"/>
        <v>hold</v>
      </c>
      <c r="AM180" s="2">
        <f t="shared" si="175"/>
        <v>3.7440414428720032</v>
      </c>
      <c r="AN180" s="2">
        <f t="shared" si="166"/>
        <v>2.8665354407525943</v>
      </c>
    </row>
    <row r="181" spans="1:40" x14ac:dyDescent="0.35">
      <c r="A181" t="s">
        <v>206</v>
      </c>
      <c r="B181" t="s">
        <v>23</v>
      </c>
      <c r="C181">
        <v>132.01982116699199</v>
      </c>
      <c r="D181">
        <v>-9.2263672509558196E-3</v>
      </c>
      <c r="E181" s="2">
        <f t="shared" si="158"/>
        <v>-9.226367250954378E-3</v>
      </c>
      <c r="F181">
        <v>47.989300647048502</v>
      </c>
      <c r="G181" s="2">
        <f t="shared" si="182"/>
        <v>47.98930064704814</v>
      </c>
      <c r="H181">
        <f t="shared" si="170"/>
        <v>1.4077453613279829</v>
      </c>
      <c r="I181">
        <f t="shared" si="171"/>
        <v>0</v>
      </c>
      <c r="J181">
        <f t="shared" ref="J181:K181" si="229">AVERAGE(H168:H181)</f>
        <v>0.65799713134764204</v>
      </c>
      <c r="K181">
        <f t="shared" si="229"/>
        <v>0.71313585553850045</v>
      </c>
      <c r="L181">
        <f t="shared" si="184"/>
        <v>0.92268131834540523</v>
      </c>
      <c r="M181">
        <v>1.38781159423502E-2</v>
      </c>
      <c r="N181" s="2">
        <f t="shared" si="196"/>
        <v>1.3878115942350267E-2</v>
      </c>
      <c r="O181">
        <v>180</v>
      </c>
      <c r="P181">
        <v>137.13323776245099</v>
      </c>
      <c r="Q181" s="2">
        <f t="shared" si="226"/>
        <v>137.1332377624507</v>
      </c>
      <c r="R181">
        <v>139.016582412719</v>
      </c>
      <c r="S181" s="2">
        <f t="shared" si="211"/>
        <v>139.01658241271943</v>
      </c>
      <c r="T181">
        <v>133.15975036621001</v>
      </c>
      <c r="V181">
        <v>136.24600252683601</v>
      </c>
      <c r="W181" s="2">
        <f t="shared" si="190"/>
        <v>136.2460025268368</v>
      </c>
      <c r="X181">
        <f t="shared" si="191"/>
        <v>129.83211631774859</v>
      </c>
      <c r="Y181">
        <f t="shared" si="192"/>
        <v>3.2069431045441132</v>
      </c>
      <c r="Z181">
        <v>123.41823010866101</v>
      </c>
      <c r="AA181" s="2">
        <f t="shared" si="193"/>
        <v>123.41823010866035</v>
      </c>
      <c r="AB181">
        <v>125.220649719238</v>
      </c>
      <c r="AC181" s="2">
        <f t="shared" si="227"/>
        <v>125.220649719238</v>
      </c>
      <c r="AD181">
        <v>154.10820007324199</v>
      </c>
      <c r="AE181" s="2">
        <f t="shared" si="228"/>
        <v>154.10820007324199</v>
      </c>
      <c r="AF181" t="s">
        <v>31</v>
      </c>
      <c r="AG181" s="2" t="str">
        <f t="shared" si="163"/>
        <v>sell</v>
      </c>
      <c r="AH181">
        <v>132.0198212</v>
      </c>
      <c r="AI181">
        <f t="shared" si="160"/>
        <v>-1</v>
      </c>
      <c r="AJ181">
        <f t="shared" si="161"/>
        <v>1</v>
      </c>
      <c r="AK181" t="str">
        <f t="shared" si="164"/>
        <v>sell</v>
      </c>
      <c r="AL181" t="str">
        <f t="shared" si="165"/>
        <v>sell</v>
      </c>
      <c r="AM181" s="2">
        <f t="shared" si="175"/>
        <v>1.4077453613279829</v>
      </c>
      <c r="AN181" s="2">
        <f t="shared" si="166"/>
        <v>1.0663136405459333</v>
      </c>
    </row>
    <row r="182" spans="1:40" x14ac:dyDescent="0.35">
      <c r="A182" t="s">
        <v>207</v>
      </c>
      <c r="B182" t="s">
        <v>23</v>
      </c>
      <c r="C182">
        <v>130.8017578125</v>
      </c>
      <c r="D182">
        <v>3.8546706198998103E-2</v>
      </c>
      <c r="E182" s="2">
        <f t="shared" si="158"/>
        <v>3.8546706198990893E-2</v>
      </c>
      <c r="F182">
        <v>39.742663716174903</v>
      </c>
      <c r="G182" s="2">
        <f t="shared" si="182"/>
        <v>39.742663716174668</v>
      </c>
      <c r="H182">
        <f t="shared" si="170"/>
        <v>0</v>
      </c>
      <c r="I182">
        <f t="shared" si="171"/>
        <v>1.2180633544919885</v>
      </c>
      <c r="J182">
        <f t="shared" ref="J182:K182" si="230">AVERAGE(H169:H182)</f>
        <v>0.52773175920757098</v>
      </c>
      <c r="K182">
        <f t="shared" si="230"/>
        <v>0.80014038085935668</v>
      </c>
      <c r="L182">
        <f t="shared" si="184"/>
        <v>0.6595489639465304</v>
      </c>
      <c r="M182">
        <v>1.39061321012331E-2</v>
      </c>
      <c r="N182" s="2">
        <f t="shared" si="196"/>
        <v>1.3906132101233083E-2</v>
      </c>
      <c r="O182">
        <v>181</v>
      </c>
      <c r="P182">
        <v>136.98501174926699</v>
      </c>
      <c r="Q182" s="2">
        <f t="shared" si="226"/>
        <v>136.98501174926713</v>
      </c>
      <c r="R182">
        <v>138.98998115539499</v>
      </c>
      <c r="S182" s="2">
        <f t="shared" si="211"/>
        <v>138.98998115539518</v>
      </c>
      <c r="T182">
        <v>133.15975036621001</v>
      </c>
      <c r="V182">
        <v>136.293708013745</v>
      </c>
      <c r="W182" s="2">
        <f t="shared" si="190"/>
        <v>136.29370801374637</v>
      </c>
      <c r="X182">
        <f t="shared" si="191"/>
        <v>129.86615562438925</v>
      </c>
      <c r="Y182">
        <f t="shared" si="192"/>
        <v>3.2137761946785579</v>
      </c>
      <c r="Z182">
        <v>123.438603235033</v>
      </c>
      <c r="AA182" s="2">
        <f t="shared" si="193"/>
        <v>123.43860323503213</v>
      </c>
      <c r="AB182">
        <v>125.220649719238</v>
      </c>
      <c r="AC182" s="2">
        <f t="shared" si="227"/>
        <v>125.220649719238</v>
      </c>
      <c r="AD182">
        <v>154.10820007324199</v>
      </c>
      <c r="AE182" s="2">
        <f t="shared" si="228"/>
        <v>154.10820007324199</v>
      </c>
      <c r="AF182" t="s">
        <v>24</v>
      </c>
      <c r="AG182" s="2" t="str">
        <f t="shared" si="163"/>
        <v>buy</v>
      </c>
      <c r="AH182">
        <v>130.80175779999999</v>
      </c>
      <c r="AI182">
        <f t="shared" si="160"/>
        <v>1</v>
      </c>
      <c r="AJ182">
        <f t="shared" si="161"/>
        <v>-1</v>
      </c>
      <c r="AK182" t="str">
        <f t="shared" si="164"/>
        <v>buy</v>
      </c>
      <c r="AL182" t="str">
        <f t="shared" si="165"/>
        <v>buy</v>
      </c>
      <c r="AM182" s="2">
        <f t="shared" si="175"/>
        <v>1.2180633544919885</v>
      </c>
      <c r="AN182" s="2">
        <f t="shared" si="166"/>
        <v>0.93122858198743941</v>
      </c>
    </row>
    <row r="183" spans="1:40" x14ac:dyDescent="0.35">
      <c r="A183" t="s">
        <v>208</v>
      </c>
      <c r="B183" t="s">
        <v>23</v>
      </c>
      <c r="C183">
        <v>135.84373474121</v>
      </c>
      <c r="D183">
        <v>-1.8815173675718E-2</v>
      </c>
      <c r="E183" s="2">
        <f t="shared" si="158"/>
        <v>-1.8815173675717799E-2</v>
      </c>
      <c r="F183">
        <v>53.478234895984798</v>
      </c>
      <c r="G183" s="2">
        <f t="shared" si="182"/>
        <v>53.478234895983007</v>
      </c>
      <c r="H183">
        <f t="shared" si="170"/>
        <v>5.0419769287099996</v>
      </c>
      <c r="I183">
        <f t="shared" si="171"/>
        <v>0</v>
      </c>
      <c r="J183">
        <f t="shared" ref="J183:K183" si="231">AVERAGE(H170:H183)</f>
        <v>0.88787296840114238</v>
      </c>
      <c r="K183">
        <f t="shared" si="231"/>
        <v>0.77237810407364249</v>
      </c>
      <c r="L183">
        <f t="shared" si="184"/>
        <v>1.1495315101740482</v>
      </c>
      <c r="M183">
        <v>1.56268582942347E-2</v>
      </c>
      <c r="N183" s="2">
        <f t="shared" si="196"/>
        <v>1.5626858294234675E-2</v>
      </c>
      <c r="O183">
        <v>182</v>
      </c>
      <c r="P183">
        <v>136.96094467162999</v>
      </c>
      <c r="Q183" s="2">
        <f t="shared" si="226"/>
        <v>136.96094467163041</v>
      </c>
      <c r="R183">
        <v>139.00195976257299</v>
      </c>
      <c r="S183" s="2">
        <f t="shared" si="211"/>
        <v>139.00195976257294</v>
      </c>
      <c r="T183">
        <v>133.15975036621001</v>
      </c>
      <c r="V183">
        <v>137.14188556849399</v>
      </c>
      <c r="W183" s="2">
        <f t="shared" si="190"/>
        <v>137.14188556849496</v>
      </c>
      <c r="X183">
        <f t="shared" si="191"/>
        <v>130.18816947936972</v>
      </c>
      <c r="Y183">
        <f t="shared" si="192"/>
        <v>3.4768580445626256</v>
      </c>
      <c r="Z183">
        <v>123.23445339024499</v>
      </c>
      <c r="AA183" s="2">
        <f t="shared" si="193"/>
        <v>123.23445339024447</v>
      </c>
      <c r="AB183">
        <v>125.220649719238</v>
      </c>
      <c r="AC183" s="2">
        <f t="shared" si="227"/>
        <v>125.220649719238</v>
      </c>
      <c r="AD183">
        <v>154.10820007324199</v>
      </c>
      <c r="AE183" s="2">
        <f t="shared" si="228"/>
        <v>154.10820007324199</v>
      </c>
      <c r="AF183" t="s">
        <v>31</v>
      </c>
      <c r="AG183" s="2" t="str">
        <f t="shared" si="163"/>
        <v>sell</v>
      </c>
      <c r="AH183">
        <v>135.8437347</v>
      </c>
      <c r="AI183">
        <f t="shared" si="160"/>
        <v>-1</v>
      </c>
      <c r="AJ183">
        <f t="shared" si="161"/>
        <v>1</v>
      </c>
      <c r="AK183" t="str">
        <f t="shared" si="164"/>
        <v>sell</v>
      </c>
      <c r="AL183" t="str">
        <f t="shared" si="165"/>
        <v>sell</v>
      </c>
      <c r="AM183" s="2">
        <f t="shared" si="175"/>
        <v>5.0419769287099996</v>
      </c>
      <c r="AN183" s="2">
        <f t="shared" si="166"/>
        <v>3.7116006404824273</v>
      </c>
    </row>
    <row r="184" spans="1:40" x14ac:dyDescent="0.35">
      <c r="A184" t="s">
        <v>209</v>
      </c>
      <c r="B184" t="s">
        <v>23</v>
      </c>
      <c r="C184">
        <v>133.28781127929599</v>
      </c>
      <c r="D184">
        <v>-1.14607076008997E-2</v>
      </c>
      <c r="E184" s="2">
        <f t="shared" si="158"/>
        <v>-1.1460707600900314E-2</v>
      </c>
      <c r="F184">
        <v>51.354067181703201</v>
      </c>
      <c r="G184" s="2">
        <f t="shared" si="182"/>
        <v>51.354067181703535</v>
      </c>
      <c r="H184">
        <f t="shared" si="170"/>
        <v>0</v>
      </c>
      <c r="I184">
        <f t="shared" si="171"/>
        <v>2.5559234619140057</v>
      </c>
      <c r="J184">
        <f t="shared" ref="J184:K184" si="232">AVERAGE(H171:H184)</f>
        <v>0.88787296840114238</v>
      </c>
      <c r="K184">
        <f t="shared" si="232"/>
        <v>0.84105137416285713</v>
      </c>
      <c r="L184">
        <f t="shared" si="184"/>
        <v>1.0556703141765735</v>
      </c>
      <c r="M184">
        <v>1.6212335481513102E-2</v>
      </c>
      <c r="N184" s="2">
        <f t="shared" si="196"/>
        <v>1.6212335481513102E-2</v>
      </c>
      <c r="O184">
        <v>183</v>
      </c>
      <c r="P184">
        <v>136.84729232788001</v>
      </c>
      <c r="Q184" s="2">
        <f t="shared" si="226"/>
        <v>136.84729232788044</v>
      </c>
      <c r="R184">
        <v>139.021311874389</v>
      </c>
      <c r="S184" s="2">
        <f t="shared" si="211"/>
        <v>139.02131187438934</v>
      </c>
      <c r="T184">
        <v>133.15975036621001</v>
      </c>
      <c r="V184">
        <v>137.35769722052299</v>
      </c>
      <c r="W184" s="2">
        <f t="shared" si="190"/>
        <v>137.35769722052362</v>
      </c>
      <c r="X184">
        <f t="shared" si="191"/>
        <v>130.2837276458736</v>
      </c>
      <c r="Y184">
        <f t="shared" si="192"/>
        <v>3.5369847873250122</v>
      </c>
      <c r="Z184">
        <v>123.209758071224</v>
      </c>
      <c r="AA184" s="2">
        <f t="shared" si="193"/>
        <v>123.20975807122358</v>
      </c>
      <c r="AB184">
        <v>125.220649719238</v>
      </c>
      <c r="AC184" s="2">
        <f t="shared" si="227"/>
        <v>125.220649719238</v>
      </c>
      <c r="AD184">
        <v>154.10820007324199</v>
      </c>
      <c r="AE184" s="2">
        <f t="shared" si="228"/>
        <v>154.10820007324199</v>
      </c>
      <c r="AF184" t="s">
        <v>26</v>
      </c>
      <c r="AG184" s="2" t="str">
        <f t="shared" si="163"/>
        <v>short</v>
      </c>
      <c r="AH184">
        <v>133.28781129999999</v>
      </c>
      <c r="AI184">
        <f t="shared" si="160"/>
        <v>-1</v>
      </c>
      <c r="AJ184">
        <f t="shared" si="161"/>
        <v>-1</v>
      </c>
      <c r="AK184" t="str">
        <f t="shared" si="164"/>
        <v>short</v>
      </c>
      <c r="AL184" t="str">
        <f t="shared" si="165"/>
        <v>short</v>
      </c>
      <c r="AM184" s="2">
        <f t="shared" si="175"/>
        <v>2.5559234619140057</v>
      </c>
      <c r="AN184" s="2">
        <f t="shared" si="166"/>
        <v>1.9175972936926942</v>
      </c>
    </row>
    <row r="185" spans="1:40" x14ac:dyDescent="0.35">
      <c r="A185" t="s">
        <v>210</v>
      </c>
      <c r="B185" t="s">
        <v>23</v>
      </c>
      <c r="C185">
        <v>131.76023864746</v>
      </c>
      <c r="D185">
        <v>-1.4397155588989901E-3</v>
      </c>
      <c r="E185" s="2">
        <f t="shared" si="158"/>
        <v>-1.4397155588990495E-3</v>
      </c>
      <c r="F185">
        <v>53.006417038532099</v>
      </c>
      <c r="G185" s="2">
        <f t="shared" si="182"/>
        <v>53.006417038531318</v>
      </c>
      <c r="H185">
        <f t="shared" si="170"/>
        <v>0</v>
      </c>
      <c r="I185">
        <f t="shared" si="171"/>
        <v>1.5275726318359943</v>
      </c>
      <c r="J185">
        <f t="shared" ref="J185:K185" si="233">AVERAGE(H172:H185)</f>
        <v>0.88787296840114238</v>
      </c>
      <c r="K185">
        <f t="shared" si="233"/>
        <v>0.78715624128064321</v>
      </c>
      <c r="L185">
        <f t="shared" si="184"/>
        <v>1.1279501093158337</v>
      </c>
      <c r="M185">
        <v>1.6130061052897299E-2</v>
      </c>
      <c r="N185" s="2">
        <f t="shared" si="196"/>
        <v>1.6130061052897299E-2</v>
      </c>
      <c r="O185">
        <v>184</v>
      </c>
      <c r="P185">
        <v>136.67996780395501</v>
      </c>
      <c r="Q185" s="2">
        <f t="shared" si="226"/>
        <v>136.67996780395464</v>
      </c>
      <c r="R185">
        <v>139.025288772583</v>
      </c>
      <c r="S185" s="2">
        <f t="shared" si="211"/>
        <v>139.02528877258268</v>
      </c>
      <c r="T185">
        <v>133.15975036621001</v>
      </c>
      <c r="V185">
        <v>136.990603499195</v>
      </c>
      <c r="W185" s="2">
        <f t="shared" si="190"/>
        <v>136.99060349919608</v>
      </c>
      <c r="X185">
        <f t="shared" si="191"/>
        <v>130.14993553161577</v>
      </c>
      <c r="Y185">
        <f t="shared" si="192"/>
        <v>3.4203339837901638</v>
      </c>
      <c r="Z185">
        <v>123.30926756403601</v>
      </c>
      <c r="AA185" s="2">
        <f t="shared" si="193"/>
        <v>123.30926756403544</v>
      </c>
      <c r="AB185">
        <v>125.220649719238</v>
      </c>
      <c r="AC185" s="2">
        <f t="shared" si="227"/>
        <v>125.220649719238</v>
      </c>
      <c r="AD185">
        <v>154.10820007324199</v>
      </c>
      <c r="AE185" s="2">
        <f t="shared" si="228"/>
        <v>154.10820007324199</v>
      </c>
      <c r="AF185" t="s">
        <v>26</v>
      </c>
      <c r="AG185" s="2" t="str">
        <f t="shared" si="163"/>
        <v>short</v>
      </c>
      <c r="AH185">
        <v>131.76023860000001</v>
      </c>
      <c r="AI185">
        <f t="shared" si="160"/>
        <v>-1</v>
      </c>
      <c r="AJ185">
        <f t="shared" si="161"/>
        <v>-1</v>
      </c>
      <c r="AK185" t="str">
        <f t="shared" si="164"/>
        <v>short</v>
      </c>
      <c r="AL185" t="str">
        <f t="shared" si="165"/>
        <v>short</v>
      </c>
      <c r="AM185" s="2">
        <f t="shared" si="175"/>
        <v>1.5275726318359943</v>
      </c>
      <c r="AN185" s="2">
        <f t="shared" si="166"/>
        <v>1.1593578210822724</v>
      </c>
    </row>
    <row r="186" spans="1:40" x14ac:dyDescent="0.35">
      <c r="A186" t="s">
        <v>211</v>
      </c>
      <c r="B186" t="s">
        <v>23</v>
      </c>
      <c r="C186">
        <v>131.570541381835</v>
      </c>
      <c r="D186">
        <v>1.24449600915361E-2</v>
      </c>
      <c r="E186" s="2">
        <f t="shared" si="158"/>
        <v>1.2444960091538153E-2</v>
      </c>
      <c r="F186">
        <v>55.309044147999998</v>
      </c>
      <c r="G186" s="2">
        <f t="shared" si="182"/>
        <v>55.309044147999735</v>
      </c>
      <c r="H186">
        <f t="shared" si="170"/>
        <v>0</v>
      </c>
      <c r="I186">
        <f t="shared" si="171"/>
        <v>0.189697265625</v>
      </c>
      <c r="J186">
        <f t="shared" ref="J186:K186" si="234">AVERAGE(H173:H186)</f>
        <v>0.88787296840114238</v>
      </c>
      <c r="K186">
        <f t="shared" si="234"/>
        <v>0.71742139543799921</v>
      </c>
      <c r="L186">
        <f t="shared" si="184"/>
        <v>1.2375891965963453</v>
      </c>
      <c r="M186">
        <v>1.52433021271645E-2</v>
      </c>
      <c r="N186" s="2">
        <f t="shared" si="196"/>
        <v>1.5243302127164569E-2</v>
      </c>
      <c r="O186">
        <v>185</v>
      </c>
      <c r="P186">
        <v>136.49569503784099</v>
      </c>
      <c r="Q186" s="2">
        <f t="shared" si="226"/>
        <v>136.49569503784133</v>
      </c>
      <c r="R186">
        <v>139.03274131774899</v>
      </c>
      <c r="S186" s="2">
        <f t="shared" si="211"/>
        <v>139.03274131774867</v>
      </c>
      <c r="T186">
        <v>133.15975036621001</v>
      </c>
      <c r="V186">
        <v>136.91662264046599</v>
      </c>
      <c r="W186" s="2">
        <f t="shared" si="190"/>
        <v>136.91662264046712</v>
      </c>
      <c r="X186">
        <f t="shared" si="191"/>
        <v>130.11478538513137</v>
      </c>
      <c r="Y186">
        <f t="shared" si="192"/>
        <v>3.4009186276678744</v>
      </c>
      <c r="Z186">
        <v>123.312948129796</v>
      </c>
      <c r="AA186" s="2">
        <f t="shared" si="193"/>
        <v>123.31294812979561</v>
      </c>
      <c r="AB186">
        <v>125.220649719238</v>
      </c>
      <c r="AC186" s="2">
        <f t="shared" si="227"/>
        <v>125.220649719238</v>
      </c>
      <c r="AD186">
        <v>154.10820007324199</v>
      </c>
      <c r="AE186" s="2">
        <f t="shared" si="228"/>
        <v>154.10820007324199</v>
      </c>
      <c r="AF186" t="s">
        <v>24</v>
      </c>
      <c r="AG186" s="2" t="str">
        <f t="shared" si="163"/>
        <v>buy</v>
      </c>
      <c r="AH186">
        <v>131.5705414</v>
      </c>
      <c r="AI186">
        <f t="shared" si="160"/>
        <v>1</v>
      </c>
      <c r="AJ186">
        <f t="shared" si="161"/>
        <v>-1</v>
      </c>
      <c r="AK186" t="str">
        <f t="shared" si="164"/>
        <v>buy</v>
      </c>
      <c r="AL186" t="str">
        <f t="shared" si="165"/>
        <v>buy</v>
      </c>
      <c r="AM186" s="2">
        <f t="shared" si="175"/>
        <v>0.189697265625</v>
      </c>
      <c r="AN186" s="2">
        <f t="shared" si="166"/>
        <v>0.14417913283070991</v>
      </c>
    </row>
    <row r="187" spans="1:40" x14ac:dyDescent="0.35">
      <c r="A187" t="s">
        <v>212</v>
      </c>
      <c r="B187" t="s">
        <v>23</v>
      </c>
      <c r="C187">
        <v>133.20793151855401</v>
      </c>
      <c r="D187">
        <v>-2.07614850774606E-2</v>
      </c>
      <c r="E187" s="2">
        <f t="shared" si="158"/>
        <v>-2.0761485077461835E-2</v>
      </c>
      <c r="F187">
        <v>64.267435513677299</v>
      </c>
      <c r="G187" s="2">
        <f t="shared" si="182"/>
        <v>64.267435513679118</v>
      </c>
      <c r="H187">
        <f t="shared" si="170"/>
        <v>1.6373901367190058</v>
      </c>
      <c r="I187">
        <f t="shared" si="171"/>
        <v>0</v>
      </c>
      <c r="J187">
        <f t="shared" ref="J187:K187" si="235">AVERAGE(H174:H187)</f>
        <v>1.0048294067382142</v>
      </c>
      <c r="K187">
        <f t="shared" si="235"/>
        <v>0.55868312290728483</v>
      </c>
      <c r="L187">
        <f t="shared" si="184"/>
        <v>1.798567677343224</v>
      </c>
      <c r="M187">
        <v>1.5094339450680099E-2</v>
      </c>
      <c r="N187" s="2">
        <f t="shared" si="196"/>
        <v>1.5094339450680167E-2</v>
      </c>
      <c r="O187">
        <v>186</v>
      </c>
      <c r="P187">
        <v>136.31367507934499</v>
      </c>
      <c r="Q187" s="2">
        <f t="shared" si="226"/>
        <v>136.31367507934522</v>
      </c>
      <c r="R187">
        <v>139.04602134704501</v>
      </c>
      <c r="S187" s="2">
        <f t="shared" si="211"/>
        <v>139.04602134704552</v>
      </c>
      <c r="T187">
        <v>133.15975036621001</v>
      </c>
      <c r="V187">
        <v>136.97435922983499</v>
      </c>
      <c r="W187" s="2">
        <f t="shared" si="190"/>
        <v>136.97435922983615</v>
      </c>
      <c r="X187">
        <f t="shared" si="191"/>
        <v>130.13559379577586</v>
      </c>
      <c r="Y187">
        <f t="shared" si="192"/>
        <v>3.4193827170301518</v>
      </c>
      <c r="Z187">
        <v>123.296828361716</v>
      </c>
      <c r="AA187" s="2">
        <f t="shared" si="193"/>
        <v>123.29682836171555</v>
      </c>
      <c r="AB187">
        <v>125.220649719238</v>
      </c>
      <c r="AC187" s="2">
        <f t="shared" si="227"/>
        <v>125.220649719238</v>
      </c>
      <c r="AD187">
        <v>154.10820007324199</v>
      </c>
      <c r="AE187" s="2">
        <f t="shared" si="228"/>
        <v>154.10820007324199</v>
      </c>
      <c r="AF187" t="s">
        <v>31</v>
      </c>
      <c r="AG187" s="2" t="str">
        <f t="shared" si="163"/>
        <v>sell</v>
      </c>
      <c r="AH187">
        <v>133.2079315</v>
      </c>
      <c r="AI187">
        <f t="shared" si="160"/>
        <v>-1</v>
      </c>
      <c r="AJ187">
        <f t="shared" si="161"/>
        <v>1</v>
      </c>
      <c r="AK187" t="str">
        <f t="shared" si="164"/>
        <v>sell</v>
      </c>
      <c r="AL187" t="str">
        <f t="shared" si="165"/>
        <v>sell</v>
      </c>
      <c r="AM187" s="2">
        <f t="shared" si="175"/>
        <v>1.6373901367190058</v>
      </c>
      <c r="AN187" s="2">
        <f t="shared" si="166"/>
        <v>1.2291986806288184</v>
      </c>
    </row>
    <row r="188" spans="1:40" x14ac:dyDescent="0.35">
      <c r="A188" t="s">
        <v>213</v>
      </c>
      <c r="B188" t="s">
        <v>23</v>
      </c>
      <c r="C188">
        <v>130.44233703613199</v>
      </c>
      <c r="D188">
        <v>2.6865702719335499E-2</v>
      </c>
      <c r="E188" s="2">
        <f t="shared" si="158"/>
        <v>2.6865702719334906E-2</v>
      </c>
      <c r="F188">
        <v>60.446152908077998</v>
      </c>
      <c r="G188" s="2">
        <f t="shared" si="182"/>
        <v>60.446152908076698</v>
      </c>
      <c r="H188">
        <f t="shared" si="170"/>
        <v>0</v>
      </c>
      <c r="I188">
        <f t="shared" si="171"/>
        <v>2.7655944824220171</v>
      </c>
      <c r="J188">
        <f t="shared" ref="J188:K188" si="236">AVERAGE(H175:H188)</f>
        <v>1.0048294067382142</v>
      </c>
      <c r="K188">
        <f t="shared" si="236"/>
        <v>0.65752519880021509</v>
      </c>
      <c r="L188">
        <f t="shared" si="184"/>
        <v>1.5281990843418995</v>
      </c>
      <c r="M188">
        <v>1.5756462750064201E-2</v>
      </c>
      <c r="N188" s="2">
        <f t="shared" si="196"/>
        <v>1.5756462750064218E-2</v>
      </c>
      <c r="O188">
        <v>187</v>
      </c>
      <c r="P188">
        <v>136.02970413208001</v>
      </c>
      <c r="Q188" s="2">
        <f t="shared" si="226"/>
        <v>136.02970413207962</v>
      </c>
      <c r="R188">
        <v>138.987270889282</v>
      </c>
      <c r="S188" s="2">
        <f t="shared" si="211"/>
        <v>138.98727088928189</v>
      </c>
      <c r="T188">
        <v>133.15975036621001</v>
      </c>
      <c r="V188">
        <v>136.43693476476199</v>
      </c>
      <c r="W188" s="2">
        <f t="shared" si="190"/>
        <v>136.43693476476216</v>
      </c>
      <c r="X188">
        <f t="shared" si="191"/>
        <v>129.92693672180121</v>
      </c>
      <c r="Y188">
        <f t="shared" si="192"/>
        <v>3.2549990214804789</v>
      </c>
      <c r="Z188">
        <v>123.41693867884101</v>
      </c>
      <c r="AA188" s="2">
        <f t="shared" si="193"/>
        <v>123.41693867884025</v>
      </c>
      <c r="AB188">
        <v>125.220649719238</v>
      </c>
      <c r="AC188" s="2">
        <f t="shared" si="227"/>
        <v>125.220649719238</v>
      </c>
      <c r="AD188">
        <v>154.10820007324199</v>
      </c>
      <c r="AE188" s="2">
        <f t="shared" si="228"/>
        <v>154.10820007324199</v>
      </c>
      <c r="AF188" t="s">
        <v>24</v>
      </c>
      <c r="AG188" s="2" t="str">
        <f t="shared" si="163"/>
        <v>buy</v>
      </c>
      <c r="AH188">
        <v>130.44233700000001</v>
      </c>
      <c r="AI188">
        <f t="shared" si="160"/>
        <v>1</v>
      </c>
      <c r="AJ188">
        <f t="shared" si="161"/>
        <v>-1</v>
      </c>
      <c r="AK188" t="str">
        <f t="shared" si="164"/>
        <v>buy</v>
      </c>
      <c r="AL188" t="str">
        <f t="shared" si="165"/>
        <v>buy</v>
      </c>
      <c r="AM188" s="2">
        <f t="shared" si="175"/>
        <v>2.7655944824220171</v>
      </c>
      <c r="AN188" s="2">
        <f t="shared" si="166"/>
        <v>2.1201663089307878</v>
      </c>
    </row>
    <row r="189" spans="1:40" x14ac:dyDescent="0.35">
      <c r="A189" t="s">
        <v>214</v>
      </c>
      <c r="B189" t="s">
        <v>23</v>
      </c>
      <c r="C189">
        <v>133.94676208496</v>
      </c>
      <c r="D189">
        <v>6.1120930108045004E-3</v>
      </c>
      <c r="E189" s="2">
        <f t="shared" si="158"/>
        <v>6.1120930108091512E-3</v>
      </c>
      <c r="F189">
        <v>65.168103700876699</v>
      </c>
      <c r="G189" s="2">
        <f t="shared" si="182"/>
        <v>65.168103700876713</v>
      </c>
      <c r="H189">
        <f t="shared" si="170"/>
        <v>3.5044250488280113</v>
      </c>
      <c r="I189">
        <f t="shared" si="171"/>
        <v>0</v>
      </c>
      <c r="J189">
        <f t="shared" ref="J189:K189" si="237">AVERAGE(H176:H189)</f>
        <v>1.2301848275320719</v>
      </c>
      <c r="K189">
        <f t="shared" si="237"/>
        <v>0.65752519880021509</v>
      </c>
      <c r="L189">
        <f t="shared" si="184"/>
        <v>1.8709318361893776</v>
      </c>
      <c r="M189">
        <v>1.6597440331101599E-2</v>
      </c>
      <c r="N189" s="2">
        <f t="shared" si="196"/>
        <v>1.6597440331101575E-2</v>
      </c>
      <c r="O189">
        <v>188</v>
      </c>
      <c r="P189">
        <v>135.72373977661101</v>
      </c>
      <c r="Q189" s="2">
        <f t="shared" si="226"/>
        <v>135.72373977661084</v>
      </c>
      <c r="R189">
        <v>138.96008232116699</v>
      </c>
      <c r="S189" s="2">
        <f t="shared" si="211"/>
        <v>138.96008232116662</v>
      </c>
      <c r="T189">
        <v>133.15975036621001</v>
      </c>
      <c r="V189">
        <v>136.38508613089101</v>
      </c>
      <c r="W189" s="2">
        <f t="shared" si="190"/>
        <v>136.38508613089178</v>
      </c>
      <c r="X189">
        <f t="shared" si="191"/>
        <v>129.91293449401797</v>
      </c>
      <c r="Y189">
        <f t="shared" si="192"/>
        <v>3.2360758184369063</v>
      </c>
      <c r="Z189">
        <v>123.440782857145</v>
      </c>
      <c r="AA189" s="2">
        <f t="shared" si="193"/>
        <v>123.44078285714416</v>
      </c>
      <c r="AB189">
        <v>125.220649719238</v>
      </c>
      <c r="AC189" s="2">
        <f t="shared" si="227"/>
        <v>125.220649719238</v>
      </c>
      <c r="AD189">
        <v>154.10820007324199</v>
      </c>
      <c r="AE189" s="2">
        <f t="shared" si="228"/>
        <v>154.10820007324199</v>
      </c>
      <c r="AF189" t="s">
        <v>36</v>
      </c>
      <c r="AG189" s="2" t="str">
        <f t="shared" si="163"/>
        <v>hold</v>
      </c>
      <c r="AH189">
        <v>133.9467621</v>
      </c>
      <c r="AI189">
        <f t="shared" si="160"/>
        <v>1</v>
      </c>
      <c r="AJ189">
        <f t="shared" si="161"/>
        <v>1</v>
      </c>
      <c r="AK189" t="str">
        <f t="shared" si="164"/>
        <v>hold</v>
      </c>
      <c r="AL189" t="str">
        <f t="shared" si="165"/>
        <v>hold</v>
      </c>
      <c r="AM189" s="2">
        <f t="shared" si="175"/>
        <v>3.5044250488280113</v>
      </c>
      <c r="AN189" s="2">
        <f t="shared" si="166"/>
        <v>2.6162820170339152</v>
      </c>
    </row>
    <row r="190" spans="1:40" x14ac:dyDescent="0.35">
      <c r="A190" t="s">
        <v>215</v>
      </c>
      <c r="B190" t="s">
        <v>23</v>
      </c>
      <c r="C190">
        <v>134.76545715332</v>
      </c>
      <c r="D190">
        <v>1.73359590914345E-2</v>
      </c>
      <c r="E190" s="2">
        <f t="shared" si="158"/>
        <v>1.7335959091431433E-2</v>
      </c>
      <c r="F190">
        <v>65.914952075828893</v>
      </c>
      <c r="G190" s="2">
        <f t="shared" si="182"/>
        <v>65.914952075829092</v>
      </c>
      <c r="H190">
        <f t="shared" si="170"/>
        <v>0.81869506836000028</v>
      </c>
      <c r="I190">
        <f t="shared" si="171"/>
        <v>0</v>
      </c>
      <c r="J190">
        <f t="shared" ref="J190:K190" si="238">AVERAGE(H177:H190)</f>
        <v>1.2715470450265005</v>
      </c>
      <c r="K190">
        <f t="shared" si="238"/>
        <v>0.65752519880021509</v>
      </c>
      <c r="L190">
        <f t="shared" si="184"/>
        <v>1.9338377408906759</v>
      </c>
      <c r="M190">
        <v>1.6638198770109199E-2</v>
      </c>
      <c r="N190" s="2">
        <f t="shared" si="196"/>
        <v>1.6638198770109264E-2</v>
      </c>
      <c r="O190">
        <v>189</v>
      </c>
      <c r="P190">
        <v>135.474011688232</v>
      </c>
      <c r="Q190" s="2">
        <f t="shared" si="226"/>
        <v>135.47401168823194</v>
      </c>
      <c r="R190">
        <v>138.92416679382299</v>
      </c>
      <c r="S190" s="2">
        <f t="shared" si="211"/>
        <v>138.92416679382285</v>
      </c>
      <c r="T190">
        <v>133.15975036621001</v>
      </c>
      <c r="V190">
        <v>136.74575464743299</v>
      </c>
      <c r="W190" s="2">
        <f t="shared" si="190"/>
        <v>136.74575464743361</v>
      </c>
      <c r="X190">
        <f t="shared" si="191"/>
        <v>130.01959190368595</v>
      </c>
      <c r="Y190">
        <f t="shared" si="192"/>
        <v>3.3630813718738279</v>
      </c>
      <c r="Z190">
        <v>123.293429159939</v>
      </c>
      <c r="AA190" s="2">
        <f t="shared" si="193"/>
        <v>123.2934291599383</v>
      </c>
      <c r="AB190">
        <v>125.220649719238</v>
      </c>
      <c r="AC190" s="2">
        <f t="shared" si="227"/>
        <v>125.220649719238</v>
      </c>
      <c r="AD190">
        <v>154.10820007324199</v>
      </c>
      <c r="AE190" s="2">
        <f t="shared" si="228"/>
        <v>154.10820007324199</v>
      </c>
      <c r="AF190" t="s">
        <v>36</v>
      </c>
      <c r="AG190" s="2" t="str">
        <f t="shared" si="163"/>
        <v>hold</v>
      </c>
      <c r="AH190">
        <v>134.76545719999999</v>
      </c>
      <c r="AI190">
        <f t="shared" si="160"/>
        <v>1</v>
      </c>
      <c r="AJ190">
        <f t="shared" si="161"/>
        <v>1</v>
      </c>
      <c r="AK190" t="str">
        <f t="shared" si="164"/>
        <v>hold</v>
      </c>
      <c r="AL190" t="str">
        <f t="shared" si="165"/>
        <v>hold</v>
      </c>
      <c r="AM190" s="2">
        <f t="shared" si="175"/>
        <v>0.81869506836000028</v>
      </c>
      <c r="AN190" s="2">
        <f t="shared" si="166"/>
        <v>0.6074962276339011</v>
      </c>
    </row>
    <row r="191" spans="1:40" x14ac:dyDescent="0.35">
      <c r="A191" t="s">
        <v>216</v>
      </c>
      <c r="B191" t="s">
        <v>23</v>
      </c>
      <c r="C191">
        <v>137.10174560546801</v>
      </c>
      <c r="D191">
        <v>4.3694560995422E-4</v>
      </c>
      <c r="E191" s="2">
        <f t="shared" si="158"/>
        <v>4.3694560995882065E-4</v>
      </c>
      <c r="F191">
        <v>69.336546859915998</v>
      </c>
      <c r="G191" s="2">
        <f t="shared" si="182"/>
        <v>69.336546859916112</v>
      </c>
      <c r="H191">
        <f t="shared" si="170"/>
        <v>2.3362884521480112</v>
      </c>
      <c r="I191">
        <f t="shared" si="171"/>
        <v>0</v>
      </c>
      <c r="J191">
        <f t="shared" ref="J191:K191" si="239">AVERAGE(H178:H191)</f>
        <v>1.4384247916085013</v>
      </c>
      <c r="K191">
        <f t="shared" si="239"/>
        <v>0.63613019670757198</v>
      </c>
      <c r="L191">
        <f t="shared" si="184"/>
        <v>2.2612113039962209</v>
      </c>
      <c r="M191">
        <v>1.6787778335413801E-2</v>
      </c>
      <c r="N191" s="2">
        <f t="shared" si="196"/>
        <v>1.678777833541379E-2</v>
      </c>
      <c r="O191">
        <v>190</v>
      </c>
      <c r="P191">
        <v>135.20085159301701</v>
      </c>
      <c r="Q191" s="2">
        <f t="shared" si="226"/>
        <v>135.20085159301709</v>
      </c>
      <c r="R191">
        <v>138.87380622863699</v>
      </c>
      <c r="S191" s="2">
        <f t="shared" si="211"/>
        <v>138.87380622863733</v>
      </c>
      <c r="T191">
        <v>133.15975036621001</v>
      </c>
      <c r="V191">
        <v>137.793416471591</v>
      </c>
      <c r="W191" s="2">
        <f t="shared" si="190"/>
        <v>137.79341647159089</v>
      </c>
      <c r="X191">
        <f t="shared" si="191"/>
        <v>130.35716896057068</v>
      </c>
      <c r="Y191">
        <f t="shared" si="192"/>
        <v>3.718123755510113</v>
      </c>
      <c r="Z191">
        <v>122.920921449551</v>
      </c>
      <c r="AA191" s="2">
        <f t="shared" si="193"/>
        <v>122.92092144955045</v>
      </c>
      <c r="AB191">
        <v>125.220649719238</v>
      </c>
      <c r="AC191" s="2">
        <f t="shared" si="227"/>
        <v>125.220649719238</v>
      </c>
      <c r="AD191">
        <v>154.10820007324199</v>
      </c>
      <c r="AE191" s="2">
        <f t="shared" si="228"/>
        <v>154.10820007324199</v>
      </c>
      <c r="AF191" t="s">
        <v>36</v>
      </c>
      <c r="AG191" s="2" t="str">
        <f t="shared" si="163"/>
        <v>hold</v>
      </c>
      <c r="AH191">
        <v>137.10174559999999</v>
      </c>
      <c r="AI191">
        <f t="shared" si="160"/>
        <v>1</v>
      </c>
      <c r="AJ191">
        <f t="shared" si="161"/>
        <v>1</v>
      </c>
      <c r="AK191" t="str">
        <f t="shared" si="164"/>
        <v>hold</v>
      </c>
      <c r="AL191" t="str">
        <f t="shared" si="165"/>
        <v>hold</v>
      </c>
      <c r="AM191" s="2">
        <f t="shared" si="175"/>
        <v>2.3362884521480112</v>
      </c>
      <c r="AN191" s="2">
        <f t="shared" si="166"/>
        <v>1.7040544902112709</v>
      </c>
    </row>
    <row r="192" spans="1:40" x14ac:dyDescent="0.35">
      <c r="A192" t="s">
        <v>217</v>
      </c>
      <c r="B192" t="s">
        <v>23</v>
      </c>
      <c r="C192">
        <v>137.16165161132801</v>
      </c>
      <c r="D192">
        <v>1.5358838655044499E-2</v>
      </c>
      <c r="E192" s="2">
        <f t="shared" si="158"/>
        <v>1.5358838655038499E-2</v>
      </c>
      <c r="F192">
        <v>70.982474062336195</v>
      </c>
      <c r="G192" s="2">
        <f t="shared" si="182"/>
        <v>70.982474062336451</v>
      </c>
      <c r="H192">
        <f t="shared" si="170"/>
        <v>5.9906005860000278E-2</v>
      </c>
      <c r="I192">
        <f t="shared" si="171"/>
        <v>0</v>
      </c>
      <c r="J192">
        <f t="shared" ref="J192:K192" si="240">AVERAGE(H179:H192)</f>
        <v>1.4427037920270729</v>
      </c>
      <c r="K192">
        <f t="shared" si="240"/>
        <v>0.58977508544921464</v>
      </c>
      <c r="L192">
        <f t="shared" si="184"/>
        <v>2.4461931804532013</v>
      </c>
      <c r="M192">
        <v>1.62257061030587E-2</v>
      </c>
      <c r="N192" s="2">
        <f t="shared" si="196"/>
        <v>1.6225706103058676E-2</v>
      </c>
      <c r="O192">
        <v>191</v>
      </c>
      <c r="P192">
        <v>134.873082122802</v>
      </c>
      <c r="Q192" s="2">
        <f t="shared" si="226"/>
        <v>134.87308212280223</v>
      </c>
      <c r="R192">
        <v>138.80921989440901</v>
      </c>
      <c r="S192" s="2">
        <f t="shared" si="211"/>
        <v>138.80921989440881</v>
      </c>
      <c r="T192">
        <v>133.15975036621001</v>
      </c>
      <c r="V192">
        <v>138.76140250094201</v>
      </c>
      <c r="W192" s="2">
        <f t="shared" si="190"/>
        <v>138.76140250094267</v>
      </c>
      <c r="X192">
        <f t="shared" si="191"/>
        <v>130.75604057311955</v>
      </c>
      <c r="Y192">
        <f t="shared" si="192"/>
        <v>4.0026809639115575</v>
      </c>
      <c r="Z192">
        <v>122.750678645297</v>
      </c>
      <c r="AA192" s="2">
        <f t="shared" si="193"/>
        <v>122.75067864529643</v>
      </c>
      <c r="AB192">
        <v>125.220649719238</v>
      </c>
      <c r="AC192" s="2">
        <f t="shared" si="227"/>
        <v>125.220649719238</v>
      </c>
      <c r="AD192">
        <v>154.10820007324199</v>
      </c>
      <c r="AE192" s="2">
        <f t="shared" si="228"/>
        <v>154.10820007324199</v>
      </c>
      <c r="AF192" t="s">
        <v>36</v>
      </c>
      <c r="AG192" s="2" t="str">
        <f t="shared" si="163"/>
        <v>hold</v>
      </c>
      <c r="AH192">
        <v>137.1616516</v>
      </c>
      <c r="AI192">
        <f t="shared" si="160"/>
        <v>1</v>
      </c>
      <c r="AJ192">
        <f t="shared" si="161"/>
        <v>1</v>
      </c>
      <c r="AK192" t="str">
        <f t="shared" si="164"/>
        <v>hold</v>
      </c>
      <c r="AL192" t="str">
        <f t="shared" si="165"/>
        <v>hold</v>
      </c>
      <c r="AM192" s="2">
        <f t="shared" si="175"/>
        <v>5.9906005860000278E-2</v>
      </c>
      <c r="AN192" s="2">
        <f t="shared" si="166"/>
        <v>4.3675477187861966E-2</v>
      </c>
    </row>
    <row r="193" spans="1:40" x14ac:dyDescent="0.35">
      <c r="A193" t="s">
        <v>218</v>
      </c>
      <c r="B193" t="s">
        <v>23</v>
      </c>
      <c r="C193">
        <v>139.268295288085</v>
      </c>
      <c r="D193">
        <v>1.3692649144245001E-2</v>
      </c>
      <c r="E193" s="2">
        <f t="shared" si="158"/>
        <v>1.3692649144245944E-2</v>
      </c>
      <c r="F193">
        <v>71.443378047084593</v>
      </c>
      <c r="G193" s="2">
        <f t="shared" si="182"/>
        <v>71.443378047084792</v>
      </c>
      <c r="H193">
        <f t="shared" si="170"/>
        <v>2.1066436767569883</v>
      </c>
      <c r="I193">
        <f t="shared" si="171"/>
        <v>0</v>
      </c>
      <c r="J193">
        <f t="shared" ref="J193:K193" si="241">AVERAGE(H180:H193)</f>
        <v>1.4755080086844288</v>
      </c>
      <c r="K193">
        <f t="shared" si="241"/>
        <v>0.58977508544921464</v>
      </c>
      <c r="L193">
        <f t="shared" si="184"/>
        <v>2.5018147512294062</v>
      </c>
      <c r="M193">
        <v>1.6231357522924299E-2</v>
      </c>
      <c r="N193" s="2">
        <f t="shared" si="196"/>
        <v>1.6231357522924372E-2</v>
      </c>
      <c r="O193">
        <v>192</v>
      </c>
      <c r="P193">
        <v>134.58286148071201</v>
      </c>
      <c r="Q193" s="2">
        <f t="shared" si="226"/>
        <v>134.58286148071241</v>
      </c>
      <c r="R193">
        <v>138.74709449768</v>
      </c>
      <c r="S193" s="2">
        <f t="shared" si="211"/>
        <v>138.74709449768028</v>
      </c>
      <c r="T193">
        <v>133.15975036621001</v>
      </c>
      <c r="V193">
        <v>140.01516767259801</v>
      </c>
      <c r="W193" s="2">
        <f t="shared" si="190"/>
        <v>140.01516767259804</v>
      </c>
      <c r="X193">
        <f t="shared" si="191"/>
        <v>131.37136116027773</v>
      </c>
      <c r="Y193">
        <f t="shared" si="192"/>
        <v>4.3219032561601596</v>
      </c>
      <c r="Z193">
        <v>122.727554647958</v>
      </c>
      <c r="AA193" s="2">
        <f t="shared" si="193"/>
        <v>122.7275546479574</v>
      </c>
      <c r="AB193">
        <v>125.220649719238</v>
      </c>
      <c r="AC193" s="2">
        <f t="shared" si="227"/>
        <v>125.220649719238</v>
      </c>
      <c r="AD193">
        <v>154.10820007324199</v>
      </c>
      <c r="AE193" s="2">
        <f t="shared" si="228"/>
        <v>154.10820007324199</v>
      </c>
      <c r="AF193" t="s">
        <v>36</v>
      </c>
      <c r="AG193" s="2" t="str">
        <f t="shared" si="163"/>
        <v>hold</v>
      </c>
      <c r="AH193">
        <v>139.26829530000001</v>
      </c>
      <c r="AI193">
        <f t="shared" si="160"/>
        <v>1</v>
      </c>
      <c r="AJ193">
        <f t="shared" si="161"/>
        <v>1</v>
      </c>
      <c r="AK193" t="str">
        <f t="shared" si="164"/>
        <v>hold</v>
      </c>
      <c r="AL193" t="str">
        <f t="shared" si="165"/>
        <v>hold</v>
      </c>
      <c r="AM193" s="2">
        <f t="shared" si="175"/>
        <v>2.1066436767569883</v>
      </c>
      <c r="AN193" s="2">
        <f t="shared" si="166"/>
        <v>1.5126512982723503</v>
      </c>
    </row>
    <row r="194" spans="1:40" x14ac:dyDescent="0.35">
      <c r="A194" t="s">
        <v>219</v>
      </c>
      <c r="B194" t="s">
        <v>23</v>
      </c>
      <c r="C194">
        <v>141.17524719238199</v>
      </c>
      <c r="D194">
        <v>1.03253750704843E-2</v>
      </c>
      <c r="E194" s="2">
        <f t="shared" si="158"/>
        <v>1.0325375070486571E-2</v>
      </c>
      <c r="F194">
        <v>69.505891767304703</v>
      </c>
      <c r="G194" s="2">
        <f t="shared" si="182"/>
        <v>69.505891767304007</v>
      </c>
      <c r="H194">
        <f t="shared" si="170"/>
        <v>1.9069519042969887</v>
      </c>
      <c r="I194">
        <f t="shared" si="171"/>
        <v>0</v>
      </c>
      <c r="J194">
        <f t="shared" ref="J194:K194" si="242">AVERAGE(H181:H194)</f>
        <v>1.3442873273576421</v>
      </c>
      <c r="K194">
        <f t="shared" si="242"/>
        <v>0.58977508544921464</v>
      </c>
      <c r="L194">
        <f t="shared" si="184"/>
        <v>2.2793220000701409</v>
      </c>
      <c r="M194">
        <v>1.5630076103542601E-2</v>
      </c>
      <c r="N194" s="2">
        <f t="shared" si="196"/>
        <v>1.5630076103542629E-2</v>
      </c>
      <c r="O194">
        <v>193</v>
      </c>
      <c r="P194">
        <v>134.33237411498999</v>
      </c>
      <c r="Q194" s="2">
        <f t="shared" si="226"/>
        <v>134.33237411498973</v>
      </c>
      <c r="R194">
        <v>138.67329505920401</v>
      </c>
      <c r="S194" s="2">
        <f t="shared" si="211"/>
        <v>138.67329505920372</v>
      </c>
      <c r="T194">
        <v>133.15975036621001</v>
      </c>
      <c r="V194">
        <v>141.388513465529</v>
      </c>
      <c r="W194" s="2">
        <f t="shared" si="190"/>
        <v>141.38851346552985</v>
      </c>
      <c r="X194">
        <f t="shared" si="191"/>
        <v>132.15111961364684</v>
      </c>
      <c r="Y194">
        <f t="shared" si="192"/>
        <v>4.6186969259415092</v>
      </c>
      <c r="Z194">
        <v>122.913725761764</v>
      </c>
      <c r="AA194" s="2">
        <f t="shared" si="193"/>
        <v>122.91372576176383</v>
      </c>
      <c r="AB194">
        <v>125.220649719238</v>
      </c>
      <c r="AC194" s="2">
        <f t="shared" si="227"/>
        <v>125.220649719238</v>
      </c>
      <c r="AD194">
        <v>154.10820007324199</v>
      </c>
      <c r="AE194" s="2">
        <f t="shared" si="228"/>
        <v>154.10820007324199</v>
      </c>
      <c r="AF194" t="s">
        <v>36</v>
      </c>
      <c r="AG194" s="2" t="str">
        <f t="shared" si="163"/>
        <v>hold</v>
      </c>
      <c r="AH194">
        <v>141.1752472</v>
      </c>
      <c r="AI194">
        <f t="shared" si="160"/>
        <v>1</v>
      </c>
      <c r="AJ194">
        <f t="shared" si="161"/>
        <v>1</v>
      </c>
      <c r="AK194" t="str">
        <f t="shared" si="164"/>
        <v>hold</v>
      </c>
      <c r="AL194" t="str">
        <f t="shared" si="165"/>
        <v>hold</v>
      </c>
      <c r="AM194" s="2">
        <f t="shared" si="175"/>
        <v>1.9069519042969887</v>
      </c>
      <c r="AN194" s="2">
        <f t="shared" si="166"/>
        <v>1.3507693042664568</v>
      </c>
    </row>
    <row r="195" spans="1:40" x14ac:dyDescent="0.35">
      <c r="A195" t="s">
        <v>220</v>
      </c>
      <c r="B195" t="s">
        <v>23</v>
      </c>
      <c r="C195">
        <v>142.63293457031199</v>
      </c>
      <c r="D195">
        <v>-2.6739506816300801E-2</v>
      </c>
      <c r="E195" s="2">
        <f t="shared" ref="E195:E251" si="243">(C196-C195)/C195</f>
        <v>-2.6739506816301817E-2</v>
      </c>
      <c r="F195">
        <v>69.562033161527594</v>
      </c>
      <c r="G195" s="2">
        <f t="shared" si="182"/>
        <v>69.562033161527324</v>
      </c>
      <c r="H195">
        <f t="shared" si="170"/>
        <v>1.4576873779300001</v>
      </c>
      <c r="I195">
        <f t="shared" si="171"/>
        <v>0</v>
      </c>
      <c r="J195">
        <f t="shared" ref="J195:K195" si="244">AVERAGE(H182:H195)</f>
        <v>1.3478546142577861</v>
      </c>
      <c r="K195">
        <f t="shared" si="244"/>
        <v>0.58977508544921464</v>
      </c>
      <c r="L195">
        <f t="shared" si="184"/>
        <v>2.2853705548296674</v>
      </c>
      <c r="M195">
        <v>1.5219961623081899E-2</v>
      </c>
      <c r="N195" s="2">
        <f t="shared" si="196"/>
        <v>1.521996162308192E-2</v>
      </c>
      <c r="O195">
        <v>194</v>
      </c>
      <c r="P195">
        <v>134.10286880493101</v>
      </c>
      <c r="Q195" s="2">
        <f t="shared" si="226"/>
        <v>134.10286880493112</v>
      </c>
      <c r="R195">
        <v>138.62839958190901</v>
      </c>
      <c r="S195" s="2">
        <f t="shared" si="211"/>
        <v>138.62839958190881</v>
      </c>
      <c r="T195">
        <v>133.15975036621001</v>
      </c>
      <c r="V195">
        <v>142.85409949854599</v>
      </c>
      <c r="W195" s="2">
        <f t="shared" si="190"/>
        <v>142.85409949854673</v>
      </c>
      <c r="X195">
        <f t="shared" si="191"/>
        <v>132.98628997802675</v>
      </c>
      <c r="Y195">
        <f t="shared" si="192"/>
        <v>4.9339047602599857</v>
      </c>
      <c r="Z195">
        <v>123.118480457507</v>
      </c>
      <c r="AA195" s="2">
        <f t="shared" si="193"/>
        <v>123.11848045750678</v>
      </c>
      <c r="AB195">
        <v>125.220649719238</v>
      </c>
      <c r="AC195" s="2">
        <f t="shared" si="227"/>
        <v>125.220649719238</v>
      </c>
      <c r="AD195">
        <v>153.14154052734301</v>
      </c>
      <c r="AE195" s="2">
        <f t="shared" si="228"/>
        <v>153.14154052734301</v>
      </c>
      <c r="AF195" t="s">
        <v>31</v>
      </c>
      <c r="AG195" s="2" t="str">
        <f t="shared" si="163"/>
        <v>sell</v>
      </c>
      <c r="AH195">
        <v>142.6329346</v>
      </c>
      <c r="AI195">
        <f t="shared" ref="AI195:AI251" si="245">SIGN(C196-C195)</f>
        <v>-1</v>
      </c>
      <c r="AJ195">
        <f t="shared" ref="AJ195:AJ251" si="246">SIGN(C195-C194)</f>
        <v>1</v>
      </c>
      <c r="AK195" t="str">
        <f t="shared" si="164"/>
        <v>sell</v>
      </c>
      <c r="AL195" t="str">
        <f t="shared" si="165"/>
        <v>sell</v>
      </c>
      <c r="AM195" s="2">
        <f t="shared" si="175"/>
        <v>1.4576873779300001</v>
      </c>
      <c r="AN195" s="2">
        <f t="shared" si="166"/>
        <v>1.0219851272928988</v>
      </c>
    </row>
    <row r="196" spans="1:40" x14ac:dyDescent="0.35">
      <c r="A196" t="s">
        <v>221</v>
      </c>
      <c r="B196" t="s">
        <v>23</v>
      </c>
      <c r="C196">
        <v>138.81900024414</v>
      </c>
      <c r="D196">
        <v>-3.12140222708258E-2</v>
      </c>
      <c r="E196" s="2">
        <f t="shared" si="243"/>
        <v>-3.1214022270823261E-2</v>
      </c>
      <c r="F196">
        <v>63.4867390931595</v>
      </c>
      <c r="G196" s="2">
        <f t="shared" si="182"/>
        <v>63.486739093158526</v>
      </c>
      <c r="H196">
        <f t="shared" si="170"/>
        <v>0</v>
      </c>
      <c r="I196">
        <f t="shared" si="171"/>
        <v>3.8139343261719887</v>
      </c>
      <c r="J196">
        <f t="shared" ref="J196:K196" si="247">AVERAGE(H183:H196)</f>
        <v>1.3478546142577861</v>
      </c>
      <c r="K196">
        <f t="shared" si="247"/>
        <v>0.77519444056921472</v>
      </c>
      <c r="L196">
        <f t="shared" si="184"/>
        <v>1.7387310121420307</v>
      </c>
      <c r="M196">
        <v>1.6828932157503099E-2</v>
      </c>
      <c r="N196" s="2">
        <f t="shared" si="196"/>
        <v>1.6828932157503099E-2</v>
      </c>
      <c r="O196">
        <v>195</v>
      </c>
      <c r="P196">
        <v>133.816417999267</v>
      </c>
      <c r="Q196" s="2">
        <f t="shared" si="226"/>
        <v>133.81641799926706</v>
      </c>
      <c r="R196">
        <v>138.551135482788</v>
      </c>
      <c r="S196" s="2">
        <f t="shared" si="211"/>
        <v>138.55113548278769</v>
      </c>
      <c r="T196">
        <v>133.15975036621001</v>
      </c>
      <c r="V196">
        <v>143.26593747817901</v>
      </c>
      <c r="W196" s="2">
        <f t="shared" si="190"/>
        <v>143.26593747817932</v>
      </c>
      <c r="X196">
        <f t="shared" si="191"/>
        <v>133.61878242492617</v>
      </c>
      <c r="Y196">
        <f t="shared" si="192"/>
        <v>4.8235775266265852</v>
      </c>
      <c r="Z196">
        <v>123.971627371674</v>
      </c>
      <c r="AA196" s="2">
        <f t="shared" si="193"/>
        <v>123.97162737167299</v>
      </c>
      <c r="AB196">
        <v>125.220649719238</v>
      </c>
      <c r="AC196" s="2">
        <f t="shared" si="227"/>
        <v>125.220649719238</v>
      </c>
      <c r="AD196">
        <v>152.34428405761699</v>
      </c>
      <c r="AE196" s="2">
        <f t="shared" si="228"/>
        <v>152.34428405761699</v>
      </c>
      <c r="AF196" t="s">
        <v>26</v>
      </c>
      <c r="AG196" s="2" t="str">
        <f t="shared" ref="AG196:AG251" si="248">AL196</f>
        <v>short</v>
      </c>
      <c r="AH196">
        <v>138.8190002</v>
      </c>
      <c r="AI196">
        <f t="shared" si="245"/>
        <v>-1</v>
      </c>
      <c r="AJ196">
        <f t="shared" si="246"/>
        <v>-1</v>
      </c>
      <c r="AK196" t="str">
        <f t="shared" ref="AK196:AK251" si="249">IF(AND(AI196=1, AJ196=-1), "buy", IF(AND(AI196=1, AJ196=1), "hold", IF(AND(AI196=0, AJ196=1), "hold", IF(AND(AI196=1, AJ196=0), "hold", IF(AND(AI196=-1, AJ196=1), "sell", IF(AND(AI196=-1, AJ196=-1), "short", IF(AND(AI196=0, AJ196=-1), "short", IF(AND(AI196=-1, AJ196=0), "short", ""))))))))</f>
        <v>short</v>
      </c>
      <c r="AL196" t="str">
        <f t="shared" ref="AL196:AL251" si="250">IF(AND(AI196=0, AJ196=0), IF(OR(AK196="buy", AK196="hold"), "hold", IF(OR(AK196="sell", AK196="short"), "short", "")),  AK196)</f>
        <v>short</v>
      </c>
      <c r="AM196" s="2">
        <f t="shared" si="175"/>
        <v>3.8139343261719887</v>
      </c>
      <c r="AN196" s="2">
        <f t="shared" ref="AN196:AN251" si="251">(AM196/C196)*100</f>
        <v>2.7474152093477469</v>
      </c>
    </row>
    <row r="197" spans="1:40" x14ac:dyDescent="0.35">
      <c r="A197" t="s">
        <v>222</v>
      </c>
      <c r="B197" t="s">
        <v>23</v>
      </c>
      <c r="C197">
        <v>134.48590087890599</v>
      </c>
      <c r="D197">
        <v>1.15813302702121E-2</v>
      </c>
      <c r="E197" s="2">
        <f t="shared" si="243"/>
        <v>1.1581330270207503E-2</v>
      </c>
      <c r="F197">
        <v>47.660021383692097</v>
      </c>
      <c r="G197" s="2">
        <f t="shared" si="182"/>
        <v>47.660021383693334</v>
      </c>
      <c r="H197">
        <f t="shared" si="170"/>
        <v>0</v>
      </c>
      <c r="I197">
        <f t="shared" si="171"/>
        <v>4.3330993652340055</v>
      </c>
      <c r="J197">
        <f t="shared" ref="J197:K197" si="252">AVERAGE(H184:H197)</f>
        <v>0.98771340506421468</v>
      </c>
      <c r="K197">
        <f t="shared" si="252"/>
        <v>1.0847015380859293</v>
      </c>
      <c r="L197">
        <f t="shared" si="184"/>
        <v>0.91058541947597826</v>
      </c>
      <c r="M197">
        <v>1.8573753655222101E-2</v>
      </c>
      <c r="N197" s="2">
        <f t="shared" si="196"/>
        <v>1.8573753655222115E-2</v>
      </c>
      <c r="O197">
        <v>196</v>
      </c>
      <c r="P197">
        <v>133.45925033569301</v>
      </c>
      <c r="Q197" s="2">
        <f t="shared" si="226"/>
        <v>133.45925033569284</v>
      </c>
      <c r="R197">
        <v>138.425068130493</v>
      </c>
      <c r="S197" s="2">
        <f t="shared" si="211"/>
        <v>138.42506813049278</v>
      </c>
      <c r="T197">
        <v>133.15975036621001</v>
      </c>
      <c r="V197">
        <v>142.98281631320901</v>
      </c>
      <c r="W197" s="2">
        <f t="shared" si="190"/>
        <v>142.98281631320921</v>
      </c>
      <c r="X197">
        <f t="shared" si="191"/>
        <v>134.04959640502869</v>
      </c>
      <c r="Y197">
        <f t="shared" si="192"/>
        <v>4.4666099540902549</v>
      </c>
      <c r="Z197">
        <v>125.116376496849</v>
      </c>
      <c r="AA197" s="2">
        <f t="shared" si="193"/>
        <v>125.11637649684819</v>
      </c>
      <c r="AB197">
        <v>125.220649719238</v>
      </c>
      <c r="AC197" s="2">
        <f t="shared" si="227"/>
        <v>125.220649719238</v>
      </c>
      <c r="AD197">
        <v>150.14190673828099</v>
      </c>
      <c r="AE197" s="2">
        <f t="shared" si="228"/>
        <v>150.14190673828099</v>
      </c>
      <c r="AF197" t="s">
        <v>24</v>
      </c>
      <c r="AG197" s="2" t="str">
        <f t="shared" si="248"/>
        <v>buy</v>
      </c>
      <c r="AH197">
        <v>134.48590089999999</v>
      </c>
      <c r="AI197">
        <f t="shared" si="245"/>
        <v>1</v>
      </c>
      <c r="AJ197">
        <f t="shared" si="246"/>
        <v>-1</v>
      </c>
      <c r="AK197" t="str">
        <f t="shared" si="249"/>
        <v>buy</v>
      </c>
      <c r="AL197" t="str">
        <f t="shared" si="250"/>
        <v>buy</v>
      </c>
      <c r="AM197" s="2">
        <f t="shared" si="175"/>
        <v>4.3330993652340055</v>
      </c>
      <c r="AN197" s="2">
        <f t="shared" si="251"/>
        <v>3.2219729629023504</v>
      </c>
    </row>
    <row r="198" spans="1:40" x14ac:dyDescent="0.35">
      <c r="A198" t="s">
        <v>223</v>
      </c>
      <c r="B198" t="s">
        <v>23</v>
      </c>
      <c r="C198">
        <v>136.04342651367099</v>
      </c>
      <c r="D198">
        <v>-1.6879470042986799E-2</v>
      </c>
      <c r="E198" s="2">
        <f t="shared" si="243"/>
        <v>-1.6879470042980939E-2</v>
      </c>
      <c r="F198">
        <v>54.918034572645801</v>
      </c>
      <c r="G198" s="2">
        <f t="shared" si="182"/>
        <v>54.918034572645823</v>
      </c>
      <c r="H198">
        <f t="shared" si="170"/>
        <v>1.5575256347649997</v>
      </c>
      <c r="I198">
        <f t="shared" si="171"/>
        <v>0</v>
      </c>
      <c r="J198">
        <f t="shared" ref="J198:K198" si="253">AVERAGE(H185:H198)</f>
        <v>1.0989652361188575</v>
      </c>
      <c r="K198">
        <f t="shared" si="253"/>
        <v>0.90213557652064325</v>
      </c>
      <c r="L198">
        <f t="shared" si="184"/>
        <v>1.2181819060471453</v>
      </c>
      <c r="M198">
        <v>1.8613642100387101E-2</v>
      </c>
      <c r="N198" s="2">
        <f t="shared" si="196"/>
        <v>1.8613642100387073E-2</v>
      </c>
      <c r="O198">
        <v>197</v>
      </c>
      <c r="P198">
        <v>133.17947341918901</v>
      </c>
      <c r="Q198" s="2">
        <f t="shared" si="226"/>
        <v>133.17947341918889</v>
      </c>
      <c r="R198">
        <v>138.314775009155</v>
      </c>
      <c r="S198" s="2">
        <f t="shared" si="211"/>
        <v>138.31477500915489</v>
      </c>
      <c r="T198">
        <v>133.15975036621001</v>
      </c>
      <c r="V198">
        <v>142.52772286371399</v>
      </c>
      <c r="W198" s="2">
        <f t="shared" si="190"/>
        <v>142.52772286371473</v>
      </c>
      <c r="X198">
        <f t="shared" si="191"/>
        <v>134.59073524475033</v>
      </c>
      <c r="Y198">
        <f t="shared" si="192"/>
        <v>3.9684938094822035</v>
      </c>
      <c r="Z198">
        <v>126.65374762578701</v>
      </c>
      <c r="AA198" s="2">
        <f t="shared" si="193"/>
        <v>126.65374762578593</v>
      </c>
      <c r="AB198">
        <v>125.220649719238</v>
      </c>
      <c r="AC198" s="2">
        <f t="shared" si="227"/>
        <v>125.220649719238</v>
      </c>
      <c r="AD198">
        <v>150.14190673828099</v>
      </c>
      <c r="AE198" s="2">
        <f t="shared" si="228"/>
        <v>150.14190673828099</v>
      </c>
      <c r="AF198" t="s">
        <v>31</v>
      </c>
      <c r="AG198" s="2" t="str">
        <f t="shared" si="248"/>
        <v>sell</v>
      </c>
      <c r="AH198">
        <v>136.04342650000001</v>
      </c>
      <c r="AI198">
        <f t="shared" si="245"/>
        <v>-1</v>
      </c>
      <c r="AJ198">
        <f t="shared" si="246"/>
        <v>1</v>
      </c>
      <c r="AK198" t="str">
        <f t="shared" si="249"/>
        <v>sell</v>
      </c>
      <c r="AL198" t="str">
        <f t="shared" si="250"/>
        <v>sell</v>
      </c>
      <c r="AM198" s="2">
        <f t="shared" si="175"/>
        <v>1.5575256347649997</v>
      </c>
      <c r="AN198" s="2">
        <f t="shared" si="251"/>
        <v>1.1448738646762062</v>
      </c>
    </row>
    <row r="199" spans="1:40" x14ac:dyDescent="0.35">
      <c r="A199" t="s">
        <v>224</v>
      </c>
      <c r="B199" t="s">
        <v>23</v>
      </c>
      <c r="C199">
        <v>133.74708557128901</v>
      </c>
      <c r="D199">
        <v>2.0901745061663299E-2</v>
      </c>
      <c r="E199" s="2">
        <f t="shared" si="243"/>
        <v>2.0901745061659153E-2</v>
      </c>
      <c r="F199">
        <v>53.451282866836301</v>
      </c>
      <c r="G199" s="2">
        <f t="shared" si="182"/>
        <v>53.451282866837957</v>
      </c>
      <c r="H199">
        <f t="shared" si="170"/>
        <v>0</v>
      </c>
      <c r="I199">
        <f t="shared" si="171"/>
        <v>2.2963409423819883</v>
      </c>
      <c r="J199">
        <f t="shared" ref="J199:K199" si="254">AVERAGE(H186:H199)</f>
        <v>1.0989652361188575</v>
      </c>
      <c r="K199">
        <f t="shared" si="254"/>
        <v>0.9570475987025</v>
      </c>
      <c r="L199">
        <f t="shared" si="184"/>
        <v>1.1482869165637737</v>
      </c>
      <c r="M199">
        <v>1.90682358948072E-2</v>
      </c>
      <c r="N199" s="2">
        <f t="shared" si="196"/>
        <v>1.9068235894807255E-2</v>
      </c>
      <c r="O199">
        <v>198</v>
      </c>
      <c r="P199">
        <v>132.851576995849</v>
      </c>
      <c r="Q199" s="2">
        <f t="shared" si="226"/>
        <v>132.85157699584906</v>
      </c>
      <c r="R199">
        <v>138.20748649597101</v>
      </c>
      <c r="S199" s="2">
        <f t="shared" si="211"/>
        <v>138.20748649597127</v>
      </c>
      <c r="T199">
        <v>133.15975036621001</v>
      </c>
      <c r="V199">
        <v>142.01223551882001</v>
      </c>
      <c r="W199" s="2">
        <f t="shared" si="190"/>
        <v>142.01223551882126</v>
      </c>
      <c r="X199">
        <f t="shared" si="191"/>
        <v>134.9346878051752</v>
      </c>
      <c r="Y199">
        <f t="shared" si="192"/>
        <v>3.538773856823024</v>
      </c>
      <c r="Z199">
        <v>127.85714009153</v>
      </c>
      <c r="AA199" s="2">
        <f t="shared" si="193"/>
        <v>127.85714009152915</v>
      </c>
      <c r="AB199">
        <v>125.220649719238</v>
      </c>
      <c r="AC199" s="2">
        <f t="shared" si="227"/>
        <v>125.220649719238</v>
      </c>
      <c r="AD199">
        <v>147.70031738281199</v>
      </c>
      <c r="AE199" s="2">
        <f t="shared" si="228"/>
        <v>147.70031738281199</v>
      </c>
      <c r="AF199" t="s">
        <v>24</v>
      </c>
      <c r="AG199" s="2" t="str">
        <f t="shared" si="248"/>
        <v>buy</v>
      </c>
      <c r="AH199">
        <v>133.74708559999999</v>
      </c>
      <c r="AI199">
        <f t="shared" si="245"/>
        <v>1</v>
      </c>
      <c r="AJ199">
        <f t="shared" si="246"/>
        <v>-1</v>
      </c>
      <c r="AK199" t="str">
        <f t="shared" si="249"/>
        <v>buy</v>
      </c>
      <c r="AL199" t="str">
        <f t="shared" si="250"/>
        <v>buy</v>
      </c>
      <c r="AM199" s="2">
        <f t="shared" si="175"/>
        <v>2.2963409423819883</v>
      </c>
      <c r="AN199" s="2">
        <f t="shared" si="251"/>
        <v>1.7169278362764828</v>
      </c>
    </row>
    <row r="200" spans="1:40" x14ac:dyDescent="0.35">
      <c r="A200" t="s">
        <v>225</v>
      </c>
      <c r="B200" t="s">
        <v>23</v>
      </c>
      <c r="C200">
        <v>136.54263305664</v>
      </c>
      <c r="D200">
        <v>1.02364005060984E-3</v>
      </c>
      <c r="E200" s="2">
        <f t="shared" si="243"/>
        <v>1.0236400506135883E-3</v>
      </c>
      <c r="F200">
        <v>57.919858135687797</v>
      </c>
      <c r="G200" s="2">
        <f t="shared" si="182"/>
        <v>57.919858135688777</v>
      </c>
      <c r="H200">
        <f t="shared" ref="H200:H251" si="255">IF(C200&gt;C199,C200-C199,0)</f>
        <v>2.7955474853509941</v>
      </c>
      <c r="I200">
        <f t="shared" ref="I200:I251" si="256">IF(C200&lt;C199,C199-C200,0)</f>
        <v>0</v>
      </c>
      <c r="J200">
        <f t="shared" ref="J200:K200" si="257">AVERAGE(H187:H200)</f>
        <v>1.2986471993582143</v>
      </c>
      <c r="K200">
        <f t="shared" si="257"/>
        <v>0.943497794015</v>
      </c>
      <c r="L200">
        <f t="shared" si="184"/>
        <v>1.3764178438954231</v>
      </c>
      <c r="M200">
        <v>1.93410840945859E-2</v>
      </c>
      <c r="N200" s="2">
        <f t="shared" si="196"/>
        <v>1.9341084094585917E-2</v>
      </c>
      <c r="O200">
        <v>199</v>
      </c>
      <c r="P200">
        <v>132.628423309326</v>
      </c>
      <c r="Q200" s="2">
        <f t="shared" si="226"/>
        <v>132.62842330932563</v>
      </c>
      <c r="R200">
        <v>138.10556831359801</v>
      </c>
      <c r="S200" s="2">
        <f t="shared" si="211"/>
        <v>138.10556831359824</v>
      </c>
      <c r="T200">
        <v>133.15975036621001</v>
      </c>
      <c r="V200">
        <v>142.03798359620501</v>
      </c>
      <c r="W200" s="2">
        <f t="shared" si="190"/>
        <v>142.03798359620572</v>
      </c>
      <c r="X200">
        <f t="shared" si="191"/>
        <v>135.23121566772403</v>
      </c>
      <c r="Y200">
        <f t="shared" si="192"/>
        <v>3.4033839642408443</v>
      </c>
      <c r="Z200">
        <v>128.42444773924299</v>
      </c>
      <c r="AA200" s="2">
        <f t="shared" si="193"/>
        <v>128.42444773924234</v>
      </c>
      <c r="AB200">
        <v>125.220649719238</v>
      </c>
      <c r="AC200" s="2">
        <f t="shared" si="227"/>
        <v>125.220649719238</v>
      </c>
      <c r="AD200">
        <v>144.97969055175699</v>
      </c>
      <c r="AE200" s="2">
        <f t="shared" si="228"/>
        <v>144.97969055175699</v>
      </c>
      <c r="AF200" t="s">
        <v>36</v>
      </c>
      <c r="AG200" s="2" t="str">
        <f t="shared" si="248"/>
        <v>hold</v>
      </c>
      <c r="AH200">
        <v>136.54263309999999</v>
      </c>
      <c r="AI200">
        <f t="shared" si="245"/>
        <v>1</v>
      </c>
      <c r="AJ200">
        <f t="shared" si="246"/>
        <v>1</v>
      </c>
      <c r="AK200" t="str">
        <f t="shared" si="249"/>
        <v>hold</v>
      </c>
      <c r="AL200" t="str">
        <f t="shared" si="250"/>
        <v>hold</v>
      </c>
      <c r="AM200" s="2">
        <f t="shared" si="175"/>
        <v>2.7955474853509941</v>
      </c>
      <c r="AN200" s="2">
        <f t="shared" si="251"/>
        <v>2.0473806772067724</v>
      </c>
    </row>
    <row r="201" spans="1:40" x14ac:dyDescent="0.35">
      <c r="A201" t="s">
        <v>226</v>
      </c>
      <c r="B201" t="s">
        <v>23</v>
      </c>
      <c r="C201">
        <v>136.68240356445301</v>
      </c>
      <c r="D201">
        <v>-9.4959396571722109E-3</v>
      </c>
      <c r="E201" s="2">
        <f t="shared" si="243"/>
        <v>-9.4959396571774584E-3</v>
      </c>
      <c r="F201">
        <v>55.811629128512102</v>
      </c>
      <c r="G201" s="2">
        <f t="shared" si="182"/>
        <v>55.811629128513346</v>
      </c>
      <c r="H201">
        <f t="shared" si="255"/>
        <v>0.13977050781301159</v>
      </c>
      <c r="I201">
        <f t="shared" si="256"/>
        <v>0</v>
      </c>
      <c r="J201">
        <f t="shared" ref="J201:K201" si="258">AVERAGE(H188:H201)</f>
        <v>1.1916743687220719</v>
      </c>
      <c r="K201">
        <f t="shared" si="258"/>
        <v>0.943497794015</v>
      </c>
      <c r="L201">
        <f t="shared" si="184"/>
        <v>1.2630388499913401</v>
      </c>
      <c r="M201">
        <v>1.8415902818194999E-2</v>
      </c>
      <c r="N201" s="2">
        <f t="shared" si="196"/>
        <v>1.8415902818195051E-2</v>
      </c>
      <c r="O201">
        <v>200</v>
      </c>
      <c r="P201">
        <v>132.46247756957999</v>
      </c>
      <c r="Q201" s="2">
        <f t="shared" si="226"/>
        <v>132.46247756957956</v>
      </c>
      <c r="R201">
        <v>138.01887779235801</v>
      </c>
      <c r="S201" s="2">
        <f t="shared" si="211"/>
        <v>138.01887779235801</v>
      </c>
      <c r="T201">
        <v>133.15975036621001</v>
      </c>
      <c r="U201" s="2">
        <f>AVERAGE(C2:C201)</f>
        <v>133.1597503662108</v>
      </c>
      <c r="V201">
        <v>142.12583401092701</v>
      </c>
      <c r="W201" s="2">
        <f t="shared" si="190"/>
        <v>142.12583401092763</v>
      </c>
      <c r="X201">
        <f t="shared" si="191"/>
        <v>135.46434478759707</v>
      </c>
      <c r="Y201">
        <f t="shared" si="192"/>
        <v>3.330744611665275</v>
      </c>
      <c r="Z201">
        <v>128.80285556426799</v>
      </c>
      <c r="AA201" s="2">
        <f t="shared" si="193"/>
        <v>128.80285556426651</v>
      </c>
      <c r="AB201">
        <v>125.220649719238</v>
      </c>
      <c r="AC201" s="2">
        <f t="shared" si="227"/>
        <v>125.220649719238</v>
      </c>
      <c r="AD201">
        <v>142.63293457031199</v>
      </c>
      <c r="AE201" s="2">
        <f t="shared" si="228"/>
        <v>142.63293457031199</v>
      </c>
      <c r="AF201" t="s">
        <v>31</v>
      </c>
      <c r="AG201" s="2" t="str">
        <f t="shared" si="248"/>
        <v>sell</v>
      </c>
      <c r="AH201">
        <v>136.68240359999999</v>
      </c>
      <c r="AI201">
        <f t="shared" si="245"/>
        <v>-1</v>
      </c>
      <c r="AJ201">
        <f t="shared" si="246"/>
        <v>1</v>
      </c>
      <c r="AK201" t="str">
        <f t="shared" si="249"/>
        <v>sell</v>
      </c>
      <c r="AL201" t="str">
        <f t="shared" si="250"/>
        <v>sell</v>
      </c>
      <c r="AM201" s="2">
        <f t="shared" si="175"/>
        <v>0.13977050781301159</v>
      </c>
      <c r="AN201" s="2">
        <f t="shared" si="251"/>
        <v>0.10225932831734436</v>
      </c>
    </row>
    <row r="202" spans="1:40" x14ac:dyDescent="0.35">
      <c r="A202" t="s">
        <v>227</v>
      </c>
      <c r="B202" t="s">
        <v>23</v>
      </c>
      <c r="C202">
        <v>135.38447570800699</v>
      </c>
      <c r="D202">
        <v>1.3421835441575601E-2</v>
      </c>
      <c r="E202" s="2">
        <f t="shared" si="243"/>
        <v>1.3421835441576768E-2</v>
      </c>
      <c r="F202">
        <v>58.693374217057297</v>
      </c>
      <c r="G202" s="2">
        <f t="shared" si="182"/>
        <v>58.693374217057588</v>
      </c>
      <c r="H202">
        <f t="shared" si="255"/>
        <v>0</v>
      </c>
      <c r="I202">
        <f t="shared" si="256"/>
        <v>1.297927856446023</v>
      </c>
      <c r="J202">
        <f t="shared" ref="J202:K202" si="259">AVERAGE(H189:H202)</f>
        <v>1.1916743687220719</v>
      </c>
      <c r="K202">
        <f t="shared" si="259"/>
        <v>0.83866446358814328</v>
      </c>
      <c r="L202">
        <f t="shared" si="184"/>
        <v>1.4209191165959394</v>
      </c>
      <c r="M202">
        <v>1.8482016829755799E-2</v>
      </c>
      <c r="N202" s="2">
        <f t="shared" si="196"/>
        <v>1.8482016829755789E-2</v>
      </c>
      <c r="O202">
        <v>201</v>
      </c>
      <c r="P202">
        <v>132.55080612182601</v>
      </c>
      <c r="Q202" s="2">
        <f t="shared" si="226"/>
        <v>132.55080612182562</v>
      </c>
      <c r="R202">
        <v>137.90627326965301</v>
      </c>
      <c r="S202" s="2">
        <f t="shared" si="211"/>
        <v>137.90627326965293</v>
      </c>
      <c r="T202">
        <v>133.312030258178</v>
      </c>
      <c r="U202" s="2">
        <f t="shared" ref="U202:U251" si="260">AVERAGE(C3:C202)</f>
        <v>133.31203025817857</v>
      </c>
      <c r="V202">
        <v>141.98465964139399</v>
      </c>
      <c r="W202" s="2">
        <f t="shared" si="190"/>
        <v>141.9846596413953</v>
      </c>
      <c r="X202">
        <f t="shared" si="191"/>
        <v>135.69348068237241</v>
      </c>
      <c r="Y202">
        <f t="shared" si="192"/>
        <v>3.1455894795114392</v>
      </c>
      <c r="Z202">
        <v>129.402301723351</v>
      </c>
      <c r="AA202" s="2">
        <f t="shared" si="193"/>
        <v>129.40230172334952</v>
      </c>
      <c r="AB202">
        <v>125.220649719238</v>
      </c>
      <c r="AC202" s="2">
        <f t="shared" si="227"/>
        <v>125.220649719238</v>
      </c>
      <c r="AD202">
        <v>142.63293457031199</v>
      </c>
      <c r="AE202" s="2">
        <f t="shared" si="228"/>
        <v>142.63293457031199</v>
      </c>
      <c r="AF202" t="s">
        <v>24</v>
      </c>
      <c r="AG202" s="2" t="str">
        <f t="shared" si="248"/>
        <v>buy</v>
      </c>
      <c r="AH202">
        <v>135.3844757</v>
      </c>
      <c r="AI202">
        <f t="shared" si="245"/>
        <v>1</v>
      </c>
      <c r="AJ202">
        <f t="shared" si="246"/>
        <v>-1</v>
      </c>
      <c r="AK202" t="str">
        <f t="shared" si="249"/>
        <v>buy</v>
      </c>
      <c r="AL202" t="str">
        <f t="shared" si="250"/>
        <v>buy</v>
      </c>
      <c r="AM202" s="2">
        <f t="shared" ref="AM202:AM251" si="261">IF(AL202="buy", C201-C202, IF(AL202="sell", C202-C201, IF(AL202="short", C201-C202, IF(AL202="hold", C202-C201,0))))</f>
        <v>1.297927856446023</v>
      </c>
      <c r="AN202" s="2">
        <f t="shared" si="251"/>
        <v>0.95869770123817832</v>
      </c>
    </row>
    <row r="203" spans="1:40" x14ac:dyDescent="0.35">
      <c r="A203" t="s">
        <v>228</v>
      </c>
      <c r="B203" t="s">
        <v>23</v>
      </c>
      <c r="C203">
        <v>137.20158386230401</v>
      </c>
      <c r="D203">
        <v>-1.0114947846572599E-2</v>
      </c>
      <c r="E203" s="2">
        <f t="shared" si="243"/>
        <v>-1.0114947846570002E-2</v>
      </c>
      <c r="F203">
        <v>56.086639912707199</v>
      </c>
      <c r="G203" s="2">
        <f t="shared" si="182"/>
        <v>56.086639912707803</v>
      </c>
      <c r="H203">
        <f t="shared" si="255"/>
        <v>1.8171081542970171</v>
      </c>
      <c r="I203">
        <f t="shared" si="256"/>
        <v>0</v>
      </c>
      <c r="J203">
        <f t="shared" ref="J203:K203" si="262">AVERAGE(H190:H203)</f>
        <v>1.0711517333984293</v>
      </c>
      <c r="K203">
        <f t="shared" si="262"/>
        <v>0.83866446358814328</v>
      </c>
      <c r="L203">
        <f t="shared" si="184"/>
        <v>1.2772113042868325</v>
      </c>
      <c r="M203">
        <v>1.8494076723432801E-2</v>
      </c>
      <c r="N203" s="2">
        <f t="shared" si="196"/>
        <v>1.8494076723432829E-2</v>
      </c>
      <c r="O203">
        <v>202</v>
      </c>
      <c r="P203">
        <v>132.69560714721601</v>
      </c>
      <c r="Q203" s="2">
        <f t="shared" si="226"/>
        <v>132.69560714721624</v>
      </c>
      <c r="R203">
        <v>137.81293449401801</v>
      </c>
      <c r="S203" s="2">
        <f t="shared" si="211"/>
        <v>137.81293449401818</v>
      </c>
      <c r="T203">
        <v>133.48452026367099</v>
      </c>
      <c r="U203" s="2">
        <f t="shared" si="260"/>
        <v>133.48452026367173</v>
      </c>
      <c r="V203">
        <v>142.08858324126501</v>
      </c>
      <c r="W203" s="2">
        <f t="shared" si="190"/>
        <v>142.08858324126635</v>
      </c>
      <c r="X203">
        <f t="shared" si="191"/>
        <v>135.7613731384271</v>
      </c>
      <c r="Y203">
        <f t="shared" si="192"/>
        <v>3.1636050514196268</v>
      </c>
      <c r="Z203">
        <v>129.43416303558899</v>
      </c>
      <c r="AA203" s="2">
        <f t="shared" si="193"/>
        <v>129.43416303558786</v>
      </c>
      <c r="AB203">
        <v>125.220649719238</v>
      </c>
      <c r="AC203" s="2">
        <f t="shared" si="227"/>
        <v>125.220649719238</v>
      </c>
      <c r="AD203">
        <v>142.63293457031199</v>
      </c>
      <c r="AE203" s="2">
        <f t="shared" si="228"/>
        <v>142.63293457031199</v>
      </c>
      <c r="AF203" t="s">
        <v>31</v>
      </c>
      <c r="AG203" s="2" t="str">
        <f t="shared" si="248"/>
        <v>sell</v>
      </c>
      <c r="AH203">
        <v>137.2015839</v>
      </c>
      <c r="AI203">
        <f t="shared" si="245"/>
        <v>-1</v>
      </c>
      <c r="AJ203">
        <f t="shared" si="246"/>
        <v>1</v>
      </c>
      <c r="AK203" t="str">
        <f t="shared" si="249"/>
        <v>sell</v>
      </c>
      <c r="AL203" t="str">
        <f t="shared" si="250"/>
        <v>sell</v>
      </c>
      <c r="AM203" s="2">
        <f t="shared" si="261"/>
        <v>1.8171081542970171</v>
      </c>
      <c r="AN203" s="2">
        <f t="shared" si="251"/>
        <v>1.3244075637790547</v>
      </c>
    </row>
    <row r="204" spans="1:40" x14ac:dyDescent="0.35">
      <c r="A204" t="s">
        <v>229</v>
      </c>
      <c r="B204" t="s">
        <v>23</v>
      </c>
      <c r="C204">
        <v>135.81379699707</v>
      </c>
      <c r="D204">
        <v>2.8375992745733401E-2</v>
      </c>
      <c r="E204" s="2">
        <f t="shared" si="243"/>
        <v>2.837599274573074E-2</v>
      </c>
      <c r="F204">
        <v>51.919577996826</v>
      </c>
      <c r="G204" s="2">
        <f t="shared" si="182"/>
        <v>51.919577996826142</v>
      </c>
      <c r="H204">
        <f t="shared" si="255"/>
        <v>0</v>
      </c>
      <c r="I204">
        <f t="shared" si="256"/>
        <v>1.3877868652340055</v>
      </c>
      <c r="J204">
        <f t="shared" ref="J204:K204" si="263">AVERAGE(H191:H204)</f>
        <v>1.012673514229858</v>
      </c>
      <c r="K204">
        <f t="shared" si="263"/>
        <v>0.93779209681914366</v>
      </c>
      <c r="L204">
        <f t="shared" si="184"/>
        <v>1.0798486334707889</v>
      </c>
      <c r="M204">
        <v>1.6705984374405201E-2</v>
      </c>
      <c r="N204" s="2">
        <f t="shared" si="196"/>
        <v>1.6705984374405194E-2</v>
      </c>
      <c r="O204">
        <v>203</v>
      </c>
      <c r="P204">
        <v>132.79292068481399</v>
      </c>
      <c r="Q204" s="2">
        <f t="shared" si="226"/>
        <v>132.79292068481391</v>
      </c>
      <c r="R204">
        <v>137.69119163513099</v>
      </c>
      <c r="S204" s="2">
        <f t="shared" si="211"/>
        <v>137.69119163513145</v>
      </c>
      <c r="T204">
        <v>133.64555198669399</v>
      </c>
      <c r="U204" s="2">
        <f t="shared" si="260"/>
        <v>133.64555198669419</v>
      </c>
      <c r="V204">
        <v>142.106908310764</v>
      </c>
      <c r="W204" s="2">
        <f t="shared" si="190"/>
        <v>142.10690831076516</v>
      </c>
      <c r="X204">
        <f t="shared" si="191"/>
        <v>135.88767242431578</v>
      </c>
      <c r="Y204">
        <f t="shared" si="192"/>
        <v>3.1096179432246962</v>
      </c>
      <c r="Z204">
        <v>129.66843653786799</v>
      </c>
      <c r="AA204" s="2">
        <f t="shared" si="193"/>
        <v>129.6684365378664</v>
      </c>
      <c r="AB204">
        <v>125.220649719238</v>
      </c>
      <c r="AC204" s="2">
        <f t="shared" si="227"/>
        <v>125.220649719238</v>
      </c>
      <c r="AD204">
        <v>142.63293457031199</v>
      </c>
      <c r="AE204" s="2">
        <f t="shared" si="228"/>
        <v>142.63293457031199</v>
      </c>
      <c r="AF204" t="s">
        <v>24</v>
      </c>
      <c r="AG204" s="2" t="str">
        <f t="shared" si="248"/>
        <v>buy</v>
      </c>
      <c r="AH204">
        <v>135.81379699999999</v>
      </c>
      <c r="AI204">
        <f t="shared" si="245"/>
        <v>1</v>
      </c>
      <c r="AJ204">
        <f t="shared" si="246"/>
        <v>-1</v>
      </c>
      <c r="AK204" t="str">
        <f t="shared" si="249"/>
        <v>buy</v>
      </c>
      <c r="AL204" t="str">
        <f t="shared" si="250"/>
        <v>buy</v>
      </c>
      <c r="AM204" s="2">
        <f t="shared" si="261"/>
        <v>1.3877868652340055</v>
      </c>
      <c r="AN204" s="2">
        <f t="shared" si="251"/>
        <v>1.0218305473514928</v>
      </c>
    </row>
    <row r="205" spans="1:40" x14ac:dyDescent="0.35">
      <c r="A205" t="s">
        <v>230</v>
      </c>
      <c r="B205" t="s">
        <v>23</v>
      </c>
      <c r="C205">
        <v>139.66764831542901</v>
      </c>
      <c r="D205">
        <v>1.07229567086442E-3</v>
      </c>
      <c r="E205" s="2">
        <f t="shared" si="243"/>
        <v>1.0722956708684088E-3</v>
      </c>
      <c r="F205">
        <v>54.4509704793238</v>
      </c>
      <c r="G205" s="2">
        <f t="shared" si="182"/>
        <v>54.450970479324198</v>
      </c>
      <c r="H205">
        <f t="shared" si="255"/>
        <v>3.8538513183590055</v>
      </c>
      <c r="I205">
        <f t="shared" si="256"/>
        <v>0</v>
      </c>
      <c r="J205">
        <f t="shared" ref="J205:K205" si="264">AVERAGE(H192:H205)</f>
        <v>1.1210708618163576</v>
      </c>
      <c r="K205">
        <f t="shared" si="264"/>
        <v>0.93779209681914366</v>
      </c>
      <c r="L205">
        <f t="shared" si="184"/>
        <v>1.1954364572050342</v>
      </c>
      <c r="M205">
        <v>1.7197878575305098E-2</v>
      </c>
      <c r="N205" s="2">
        <f t="shared" si="196"/>
        <v>1.7197878575305151E-2</v>
      </c>
      <c r="O205">
        <v>204</v>
      </c>
      <c r="P205">
        <v>132.97827316284099</v>
      </c>
      <c r="Q205" s="2">
        <f t="shared" si="226"/>
        <v>132.97827316284125</v>
      </c>
      <c r="R205">
        <v>137.62082221984801</v>
      </c>
      <c r="S205" s="2">
        <f t="shared" si="211"/>
        <v>137.62082221984821</v>
      </c>
      <c r="T205">
        <v>133.83350112914999</v>
      </c>
      <c r="U205" s="2">
        <f t="shared" si="260"/>
        <v>133.83350112915025</v>
      </c>
      <c r="V205">
        <v>142.402053888615</v>
      </c>
      <c r="W205" s="2">
        <f t="shared" si="190"/>
        <v>142.40205388861608</v>
      </c>
      <c r="X205">
        <f t="shared" si="191"/>
        <v>136.28304290771425</v>
      </c>
      <c r="Y205">
        <f t="shared" si="192"/>
        <v>3.0595054904509214</v>
      </c>
      <c r="Z205">
        <v>130.164031926814</v>
      </c>
      <c r="AA205" s="2">
        <f t="shared" si="193"/>
        <v>130.16403192681241</v>
      </c>
      <c r="AB205">
        <v>125.220649719238</v>
      </c>
      <c r="AC205" s="2">
        <f t="shared" si="227"/>
        <v>125.220649719238</v>
      </c>
      <c r="AD205">
        <v>142.63293457031199</v>
      </c>
      <c r="AE205" s="2">
        <f t="shared" si="228"/>
        <v>142.63293457031199</v>
      </c>
      <c r="AF205" t="s">
        <v>36</v>
      </c>
      <c r="AG205" s="2" t="str">
        <f t="shared" si="248"/>
        <v>hold</v>
      </c>
      <c r="AH205">
        <v>139.6676483</v>
      </c>
      <c r="AI205">
        <f t="shared" si="245"/>
        <v>1</v>
      </c>
      <c r="AJ205">
        <f t="shared" si="246"/>
        <v>1</v>
      </c>
      <c r="AK205" t="str">
        <f t="shared" si="249"/>
        <v>hold</v>
      </c>
      <c r="AL205" t="str">
        <f t="shared" si="250"/>
        <v>hold</v>
      </c>
      <c r="AM205" s="2">
        <f t="shared" si="261"/>
        <v>3.8538513183590055</v>
      </c>
      <c r="AN205" s="2">
        <f t="shared" si="251"/>
        <v>2.7593013592205469</v>
      </c>
    </row>
    <row r="206" spans="1:40" x14ac:dyDescent="0.35">
      <c r="A206" t="s">
        <v>231</v>
      </c>
      <c r="B206" t="s">
        <v>23</v>
      </c>
      <c r="C206">
        <v>139.81741333007801</v>
      </c>
      <c r="D206">
        <v>3.35618810892501E-3</v>
      </c>
      <c r="E206" s="2">
        <f t="shared" si="243"/>
        <v>3.3561881089244107E-3</v>
      </c>
      <c r="F206">
        <v>54.592528170292503</v>
      </c>
      <c r="G206" s="2">
        <f t="shared" si="182"/>
        <v>54.592528170292766</v>
      </c>
      <c r="H206">
        <f t="shared" si="255"/>
        <v>0.14976501464900593</v>
      </c>
      <c r="I206">
        <f t="shared" si="256"/>
        <v>0</v>
      </c>
      <c r="J206">
        <f t="shared" ref="J206:K206" si="265">AVERAGE(H193:H206)</f>
        <v>1.1274893624441436</v>
      </c>
      <c r="K206">
        <f t="shared" si="265"/>
        <v>0.93779209681914366</v>
      </c>
      <c r="L206">
        <f t="shared" si="184"/>
        <v>1.2022807254064369</v>
      </c>
      <c r="M206">
        <v>1.6908954399286299E-2</v>
      </c>
      <c r="N206" s="2">
        <f t="shared" si="196"/>
        <v>1.6908954399286295E-2</v>
      </c>
      <c r="O206">
        <v>205</v>
      </c>
      <c r="P206">
        <v>133.112607269287</v>
      </c>
      <c r="Q206" s="2">
        <f t="shared" si="226"/>
        <v>133.11260726928657</v>
      </c>
      <c r="R206">
        <v>137.57075462341299</v>
      </c>
      <c r="S206" s="2">
        <f t="shared" si="211"/>
        <v>137.57075462341265</v>
      </c>
      <c r="T206">
        <v>134.030145225524</v>
      </c>
      <c r="U206" s="2">
        <f t="shared" si="260"/>
        <v>134.03014522552473</v>
      </c>
      <c r="V206">
        <v>142.58443900474199</v>
      </c>
      <c r="W206" s="2">
        <f t="shared" si="190"/>
        <v>142.58443900474344</v>
      </c>
      <c r="X206">
        <f t="shared" si="191"/>
        <v>136.69538650512641</v>
      </c>
      <c r="Y206">
        <f t="shared" si="192"/>
        <v>2.9445262498085185</v>
      </c>
      <c r="Z206">
        <v>130.80633400551099</v>
      </c>
      <c r="AA206" s="2">
        <f t="shared" si="193"/>
        <v>130.80633400550937</v>
      </c>
      <c r="AB206">
        <v>125.220649719238</v>
      </c>
      <c r="AC206" s="2">
        <f t="shared" si="227"/>
        <v>125.220649719238</v>
      </c>
      <c r="AD206">
        <v>142.63293457031199</v>
      </c>
      <c r="AE206" s="2">
        <f t="shared" si="228"/>
        <v>142.63293457031199</v>
      </c>
      <c r="AF206" t="s">
        <v>36</v>
      </c>
      <c r="AG206" s="2" t="str">
        <f t="shared" si="248"/>
        <v>hold</v>
      </c>
      <c r="AH206">
        <v>139.8174133</v>
      </c>
      <c r="AI206">
        <f t="shared" si="245"/>
        <v>1</v>
      </c>
      <c r="AJ206">
        <f t="shared" si="246"/>
        <v>1</v>
      </c>
      <c r="AK206" t="str">
        <f t="shared" si="249"/>
        <v>hold</v>
      </c>
      <c r="AL206" t="str">
        <f t="shared" si="250"/>
        <v>hold</v>
      </c>
      <c r="AM206" s="2">
        <f t="shared" si="261"/>
        <v>0.14976501464900593</v>
      </c>
      <c r="AN206" s="2">
        <f t="shared" si="251"/>
        <v>0.10711470844868502</v>
      </c>
    </row>
    <row r="207" spans="1:40" x14ac:dyDescent="0.35">
      <c r="A207" t="s">
        <v>232</v>
      </c>
      <c r="B207" t="s">
        <v>23</v>
      </c>
      <c r="C207">
        <v>140.28666687011699</v>
      </c>
      <c r="D207">
        <v>-5.4088466097958997E-3</v>
      </c>
      <c r="E207" s="2">
        <f t="shared" si="243"/>
        <v>-5.4088466097959066E-3</v>
      </c>
      <c r="F207">
        <v>51.866752890474103</v>
      </c>
      <c r="G207" s="2">
        <f t="shared" si="182"/>
        <v>51.866752890475539</v>
      </c>
      <c r="H207">
        <f t="shared" si="255"/>
        <v>0.46925354003897723</v>
      </c>
      <c r="I207">
        <f t="shared" si="256"/>
        <v>0</v>
      </c>
      <c r="J207">
        <f t="shared" ref="J207:K207" si="266">AVERAGE(H194:H207)</f>
        <v>1.0105329241071428</v>
      </c>
      <c r="K207">
        <f t="shared" si="266"/>
        <v>0.93779209681914366</v>
      </c>
      <c r="L207">
        <f t="shared" si="184"/>
        <v>1.0775660485247482</v>
      </c>
      <c r="M207">
        <v>1.6878822643105199E-2</v>
      </c>
      <c r="N207" s="2">
        <f t="shared" si="196"/>
        <v>1.687882264310521E-2</v>
      </c>
      <c r="O207">
        <v>206</v>
      </c>
      <c r="P207">
        <v>133.271075592041</v>
      </c>
      <c r="Q207" s="2">
        <f t="shared" si="226"/>
        <v>133.27107559204049</v>
      </c>
      <c r="R207">
        <v>137.53682151794399</v>
      </c>
      <c r="S207" s="2">
        <f t="shared" si="211"/>
        <v>137.53682151794391</v>
      </c>
      <c r="T207">
        <v>134.21820964813199</v>
      </c>
      <c r="U207" s="2">
        <f t="shared" si="260"/>
        <v>134.21820964813219</v>
      </c>
      <c r="V207">
        <v>142.90664418980501</v>
      </c>
      <c r="W207" s="2">
        <f t="shared" si="190"/>
        <v>142.90664418980691</v>
      </c>
      <c r="X207">
        <f t="shared" si="191"/>
        <v>137.04932327270458</v>
      </c>
      <c r="Y207">
        <f t="shared" si="192"/>
        <v>2.9286604585511697</v>
      </c>
      <c r="Z207">
        <v>131.19200235560399</v>
      </c>
      <c r="AA207" s="2">
        <f t="shared" si="193"/>
        <v>131.19200235560226</v>
      </c>
      <c r="AB207">
        <v>125.220649719238</v>
      </c>
      <c r="AC207" s="2">
        <f t="shared" si="227"/>
        <v>125.220649719238</v>
      </c>
      <c r="AD207">
        <v>142.63293457031199</v>
      </c>
      <c r="AE207" s="2">
        <f t="shared" si="228"/>
        <v>142.63293457031199</v>
      </c>
      <c r="AF207" t="s">
        <v>31</v>
      </c>
      <c r="AG207" s="2" t="str">
        <f t="shared" si="248"/>
        <v>sell</v>
      </c>
      <c r="AH207">
        <v>140.2866669</v>
      </c>
      <c r="AI207">
        <f t="shared" si="245"/>
        <v>-1</v>
      </c>
      <c r="AJ207">
        <f t="shared" si="246"/>
        <v>1</v>
      </c>
      <c r="AK207" t="str">
        <f t="shared" si="249"/>
        <v>sell</v>
      </c>
      <c r="AL207" t="str">
        <f t="shared" si="250"/>
        <v>sell</v>
      </c>
      <c r="AM207" s="2">
        <f t="shared" si="261"/>
        <v>0.46925354003897723</v>
      </c>
      <c r="AN207" s="2">
        <f t="shared" si="251"/>
        <v>0.33449617879468968</v>
      </c>
    </row>
    <row r="208" spans="1:40" x14ac:dyDescent="0.35">
      <c r="A208" t="s">
        <v>233</v>
      </c>
      <c r="B208" t="s">
        <v>23</v>
      </c>
      <c r="C208">
        <v>139.52787780761699</v>
      </c>
      <c r="D208">
        <v>1.71739172990137E-3</v>
      </c>
      <c r="E208" s="2">
        <f t="shared" si="243"/>
        <v>1.7173917298979764E-3</v>
      </c>
      <c r="F208">
        <v>46.847548690396202</v>
      </c>
      <c r="G208" s="2">
        <f t="shared" si="182"/>
        <v>46.847548690397332</v>
      </c>
      <c r="H208">
        <f t="shared" si="255"/>
        <v>0</v>
      </c>
      <c r="I208">
        <f t="shared" si="256"/>
        <v>0.7587890625</v>
      </c>
      <c r="J208">
        <f t="shared" ref="J208:K208" si="267">AVERAGE(H195:H208)</f>
        <v>0.87432207380021509</v>
      </c>
      <c r="K208">
        <f t="shared" si="267"/>
        <v>0.99199131556914366</v>
      </c>
      <c r="L208">
        <f t="shared" si="184"/>
        <v>0.88138077428488659</v>
      </c>
      <c r="M208">
        <v>1.6839221070593002E-2</v>
      </c>
      <c r="N208" s="2">
        <f t="shared" si="196"/>
        <v>1.683922107059304E-2</v>
      </c>
      <c r="O208">
        <v>207</v>
      </c>
      <c r="P208">
        <v>133.411179351806</v>
      </c>
      <c r="Q208" s="2">
        <f t="shared" si="226"/>
        <v>133.41117935180614</v>
      </c>
      <c r="R208">
        <v>137.46585014343199</v>
      </c>
      <c r="S208" s="2">
        <f t="shared" si="211"/>
        <v>137.46585014343219</v>
      </c>
      <c r="T208">
        <v>134.40501293182299</v>
      </c>
      <c r="U208" s="2">
        <f t="shared" si="260"/>
        <v>134.40501293182359</v>
      </c>
      <c r="V208">
        <v>142.55757430668899</v>
      </c>
      <c r="W208" s="2">
        <f t="shared" si="190"/>
        <v>142.55757430669027</v>
      </c>
      <c r="X208">
        <f t="shared" si="191"/>
        <v>137.50360031127883</v>
      </c>
      <c r="Y208">
        <f t="shared" si="192"/>
        <v>2.5269869977057215</v>
      </c>
      <c r="Z208">
        <v>132.44962631586901</v>
      </c>
      <c r="AA208" s="2">
        <f t="shared" si="193"/>
        <v>132.44962631586739</v>
      </c>
      <c r="AB208">
        <v>125.220649719238</v>
      </c>
      <c r="AC208" s="2">
        <f t="shared" si="227"/>
        <v>125.220649719238</v>
      </c>
      <c r="AD208">
        <v>142.63293457031199</v>
      </c>
      <c r="AE208" s="2">
        <f t="shared" si="228"/>
        <v>142.63293457031199</v>
      </c>
      <c r="AF208" t="s">
        <v>24</v>
      </c>
      <c r="AG208" s="2" t="str">
        <f t="shared" si="248"/>
        <v>buy</v>
      </c>
      <c r="AH208">
        <v>139.5278778</v>
      </c>
      <c r="AI208">
        <f t="shared" si="245"/>
        <v>1</v>
      </c>
      <c r="AJ208">
        <f t="shared" si="246"/>
        <v>-1</v>
      </c>
      <c r="AK208" t="str">
        <f t="shared" si="249"/>
        <v>buy</v>
      </c>
      <c r="AL208" t="str">
        <f t="shared" si="250"/>
        <v>buy</v>
      </c>
      <c r="AM208" s="2">
        <f t="shared" si="261"/>
        <v>0.7587890625</v>
      </c>
      <c r="AN208" s="2">
        <f t="shared" si="251"/>
        <v>0.54382613311601369</v>
      </c>
    </row>
    <row r="209" spans="1:40" x14ac:dyDescent="0.35">
      <c r="A209" t="s">
        <v>234</v>
      </c>
      <c r="B209" t="s">
        <v>23</v>
      </c>
      <c r="C209">
        <v>139.76750183105401</v>
      </c>
      <c r="D209">
        <v>1.6429392640868699E-3</v>
      </c>
      <c r="E209" s="2">
        <f t="shared" si="243"/>
        <v>1.6429392640898515E-3</v>
      </c>
      <c r="F209">
        <v>44.248503696425701</v>
      </c>
      <c r="G209" s="2">
        <f t="shared" ref="G209:G251" si="268">100-(100/(1+L209))</f>
        <v>44.248503696424997</v>
      </c>
      <c r="H209">
        <f t="shared" si="255"/>
        <v>0.23962402343701683</v>
      </c>
      <c r="I209">
        <f t="shared" si="256"/>
        <v>0</v>
      </c>
      <c r="J209">
        <f t="shared" ref="J209:K209" si="269">AVERAGE(H196:H209)</f>
        <v>0.7873175484792877</v>
      </c>
      <c r="K209">
        <f t="shared" si="269"/>
        <v>0.99199131556914366</v>
      </c>
      <c r="L209">
        <f t="shared" ref="L209:L251" si="270">J209/K209</f>
        <v>0.79367383173871164</v>
      </c>
      <c r="M209">
        <v>1.59900073901264E-2</v>
      </c>
      <c r="N209" s="2">
        <f t="shared" si="196"/>
        <v>1.5990007390126439E-2</v>
      </c>
      <c r="O209">
        <v>208</v>
      </c>
      <c r="P209">
        <v>133.555078887939</v>
      </c>
      <c r="Q209" s="2">
        <f t="shared" si="226"/>
        <v>133.55507888793892</v>
      </c>
      <c r="R209">
        <v>137.41578102111799</v>
      </c>
      <c r="S209" s="2">
        <f t="shared" si="211"/>
        <v>137.41578102111774</v>
      </c>
      <c r="T209">
        <v>134.585018577575</v>
      </c>
      <c r="U209" s="2">
        <f t="shared" si="260"/>
        <v>134.58501857757554</v>
      </c>
      <c r="V209">
        <v>142.652787343032</v>
      </c>
      <c r="W209" s="2">
        <f t="shared" si="190"/>
        <v>142.65278734303357</v>
      </c>
      <c r="X209">
        <f t="shared" si="191"/>
        <v>137.79463729858352</v>
      </c>
      <c r="Y209">
        <f t="shared" si="192"/>
        <v>2.4290750222250148</v>
      </c>
      <c r="Z209">
        <v>132.93648725413499</v>
      </c>
      <c r="AA209" s="2">
        <f t="shared" si="193"/>
        <v>132.93648725413348</v>
      </c>
      <c r="AB209">
        <v>125.220649719238</v>
      </c>
      <c r="AC209" s="2">
        <f t="shared" si="227"/>
        <v>125.220649719238</v>
      </c>
      <c r="AD209">
        <v>142.63293457031199</v>
      </c>
      <c r="AE209" s="2">
        <f t="shared" si="228"/>
        <v>142.63293457031199</v>
      </c>
      <c r="AF209" t="s">
        <v>36</v>
      </c>
      <c r="AG209" s="2" t="str">
        <f t="shared" si="248"/>
        <v>hold</v>
      </c>
      <c r="AH209">
        <v>139.76750179999999</v>
      </c>
      <c r="AI209">
        <f t="shared" si="245"/>
        <v>1</v>
      </c>
      <c r="AJ209">
        <f t="shared" si="246"/>
        <v>1</v>
      </c>
      <c r="AK209" t="str">
        <f t="shared" si="249"/>
        <v>hold</v>
      </c>
      <c r="AL209" t="str">
        <f t="shared" si="250"/>
        <v>hold</v>
      </c>
      <c r="AM209" s="2">
        <f t="shared" si="261"/>
        <v>0.23962402343701683</v>
      </c>
      <c r="AN209" s="2">
        <f t="shared" si="251"/>
        <v>0.17144473521939732</v>
      </c>
    </row>
    <row r="210" spans="1:40" x14ac:dyDescent="0.35">
      <c r="A210" t="s">
        <v>235</v>
      </c>
      <c r="B210" t="s">
        <v>23</v>
      </c>
      <c r="C210">
        <v>139.99713134765599</v>
      </c>
      <c r="D210">
        <v>4.6354971175557296E-3</v>
      </c>
      <c r="E210" s="2">
        <f t="shared" si="243"/>
        <v>4.6354971175548805E-3</v>
      </c>
      <c r="F210">
        <v>52.762191780037803</v>
      </c>
      <c r="G210" s="2">
        <f t="shared" si="268"/>
        <v>52.762191780038847</v>
      </c>
      <c r="H210">
        <f t="shared" si="255"/>
        <v>0.22962951660198883</v>
      </c>
      <c r="I210">
        <f t="shared" si="256"/>
        <v>0</v>
      </c>
      <c r="J210">
        <f t="shared" ref="J210:K210" si="271">AVERAGE(H197:H210)</f>
        <v>0.80371965680800117</v>
      </c>
      <c r="K210">
        <f t="shared" si="271"/>
        <v>0.71956743512828736</v>
      </c>
      <c r="L210">
        <f t="shared" si="270"/>
        <v>1.1169483464252532</v>
      </c>
      <c r="M210">
        <v>1.5060779247980801E-2</v>
      </c>
      <c r="N210" s="2">
        <f t="shared" si="196"/>
        <v>1.5060779247980837E-2</v>
      </c>
      <c r="O210">
        <v>209</v>
      </c>
      <c r="P210">
        <v>133.72190780639599</v>
      </c>
      <c r="Q210" s="2">
        <f t="shared" si="226"/>
        <v>133.72190780639596</v>
      </c>
      <c r="R210">
        <v>137.36515800475999</v>
      </c>
      <c r="S210" s="2">
        <f t="shared" si="211"/>
        <v>137.36515800476033</v>
      </c>
      <c r="T210">
        <v>134.74357563018799</v>
      </c>
      <c r="U210" s="2">
        <f t="shared" si="260"/>
        <v>134.74357563018785</v>
      </c>
      <c r="V210">
        <v>142.789401328867</v>
      </c>
      <c r="W210" s="2">
        <f t="shared" si="190"/>
        <v>142.78940132886831</v>
      </c>
      <c r="X210">
        <f t="shared" si="191"/>
        <v>138.0562210083003</v>
      </c>
      <c r="Y210">
        <f t="shared" si="192"/>
        <v>2.3665901602840091</v>
      </c>
      <c r="Z210">
        <v>133.32304068773399</v>
      </c>
      <c r="AA210" s="2">
        <f t="shared" si="193"/>
        <v>133.32304068773229</v>
      </c>
      <c r="AB210">
        <v>125.220649719238</v>
      </c>
      <c r="AC210" s="2">
        <f t="shared" si="227"/>
        <v>125.220649719238</v>
      </c>
      <c r="AD210">
        <v>142.63293457031199</v>
      </c>
      <c r="AE210" s="2">
        <f t="shared" si="228"/>
        <v>142.63293457031199</v>
      </c>
      <c r="AF210" t="s">
        <v>36</v>
      </c>
      <c r="AG210" s="2" t="str">
        <f t="shared" si="248"/>
        <v>hold</v>
      </c>
      <c r="AH210">
        <v>139.99713130000001</v>
      </c>
      <c r="AI210">
        <f t="shared" si="245"/>
        <v>1</v>
      </c>
      <c r="AJ210">
        <f t="shared" si="246"/>
        <v>1</v>
      </c>
      <c r="AK210" t="str">
        <f t="shared" si="249"/>
        <v>hold</v>
      </c>
      <c r="AL210" t="str">
        <f t="shared" si="250"/>
        <v>hold</v>
      </c>
      <c r="AM210" s="2">
        <f t="shared" si="261"/>
        <v>0.22962951660198883</v>
      </c>
      <c r="AN210" s="2">
        <f t="shared" si="251"/>
        <v>0.16402444420932313</v>
      </c>
    </row>
    <row r="211" spans="1:40" x14ac:dyDescent="0.35">
      <c r="A211" t="s">
        <v>236</v>
      </c>
      <c r="B211" t="s">
        <v>23</v>
      </c>
      <c r="C211">
        <v>140.64608764648401</v>
      </c>
      <c r="D211">
        <v>-2.6974036662470399E-3</v>
      </c>
      <c r="E211" s="2">
        <f t="shared" si="243"/>
        <v>-2.6974036662475082E-3</v>
      </c>
      <c r="F211">
        <v>67.458989878721098</v>
      </c>
      <c r="G211" s="2">
        <f t="shared" si="268"/>
        <v>67.458989878721837</v>
      </c>
      <c r="H211">
        <f t="shared" si="255"/>
        <v>0.64895629882801131</v>
      </c>
      <c r="I211">
        <f t="shared" si="256"/>
        <v>0</v>
      </c>
      <c r="J211">
        <f t="shared" ref="J211:K211" si="272">AVERAGE(H198:H211)</f>
        <v>0.85007367815285917</v>
      </c>
      <c r="K211">
        <f t="shared" si="272"/>
        <v>0.41006033761157262</v>
      </c>
      <c r="L211">
        <f t="shared" si="270"/>
        <v>2.0730453549937979</v>
      </c>
      <c r="M211">
        <v>1.50451110300437E-2</v>
      </c>
      <c r="N211" s="2">
        <f t="shared" si="196"/>
        <v>1.5045111030043769E-2</v>
      </c>
      <c r="O211">
        <v>210</v>
      </c>
      <c r="P211">
        <v>133.88078811645499</v>
      </c>
      <c r="Q211" s="2">
        <f t="shared" si="226"/>
        <v>133.88078811645457</v>
      </c>
      <c r="R211">
        <v>137.334876937866</v>
      </c>
      <c r="S211" s="2">
        <f t="shared" si="211"/>
        <v>137.3348769378658</v>
      </c>
      <c r="T211">
        <v>134.912777252197</v>
      </c>
      <c r="U211" s="2">
        <f t="shared" si="260"/>
        <v>134.91277725219709</v>
      </c>
      <c r="V211">
        <v>143.08019499961</v>
      </c>
      <c r="W211" s="2">
        <f t="shared" si="190"/>
        <v>143.08019499961196</v>
      </c>
      <c r="X211">
        <f t="shared" si="191"/>
        <v>138.2334381103511</v>
      </c>
      <c r="Y211">
        <f t="shared" si="192"/>
        <v>2.423378444630425</v>
      </c>
      <c r="Z211">
        <v>133.386681221092</v>
      </c>
      <c r="AA211" s="2">
        <f t="shared" si="193"/>
        <v>133.38668122109024</v>
      </c>
      <c r="AB211">
        <v>125.220649719238</v>
      </c>
      <c r="AC211" s="2">
        <f t="shared" si="227"/>
        <v>125.220649719238</v>
      </c>
      <c r="AD211">
        <v>142.63293457031199</v>
      </c>
      <c r="AE211" s="2">
        <f t="shared" si="228"/>
        <v>142.63293457031199</v>
      </c>
      <c r="AF211" t="s">
        <v>31</v>
      </c>
      <c r="AG211" s="2" t="str">
        <f t="shared" si="248"/>
        <v>sell</v>
      </c>
      <c r="AH211">
        <v>140.64608759999999</v>
      </c>
      <c r="AI211">
        <f t="shared" si="245"/>
        <v>-1</v>
      </c>
      <c r="AJ211">
        <f t="shared" si="246"/>
        <v>1</v>
      </c>
      <c r="AK211" t="str">
        <f t="shared" si="249"/>
        <v>sell</v>
      </c>
      <c r="AL211" t="str">
        <f t="shared" si="250"/>
        <v>sell</v>
      </c>
      <c r="AM211" s="2">
        <f t="shared" si="261"/>
        <v>0.64895629882801131</v>
      </c>
      <c r="AN211" s="2">
        <f t="shared" si="251"/>
        <v>0.4614108431221865</v>
      </c>
    </row>
    <row r="212" spans="1:40" x14ac:dyDescent="0.35">
      <c r="A212" t="s">
        <v>237</v>
      </c>
      <c r="B212" t="s">
        <v>23</v>
      </c>
      <c r="C212">
        <v>140.26670837402301</v>
      </c>
      <c r="D212">
        <v>4.3419001907964898E-3</v>
      </c>
      <c r="E212" s="2">
        <f t="shared" si="243"/>
        <v>4.3419001907995039E-3</v>
      </c>
      <c r="F212">
        <v>62.826017848553199</v>
      </c>
      <c r="G212" s="2">
        <f t="shared" si="268"/>
        <v>62.826017848554976</v>
      </c>
      <c r="H212">
        <f t="shared" si="255"/>
        <v>0</v>
      </c>
      <c r="I212">
        <f t="shared" si="256"/>
        <v>0.37937927246099434</v>
      </c>
      <c r="J212">
        <f t="shared" ref="J212:K212" si="273">AVERAGE(H199:H212)</f>
        <v>0.7388218470982163</v>
      </c>
      <c r="K212">
        <f t="shared" si="273"/>
        <v>0.43715885707307223</v>
      </c>
      <c r="L212">
        <f t="shared" si="270"/>
        <v>1.6900534786024484</v>
      </c>
      <c r="M212">
        <v>1.4663975027242201E-2</v>
      </c>
      <c r="N212" s="2">
        <f t="shared" si="196"/>
        <v>1.4663975027242203E-2</v>
      </c>
      <c r="O212">
        <v>211</v>
      </c>
      <c r="P212">
        <v>134.08370285034101</v>
      </c>
      <c r="Q212" s="2">
        <f t="shared" si="226"/>
        <v>134.0837028503413</v>
      </c>
      <c r="R212">
        <v>137.30518684387201</v>
      </c>
      <c r="S212" s="2">
        <f t="shared" si="211"/>
        <v>137.30518684387167</v>
      </c>
      <c r="T212">
        <v>135.06513336181601</v>
      </c>
      <c r="U212" s="2">
        <f t="shared" si="260"/>
        <v>135.06513336181627</v>
      </c>
      <c r="V212">
        <v>143.28951561427101</v>
      </c>
      <c r="W212" s="2">
        <f t="shared" si="190"/>
        <v>143.28951561427328</v>
      </c>
      <c r="X212">
        <f t="shared" si="191"/>
        <v>138.38869094848584</v>
      </c>
      <c r="Y212">
        <f t="shared" si="192"/>
        <v>2.4504123328937126</v>
      </c>
      <c r="Z212">
        <v>133.4878662827</v>
      </c>
      <c r="AA212" s="2">
        <f t="shared" si="193"/>
        <v>133.48786628269841</v>
      </c>
      <c r="AB212">
        <v>125.220649719238</v>
      </c>
      <c r="AC212" s="2">
        <f t="shared" si="227"/>
        <v>125.220649719238</v>
      </c>
      <c r="AD212">
        <v>142.63293457031199</v>
      </c>
      <c r="AE212" s="2">
        <f t="shared" si="228"/>
        <v>142.63293457031199</v>
      </c>
      <c r="AF212" t="s">
        <v>24</v>
      </c>
      <c r="AG212" s="2" t="str">
        <f t="shared" si="248"/>
        <v>buy</v>
      </c>
      <c r="AH212">
        <v>140.2667084</v>
      </c>
      <c r="AI212">
        <f t="shared" si="245"/>
        <v>1</v>
      </c>
      <c r="AJ212">
        <f t="shared" si="246"/>
        <v>-1</v>
      </c>
      <c r="AK212" t="str">
        <f t="shared" si="249"/>
        <v>buy</v>
      </c>
      <c r="AL212" t="str">
        <f t="shared" si="250"/>
        <v>buy</v>
      </c>
      <c r="AM212" s="2">
        <f t="shared" si="261"/>
        <v>0.37937927246099434</v>
      </c>
      <c r="AN212" s="2">
        <f t="shared" si="251"/>
        <v>0.27046993321421253</v>
      </c>
    </row>
    <row r="213" spans="1:40" x14ac:dyDescent="0.35">
      <c r="A213" t="s">
        <v>238</v>
      </c>
      <c r="B213" t="s">
        <v>23</v>
      </c>
      <c r="C213">
        <v>140.875732421875</v>
      </c>
      <c r="D213">
        <v>-2.8345727322987002E-4</v>
      </c>
      <c r="E213" s="2">
        <f t="shared" si="243"/>
        <v>-2.8345727323287511E-4</v>
      </c>
      <c r="F213">
        <v>74.121709605767094</v>
      </c>
      <c r="G213" s="2">
        <f t="shared" si="268"/>
        <v>74.121709605765915</v>
      </c>
      <c r="H213">
        <f t="shared" si="255"/>
        <v>0.60902404785198883</v>
      </c>
      <c r="I213">
        <f t="shared" si="256"/>
        <v>0</v>
      </c>
      <c r="J213">
        <f t="shared" ref="J213:K213" si="274">AVERAGE(H200:H213)</f>
        <v>0.78232356480192977</v>
      </c>
      <c r="K213">
        <f t="shared" si="274"/>
        <v>0.27313450404578737</v>
      </c>
      <c r="L213">
        <f t="shared" si="270"/>
        <v>2.8642429030891812</v>
      </c>
      <c r="M213">
        <v>1.4678698152305601E-2</v>
      </c>
      <c r="N213" s="2">
        <f t="shared" si="196"/>
        <v>1.4678698152305613E-2</v>
      </c>
      <c r="O213">
        <v>212</v>
      </c>
      <c r="P213">
        <v>134.31314834594701</v>
      </c>
      <c r="Q213" s="2">
        <f t="shared" si="226"/>
        <v>134.31314834594679</v>
      </c>
      <c r="R213">
        <v>137.30540473937899</v>
      </c>
      <c r="S213" s="2">
        <f t="shared" si="211"/>
        <v>137.30540473937947</v>
      </c>
      <c r="T213">
        <v>135.22624588012599</v>
      </c>
      <c r="U213" s="2">
        <f t="shared" si="260"/>
        <v>135.22624588012681</v>
      </c>
      <c r="V213">
        <v>143.48206422174101</v>
      </c>
      <c r="W213" s="2">
        <f t="shared" si="190"/>
        <v>143.48206422174289</v>
      </c>
      <c r="X213">
        <f t="shared" si="191"/>
        <v>138.4690628051753</v>
      </c>
      <c r="Y213">
        <f t="shared" si="192"/>
        <v>2.506500708283796</v>
      </c>
      <c r="Z213">
        <v>133.45606138860899</v>
      </c>
      <c r="AA213" s="2">
        <f t="shared" si="193"/>
        <v>133.45606138860771</v>
      </c>
      <c r="AB213">
        <v>125.220649719238</v>
      </c>
      <c r="AC213" s="2">
        <f t="shared" si="227"/>
        <v>125.220649719238</v>
      </c>
      <c r="AD213">
        <v>142.63293457031199</v>
      </c>
      <c r="AE213" s="2">
        <f t="shared" si="228"/>
        <v>142.63293457031199</v>
      </c>
      <c r="AF213" t="s">
        <v>31</v>
      </c>
      <c r="AG213" s="2" t="str">
        <f t="shared" si="248"/>
        <v>sell</v>
      </c>
      <c r="AH213">
        <v>140.8757324</v>
      </c>
      <c r="AI213">
        <f t="shared" si="245"/>
        <v>-1</v>
      </c>
      <c r="AJ213">
        <f t="shared" si="246"/>
        <v>1</v>
      </c>
      <c r="AK213" t="str">
        <f t="shared" si="249"/>
        <v>sell</v>
      </c>
      <c r="AL213" t="str">
        <f t="shared" si="250"/>
        <v>sell</v>
      </c>
      <c r="AM213" s="2">
        <f t="shared" si="261"/>
        <v>0.60902404785198883</v>
      </c>
      <c r="AN213" s="2">
        <f t="shared" si="251"/>
        <v>0.43231295935922348</v>
      </c>
    </row>
    <row r="214" spans="1:40" x14ac:dyDescent="0.35">
      <c r="A214" t="s">
        <v>239</v>
      </c>
      <c r="B214" t="s">
        <v>23</v>
      </c>
      <c r="C214">
        <v>140.83580017089801</v>
      </c>
      <c r="D214">
        <v>1.0421010605304599E-2</v>
      </c>
      <c r="E214" s="2">
        <f t="shared" si="243"/>
        <v>1.0421010605301055E-2</v>
      </c>
      <c r="F214">
        <v>67.857247126473197</v>
      </c>
      <c r="G214" s="2">
        <f t="shared" si="268"/>
        <v>67.85724712647135</v>
      </c>
      <c r="H214">
        <f t="shared" si="255"/>
        <v>0</v>
      </c>
      <c r="I214">
        <f t="shared" si="256"/>
        <v>3.9932250976988826E-2</v>
      </c>
      <c r="J214">
        <f t="shared" ref="J214:K214" si="275">AVERAGE(H201:H214)</f>
        <v>0.58264160156257305</v>
      </c>
      <c r="K214">
        <f t="shared" si="275"/>
        <v>0.27598680768700085</v>
      </c>
      <c r="L214">
        <f t="shared" si="270"/>
        <v>2.1111212033850264</v>
      </c>
      <c r="M214">
        <v>1.4326318999410399E-2</v>
      </c>
      <c r="N214" s="2">
        <f t="shared" si="196"/>
        <v>1.4326318999410439E-2</v>
      </c>
      <c r="O214">
        <v>213</v>
      </c>
      <c r="P214">
        <v>134.50233139037999</v>
      </c>
      <c r="Q214" s="2">
        <f t="shared" si="226"/>
        <v>134.50233139038039</v>
      </c>
      <c r="R214">
        <v>137.277518997192</v>
      </c>
      <c r="S214" s="2">
        <f t="shared" si="211"/>
        <v>137.27751899719198</v>
      </c>
      <c r="T214">
        <v>135.395353164672</v>
      </c>
      <c r="U214" s="2">
        <f t="shared" si="260"/>
        <v>135.39535316467271</v>
      </c>
      <c r="V214">
        <v>143.42868029937799</v>
      </c>
      <c r="W214" s="2">
        <f t="shared" ref="W214:W251" si="276">X214+(Y214*2)</f>
        <v>143.42868029938029</v>
      </c>
      <c r="X214">
        <f t="shared" ref="X214:X251" si="277">AVERAGE(C195:C214)</f>
        <v>138.45209045410115</v>
      </c>
      <c r="Y214">
        <f t="shared" ref="Y214:Y251" si="278">STDEV(C195:C214)</f>
        <v>2.4882949226395694</v>
      </c>
      <c r="Z214">
        <v>133.47550060882401</v>
      </c>
      <c r="AA214" s="2">
        <f t="shared" ref="AA214:AA251" si="279">X214-(Y214*2)</f>
        <v>133.47550060882202</v>
      </c>
      <c r="AB214">
        <v>125.220649719238</v>
      </c>
      <c r="AC214" s="2">
        <f t="shared" si="227"/>
        <v>125.220649719238</v>
      </c>
      <c r="AD214">
        <v>142.63293457031199</v>
      </c>
      <c r="AE214" s="2">
        <f t="shared" si="228"/>
        <v>142.63293457031199</v>
      </c>
      <c r="AF214" t="s">
        <v>24</v>
      </c>
      <c r="AG214" s="2" t="str">
        <f t="shared" si="248"/>
        <v>buy</v>
      </c>
      <c r="AH214">
        <v>140.83580019999999</v>
      </c>
      <c r="AI214">
        <f t="shared" si="245"/>
        <v>1</v>
      </c>
      <c r="AJ214">
        <f t="shared" si="246"/>
        <v>-1</v>
      </c>
      <c r="AK214" t="str">
        <f t="shared" si="249"/>
        <v>buy</v>
      </c>
      <c r="AL214" t="str">
        <f t="shared" si="250"/>
        <v>buy</v>
      </c>
      <c r="AM214" s="2">
        <f t="shared" si="261"/>
        <v>3.9932250976988826E-2</v>
      </c>
      <c r="AN214" s="2">
        <f t="shared" si="251"/>
        <v>2.8353764404031364E-2</v>
      </c>
    </row>
    <row r="215" spans="1:40" x14ac:dyDescent="0.35">
      <c r="A215" t="s">
        <v>240</v>
      </c>
      <c r="B215" t="s">
        <v>23</v>
      </c>
      <c r="C215">
        <v>142.303451538085</v>
      </c>
      <c r="D215">
        <v>2.7363288372646002E-3</v>
      </c>
      <c r="E215" s="2">
        <f t="shared" si="243"/>
        <v>2.7363288372649294E-3</v>
      </c>
      <c r="F215">
        <v>71.054698171850404</v>
      </c>
      <c r="G215" s="2">
        <f t="shared" si="268"/>
        <v>71.054698171846013</v>
      </c>
      <c r="H215">
        <f t="shared" si="255"/>
        <v>1.4676513671869884</v>
      </c>
      <c r="I215">
        <f t="shared" si="256"/>
        <v>0</v>
      </c>
      <c r="J215">
        <f t="shared" ref="J215:K215" si="280">AVERAGE(H202:H215)</f>
        <v>0.677490234375</v>
      </c>
      <c r="K215">
        <f t="shared" si="280"/>
        <v>0.27598680768700085</v>
      </c>
      <c r="L215">
        <f t="shared" si="270"/>
        <v>2.4547920969590251</v>
      </c>
      <c r="M215">
        <v>1.41943607795607E-2</v>
      </c>
      <c r="N215" s="2">
        <f t="shared" si="196"/>
        <v>1.4194360779560726E-2</v>
      </c>
      <c r="O215">
        <v>214</v>
      </c>
      <c r="P215">
        <v>134.65967880248999</v>
      </c>
      <c r="Q215" s="2">
        <f t="shared" si="226"/>
        <v>134.65967880248976</v>
      </c>
      <c r="R215">
        <v>137.26092140197699</v>
      </c>
      <c r="S215" s="2">
        <f t="shared" si="211"/>
        <v>137.26092140197713</v>
      </c>
      <c r="T215">
        <v>135.56817325591999</v>
      </c>
      <c r="U215" s="2">
        <f t="shared" si="260"/>
        <v>135.56817325592027</v>
      </c>
      <c r="V215">
        <v>143.355794252637</v>
      </c>
      <c r="W215" s="2">
        <f t="shared" si="276"/>
        <v>143.35579425263899</v>
      </c>
      <c r="X215">
        <f t="shared" si="277"/>
        <v>138.43561630248979</v>
      </c>
      <c r="Y215">
        <f t="shared" si="278"/>
        <v>2.4600889750745925</v>
      </c>
      <c r="Z215">
        <v>133.51543835234199</v>
      </c>
      <c r="AA215" s="2">
        <f t="shared" si="279"/>
        <v>133.5154383523406</v>
      </c>
      <c r="AB215">
        <v>125.220649719238</v>
      </c>
      <c r="AC215" s="2">
        <f t="shared" si="227"/>
        <v>125.220649719238</v>
      </c>
      <c r="AD215">
        <v>142.63293457031199</v>
      </c>
      <c r="AE215" s="2">
        <f t="shared" si="228"/>
        <v>142.63293457031199</v>
      </c>
      <c r="AF215" t="s">
        <v>36</v>
      </c>
      <c r="AG215" s="2" t="str">
        <f t="shared" si="248"/>
        <v>hold</v>
      </c>
      <c r="AH215">
        <v>142.30345149999999</v>
      </c>
      <c r="AI215">
        <f t="shared" si="245"/>
        <v>1</v>
      </c>
      <c r="AJ215">
        <f t="shared" si="246"/>
        <v>1</v>
      </c>
      <c r="AK215" t="str">
        <f t="shared" si="249"/>
        <v>hold</v>
      </c>
      <c r="AL215" t="str">
        <f t="shared" si="250"/>
        <v>hold</v>
      </c>
      <c r="AM215" s="2">
        <f t="shared" si="261"/>
        <v>1.4676513671869884</v>
      </c>
      <c r="AN215" s="2">
        <f t="shared" si="251"/>
        <v>1.0313533166791793</v>
      </c>
    </row>
    <row r="216" spans="1:40" x14ac:dyDescent="0.35">
      <c r="A216" t="s">
        <v>241</v>
      </c>
      <c r="B216" t="s">
        <v>23</v>
      </c>
      <c r="C216">
        <v>142.69284057617099</v>
      </c>
      <c r="D216">
        <v>-2.7707801022251101E-2</v>
      </c>
      <c r="E216" s="2">
        <f t="shared" si="243"/>
        <v>-2.7707801022248728E-2</v>
      </c>
      <c r="F216">
        <v>79.374126830512793</v>
      </c>
      <c r="G216" s="2">
        <f t="shared" si="268"/>
        <v>79.374126830512182</v>
      </c>
      <c r="H216">
        <f t="shared" si="255"/>
        <v>0.38938903808599434</v>
      </c>
      <c r="I216">
        <f t="shared" si="256"/>
        <v>0</v>
      </c>
      <c r="J216">
        <f t="shared" ref="J216:K216" si="281">AVERAGE(H203:H216)</f>
        <v>0.70530373709542815</v>
      </c>
      <c r="K216">
        <f t="shared" si="281"/>
        <v>0.18327767508371348</v>
      </c>
      <c r="L216">
        <f t="shared" si="270"/>
        <v>3.8482795941910286</v>
      </c>
      <c r="M216">
        <v>1.4026661937204501E-2</v>
      </c>
      <c r="N216" s="2">
        <f t="shared" ref="N216:N251" si="282">_xlfn.STDEV.S(D195:D215)</f>
        <v>1.4026661937204563E-2</v>
      </c>
      <c r="O216">
        <v>215</v>
      </c>
      <c r="P216">
        <v>134.86806472778301</v>
      </c>
      <c r="Q216" s="2">
        <f t="shared" si="226"/>
        <v>134.86806472778272</v>
      </c>
      <c r="R216">
        <v>137.2189188385</v>
      </c>
      <c r="S216" s="2">
        <f t="shared" si="211"/>
        <v>137.21891883850057</v>
      </c>
      <c r="T216">
        <v>135.747956314086</v>
      </c>
      <c r="U216" s="2">
        <f t="shared" si="260"/>
        <v>135.74795631408676</v>
      </c>
      <c r="V216">
        <v>143.905179130009</v>
      </c>
      <c r="W216" s="2">
        <f t="shared" si="276"/>
        <v>143.90517913001094</v>
      </c>
      <c r="X216">
        <f t="shared" si="277"/>
        <v>138.62930831909134</v>
      </c>
      <c r="Y216">
        <f t="shared" si="278"/>
        <v>2.6379354054598037</v>
      </c>
      <c r="Z216">
        <v>133.35343750817299</v>
      </c>
      <c r="AA216" s="2">
        <f t="shared" si="279"/>
        <v>133.35343750817174</v>
      </c>
      <c r="AB216">
        <v>125.220649719238</v>
      </c>
      <c r="AC216" s="2">
        <f t="shared" si="227"/>
        <v>125.220649719238</v>
      </c>
      <c r="AD216">
        <v>142.69284057617099</v>
      </c>
      <c r="AE216" s="2">
        <f t="shared" si="228"/>
        <v>142.69284057617099</v>
      </c>
      <c r="AF216" t="s">
        <v>31</v>
      </c>
      <c r="AG216" s="2" t="str">
        <f t="shared" si="248"/>
        <v>sell</v>
      </c>
      <c r="AH216">
        <v>142.69284060000001</v>
      </c>
      <c r="AI216">
        <f t="shared" si="245"/>
        <v>-1</v>
      </c>
      <c r="AJ216">
        <f t="shared" si="246"/>
        <v>1</v>
      </c>
      <c r="AK216" t="str">
        <f t="shared" si="249"/>
        <v>sell</v>
      </c>
      <c r="AL216" t="str">
        <f t="shared" si="250"/>
        <v>sell</v>
      </c>
      <c r="AM216" s="2">
        <f t="shared" si="261"/>
        <v>0.38938903808599434</v>
      </c>
      <c r="AN216" s="2">
        <f t="shared" si="251"/>
        <v>0.27288617740995508</v>
      </c>
    </row>
    <row r="217" spans="1:40" x14ac:dyDescent="0.35">
      <c r="A217" t="s">
        <v>242</v>
      </c>
      <c r="B217" t="s">
        <v>23</v>
      </c>
      <c r="C217">
        <v>138.73913574218699</v>
      </c>
      <c r="D217">
        <v>-5.7570007857103899E-3</v>
      </c>
      <c r="E217" s="2">
        <f t="shared" si="243"/>
        <v>-5.7570007857135463E-3</v>
      </c>
      <c r="F217">
        <v>55.273992176287798</v>
      </c>
      <c r="G217" s="2">
        <f t="shared" si="268"/>
        <v>55.273992176288601</v>
      </c>
      <c r="H217">
        <f t="shared" si="255"/>
        <v>0</v>
      </c>
      <c r="I217">
        <f t="shared" si="256"/>
        <v>3.9537048339840055</v>
      </c>
      <c r="J217">
        <f t="shared" ref="J217:K217" si="283">AVERAGE(H204:H217)</f>
        <v>0.57551029750278404</v>
      </c>
      <c r="K217">
        <f t="shared" si="283"/>
        <v>0.46568516322542813</v>
      </c>
      <c r="L217">
        <f t="shared" si="270"/>
        <v>1.2358355879682428</v>
      </c>
      <c r="M217">
        <v>1.41206269065448E-2</v>
      </c>
      <c r="N217" s="2">
        <f t="shared" si="282"/>
        <v>1.4120626906544892E-2</v>
      </c>
      <c r="O217">
        <v>216</v>
      </c>
      <c r="P217">
        <v>134.98701217651299</v>
      </c>
      <c r="Q217" s="2">
        <f t="shared" si="226"/>
        <v>134.98701217651319</v>
      </c>
      <c r="R217">
        <v>137.16966758728</v>
      </c>
      <c r="S217" s="2">
        <f t="shared" si="211"/>
        <v>137.16966758727986</v>
      </c>
      <c r="T217">
        <v>135.887360572814</v>
      </c>
      <c r="U217" s="2">
        <f t="shared" si="260"/>
        <v>135.88736057281477</v>
      </c>
      <c r="V217">
        <v>143.744280953886</v>
      </c>
      <c r="W217" s="2">
        <f t="shared" si="276"/>
        <v>143.74428095388834</v>
      </c>
      <c r="X217">
        <f t="shared" si="277"/>
        <v>138.8419700622554</v>
      </c>
      <c r="Y217">
        <f t="shared" si="278"/>
        <v>2.4511554458164615</v>
      </c>
      <c r="Z217">
        <v>133.939659170624</v>
      </c>
      <c r="AA217" s="2">
        <f t="shared" si="279"/>
        <v>133.93965917062246</v>
      </c>
      <c r="AB217">
        <v>125.220649719238</v>
      </c>
      <c r="AC217" s="2">
        <f t="shared" si="227"/>
        <v>125.220649719238</v>
      </c>
      <c r="AD217">
        <v>142.69284057617099</v>
      </c>
      <c r="AE217" s="2">
        <f t="shared" si="228"/>
        <v>142.69284057617099</v>
      </c>
      <c r="AF217" t="s">
        <v>26</v>
      </c>
      <c r="AG217" s="2" t="str">
        <f t="shared" si="248"/>
        <v>short</v>
      </c>
      <c r="AH217">
        <v>138.73913569999999</v>
      </c>
      <c r="AI217">
        <f t="shared" si="245"/>
        <v>-1</v>
      </c>
      <c r="AJ217">
        <f t="shared" si="246"/>
        <v>-1</v>
      </c>
      <c r="AK217" t="str">
        <f t="shared" si="249"/>
        <v>short</v>
      </c>
      <c r="AL217" t="str">
        <f t="shared" si="250"/>
        <v>short</v>
      </c>
      <c r="AM217" s="2">
        <f t="shared" si="261"/>
        <v>3.9537048339840055</v>
      </c>
      <c r="AN217" s="2">
        <f t="shared" si="251"/>
        <v>2.8497401348463107</v>
      </c>
    </row>
    <row r="218" spans="1:40" x14ac:dyDescent="0.35">
      <c r="A218" t="s">
        <v>243</v>
      </c>
      <c r="B218" t="s">
        <v>23</v>
      </c>
      <c r="C218">
        <v>137.94041442871</v>
      </c>
      <c r="D218">
        <v>1.44755628362314E-3</v>
      </c>
      <c r="E218" s="2">
        <f t="shared" si="243"/>
        <v>1.4475562836240787E-3</v>
      </c>
      <c r="F218">
        <v>57.6017567437842</v>
      </c>
      <c r="G218" s="2">
        <f t="shared" si="268"/>
        <v>57.601756743781714</v>
      </c>
      <c r="H218">
        <f t="shared" si="255"/>
        <v>0</v>
      </c>
      <c r="I218">
        <f t="shared" si="256"/>
        <v>0.79872131347698883</v>
      </c>
      <c r="J218">
        <f t="shared" ref="J218:K218" si="284">AVERAGE(H205:H218)</f>
        <v>0.57551029750278404</v>
      </c>
      <c r="K218">
        <f t="shared" si="284"/>
        <v>0.42360905238564123</v>
      </c>
      <c r="L218">
        <f t="shared" si="270"/>
        <v>1.358588288568622</v>
      </c>
      <c r="M218">
        <v>1.22726365382523E-2</v>
      </c>
      <c r="N218" s="2">
        <f t="shared" si="282"/>
        <v>1.227263653825234E-2</v>
      </c>
      <c r="O218">
        <v>217</v>
      </c>
      <c r="P218">
        <v>135.053510894775</v>
      </c>
      <c r="Q218" s="2">
        <f t="shared" si="226"/>
        <v>135.05351089477489</v>
      </c>
      <c r="R218">
        <v>137.104058151245</v>
      </c>
      <c r="S218" s="2">
        <f t="shared" si="211"/>
        <v>137.10405815124469</v>
      </c>
      <c r="T218">
        <v>136.01288825988701</v>
      </c>
      <c r="U218" s="2">
        <f t="shared" si="260"/>
        <v>136.01288825988752</v>
      </c>
      <c r="V218">
        <v>143.68203590320701</v>
      </c>
      <c r="W218" s="2">
        <f t="shared" si="276"/>
        <v>143.68203590320934</v>
      </c>
      <c r="X218">
        <f t="shared" si="277"/>
        <v>138.93681945800736</v>
      </c>
      <c r="Y218">
        <f t="shared" si="278"/>
        <v>2.3726082226009821</v>
      </c>
      <c r="Z218">
        <v>134.19160301280701</v>
      </c>
      <c r="AA218" s="2">
        <f t="shared" si="279"/>
        <v>134.19160301280539</v>
      </c>
      <c r="AB218">
        <v>125.220649719238</v>
      </c>
      <c r="AC218" s="2">
        <f t="shared" si="227"/>
        <v>125.220649719238</v>
      </c>
      <c r="AD218">
        <v>142.69284057617099</v>
      </c>
      <c r="AE218" s="2">
        <f t="shared" si="228"/>
        <v>142.69284057617099</v>
      </c>
      <c r="AF218" t="s">
        <v>24</v>
      </c>
      <c r="AG218" s="2" t="str">
        <f t="shared" si="248"/>
        <v>buy</v>
      </c>
      <c r="AH218">
        <v>137.94041440000001</v>
      </c>
      <c r="AI218">
        <f t="shared" si="245"/>
        <v>1</v>
      </c>
      <c r="AJ218">
        <f t="shared" si="246"/>
        <v>-1</v>
      </c>
      <c r="AK218" t="str">
        <f t="shared" si="249"/>
        <v>buy</v>
      </c>
      <c r="AL218" t="str">
        <f t="shared" si="250"/>
        <v>buy</v>
      </c>
      <c r="AM218" s="2">
        <f t="shared" si="261"/>
        <v>0.79872131347698883</v>
      </c>
      <c r="AN218" s="2">
        <f t="shared" si="251"/>
        <v>0.57903357531942312</v>
      </c>
    </row>
    <row r="219" spans="1:40" x14ac:dyDescent="0.35">
      <c r="A219" t="s">
        <v>244</v>
      </c>
      <c r="B219" t="s">
        <v>23</v>
      </c>
      <c r="C219">
        <v>138.14009094238199</v>
      </c>
      <c r="D219">
        <v>-8.3839335904004608E-3</v>
      </c>
      <c r="E219" s="2">
        <f t="shared" si="243"/>
        <v>-8.3839335903945073E-3</v>
      </c>
      <c r="F219">
        <v>42.608709776496703</v>
      </c>
      <c r="G219" s="2">
        <f t="shared" si="268"/>
        <v>42.608709776496703</v>
      </c>
      <c r="H219">
        <f t="shared" si="255"/>
        <v>0.19967651367198869</v>
      </c>
      <c r="I219">
        <f t="shared" si="256"/>
        <v>0</v>
      </c>
      <c r="J219">
        <f t="shared" ref="J219:K219" si="285">AVERAGE(H206:H219)</f>
        <v>0.31449781145371147</v>
      </c>
      <c r="K219">
        <f t="shared" si="285"/>
        <v>0.42360905238564123</v>
      </c>
      <c r="L219">
        <f t="shared" si="270"/>
        <v>0.74242467124475398</v>
      </c>
      <c r="M219">
        <v>1.2044450540901201E-2</v>
      </c>
      <c r="N219" s="2">
        <f t="shared" si="282"/>
        <v>1.2044450540901227E-2</v>
      </c>
      <c r="O219">
        <v>218</v>
      </c>
      <c r="P219">
        <v>135.13177658081</v>
      </c>
      <c r="Q219" s="2">
        <f t="shared" si="226"/>
        <v>135.13177658081003</v>
      </c>
      <c r="R219">
        <v>137.08299873351999</v>
      </c>
      <c r="S219" s="2">
        <f t="shared" si="211"/>
        <v>137.0829987335201</v>
      </c>
      <c r="T219">
        <v>136.13648414611799</v>
      </c>
      <c r="U219" s="2">
        <f t="shared" si="260"/>
        <v>136.13648414611799</v>
      </c>
      <c r="V219">
        <v>143.252491917193</v>
      </c>
      <c r="W219" s="2">
        <f t="shared" si="276"/>
        <v>143.25249191719519</v>
      </c>
      <c r="X219">
        <f t="shared" si="277"/>
        <v>139.15646972656199</v>
      </c>
      <c r="Y219">
        <f t="shared" si="278"/>
        <v>2.0480110953165909</v>
      </c>
      <c r="Z219">
        <v>135.06044753593099</v>
      </c>
      <c r="AA219" s="2">
        <f t="shared" si="279"/>
        <v>135.0604475359288</v>
      </c>
      <c r="AB219">
        <v>125.220649719238</v>
      </c>
      <c r="AC219" s="2">
        <f t="shared" si="227"/>
        <v>125.220649719238</v>
      </c>
      <c r="AD219">
        <v>142.69284057617099</v>
      </c>
      <c r="AE219" s="2">
        <f t="shared" si="228"/>
        <v>142.69284057617099</v>
      </c>
      <c r="AF219" t="s">
        <v>31</v>
      </c>
      <c r="AG219" s="2" t="str">
        <f t="shared" si="248"/>
        <v>sell</v>
      </c>
      <c r="AH219">
        <v>138.14009089999999</v>
      </c>
      <c r="AI219">
        <f t="shared" si="245"/>
        <v>-1</v>
      </c>
      <c r="AJ219">
        <f t="shared" si="246"/>
        <v>1</v>
      </c>
      <c r="AK219" t="str">
        <f t="shared" si="249"/>
        <v>sell</v>
      </c>
      <c r="AL219" t="str">
        <f t="shared" si="250"/>
        <v>sell</v>
      </c>
      <c r="AM219" s="2">
        <f t="shared" si="261"/>
        <v>0.19967651367198869</v>
      </c>
      <c r="AN219" s="2">
        <f t="shared" si="251"/>
        <v>0.14454638932826058</v>
      </c>
    </row>
    <row r="220" spans="1:40" x14ac:dyDescent="0.35">
      <c r="A220" t="s">
        <v>245</v>
      </c>
      <c r="B220" t="s">
        <v>23</v>
      </c>
      <c r="C220">
        <v>136.98193359375</v>
      </c>
      <c r="D220">
        <v>6.4868431840137096E-3</v>
      </c>
      <c r="E220" s="2">
        <f t="shared" si="243"/>
        <v>6.4868431840090666E-3</v>
      </c>
      <c r="F220">
        <v>37.499966366295197</v>
      </c>
      <c r="G220" s="2">
        <f t="shared" si="268"/>
        <v>37.499966366295268</v>
      </c>
      <c r="H220">
        <f t="shared" si="255"/>
        <v>0</v>
      </c>
      <c r="I220">
        <f t="shared" si="256"/>
        <v>1.1581573486319883</v>
      </c>
      <c r="J220">
        <f t="shared" ref="J220:K220" si="286">AVERAGE(H207:H220)</f>
        <v>0.30380031040735389</v>
      </c>
      <c r="K220">
        <f t="shared" si="286"/>
        <v>0.50633457728792608</v>
      </c>
      <c r="L220">
        <f t="shared" si="270"/>
        <v>0.59999913897762214</v>
      </c>
      <c r="M220">
        <v>1.15537024035229E-2</v>
      </c>
      <c r="N220" s="2">
        <f t="shared" si="282"/>
        <v>1.15537024035229E-2</v>
      </c>
      <c r="O220">
        <v>219</v>
      </c>
      <c r="P220">
        <v>135.21876907348599</v>
      </c>
      <c r="Q220" s="2">
        <f t="shared" si="226"/>
        <v>135.21876907348582</v>
      </c>
      <c r="R220">
        <v>137.05544013977001</v>
      </c>
      <c r="S220" s="2">
        <f t="shared" si="211"/>
        <v>137.0554401397701</v>
      </c>
      <c r="T220">
        <v>136.259454231262</v>
      </c>
      <c r="U220" s="2">
        <f t="shared" si="260"/>
        <v>136.25945423126205</v>
      </c>
      <c r="V220">
        <v>143.21978563470401</v>
      </c>
      <c r="W220" s="2">
        <f t="shared" si="276"/>
        <v>143.21978563470611</v>
      </c>
      <c r="X220">
        <f t="shared" si="277"/>
        <v>139.17843475341749</v>
      </c>
      <c r="Y220">
        <f t="shared" si="278"/>
        <v>2.0206754406443062</v>
      </c>
      <c r="Z220">
        <v>135.137083872131</v>
      </c>
      <c r="AA220" s="2">
        <f t="shared" si="279"/>
        <v>135.13708387212887</v>
      </c>
      <c r="AB220">
        <v>125.220649719238</v>
      </c>
      <c r="AC220" s="2">
        <f t="shared" si="227"/>
        <v>125.220649719238</v>
      </c>
      <c r="AD220">
        <v>142.69284057617099</v>
      </c>
      <c r="AE220" s="2">
        <f t="shared" si="228"/>
        <v>142.69284057617099</v>
      </c>
      <c r="AF220" t="s">
        <v>24</v>
      </c>
      <c r="AG220" s="2" t="str">
        <f t="shared" si="248"/>
        <v>buy</v>
      </c>
      <c r="AH220">
        <v>136.98193359999999</v>
      </c>
      <c r="AI220">
        <f t="shared" si="245"/>
        <v>1</v>
      </c>
      <c r="AJ220">
        <f t="shared" si="246"/>
        <v>-1</v>
      </c>
      <c r="AK220" t="str">
        <f t="shared" si="249"/>
        <v>buy</v>
      </c>
      <c r="AL220" t="str">
        <f t="shared" si="250"/>
        <v>buy</v>
      </c>
      <c r="AM220" s="2">
        <f t="shared" si="261"/>
        <v>1.1581573486319883</v>
      </c>
      <c r="AN220" s="2">
        <f t="shared" si="251"/>
        <v>0.84548182249110182</v>
      </c>
    </row>
    <row r="221" spans="1:40" x14ac:dyDescent="0.35">
      <c r="A221" t="s">
        <v>246</v>
      </c>
      <c r="B221" t="s">
        <v>23</v>
      </c>
      <c r="C221">
        <v>137.870513916015</v>
      </c>
      <c r="D221">
        <v>-4.34509193864784E-4</v>
      </c>
      <c r="E221" s="2">
        <f t="shared" si="243"/>
        <v>-4.3450919386213194E-4</v>
      </c>
      <c r="F221">
        <v>39.7283022588718</v>
      </c>
      <c r="G221" s="2">
        <f t="shared" si="268"/>
        <v>39.728302258869135</v>
      </c>
      <c r="H221">
        <f t="shared" si="255"/>
        <v>0.88858032226499972</v>
      </c>
      <c r="I221">
        <f t="shared" si="256"/>
        <v>0</v>
      </c>
      <c r="J221">
        <f t="shared" ref="J221:K221" si="287">AVERAGE(H208:H221)</f>
        <v>0.33375222342349836</v>
      </c>
      <c r="K221">
        <f t="shared" si="287"/>
        <v>0.50633457728792608</v>
      </c>
      <c r="L221">
        <f t="shared" si="270"/>
        <v>0.65915352890014234</v>
      </c>
      <c r="M221">
        <v>1.07231519832908E-2</v>
      </c>
      <c r="N221" s="2">
        <f t="shared" si="282"/>
        <v>1.0723151983290867E-2</v>
      </c>
      <c r="O221">
        <v>220</v>
      </c>
      <c r="P221">
        <v>135.36917526245099</v>
      </c>
      <c r="Q221" s="2">
        <f t="shared" si="226"/>
        <v>135.36917526245065</v>
      </c>
      <c r="R221">
        <v>137.07084968566801</v>
      </c>
      <c r="S221" s="2">
        <f t="shared" si="211"/>
        <v>137.07084968566852</v>
      </c>
      <c r="T221">
        <v>136.38274517059301</v>
      </c>
      <c r="U221" s="2">
        <f t="shared" si="260"/>
        <v>136.38274517059307</v>
      </c>
      <c r="V221">
        <v>143.157812354736</v>
      </c>
      <c r="W221" s="2">
        <f t="shared" si="276"/>
        <v>143.15781235473864</v>
      </c>
      <c r="X221">
        <f t="shared" si="277"/>
        <v>139.2378402709956</v>
      </c>
      <c r="Y221">
        <f t="shared" si="278"/>
        <v>1.9599860418715109</v>
      </c>
      <c r="Z221">
        <v>135.31786818725499</v>
      </c>
      <c r="AA221" s="2">
        <f t="shared" si="279"/>
        <v>135.31786818725257</v>
      </c>
      <c r="AB221">
        <v>125.220649719238</v>
      </c>
      <c r="AC221" s="2">
        <f t="shared" si="227"/>
        <v>125.220649719238</v>
      </c>
      <c r="AD221">
        <v>142.69284057617099</v>
      </c>
      <c r="AE221" s="2">
        <f t="shared" si="228"/>
        <v>142.69284057617099</v>
      </c>
      <c r="AF221" t="s">
        <v>31</v>
      </c>
      <c r="AG221" s="2" t="str">
        <f t="shared" si="248"/>
        <v>sell</v>
      </c>
      <c r="AH221">
        <v>137.87051389999999</v>
      </c>
      <c r="AI221">
        <f t="shared" si="245"/>
        <v>-1</v>
      </c>
      <c r="AJ221">
        <f t="shared" si="246"/>
        <v>1</v>
      </c>
      <c r="AK221" t="str">
        <f t="shared" si="249"/>
        <v>sell</v>
      </c>
      <c r="AL221" t="str">
        <f t="shared" si="250"/>
        <v>sell</v>
      </c>
      <c r="AM221" s="2">
        <f t="shared" si="261"/>
        <v>0.88858032226499972</v>
      </c>
      <c r="AN221" s="2">
        <f t="shared" si="251"/>
        <v>0.64450352510202868</v>
      </c>
    </row>
    <row r="222" spans="1:40" x14ac:dyDescent="0.35">
      <c r="A222" t="s">
        <v>247</v>
      </c>
      <c r="B222" t="s">
        <v>23</v>
      </c>
      <c r="C222">
        <v>137.81060791015599</v>
      </c>
      <c r="D222">
        <v>4.8539808644270099E-3</v>
      </c>
      <c r="E222" s="2">
        <f t="shared" si="243"/>
        <v>4.8539808644273265E-3</v>
      </c>
      <c r="F222">
        <v>42.2382103806858</v>
      </c>
      <c r="G222" s="2">
        <f t="shared" si="268"/>
        <v>42.238210380684627</v>
      </c>
      <c r="H222">
        <f t="shared" si="255"/>
        <v>0</v>
      </c>
      <c r="I222">
        <f t="shared" si="256"/>
        <v>5.9906005859005518E-2</v>
      </c>
      <c r="J222">
        <f t="shared" ref="J222:K222" si="288">AVERAGE(H209:H222)</f>
        <v>0.33375222342349836</v>
      </c>
      <c r="K222">
        <f t="shared" si="288"/>
        <v>0.45641435895642651</v>
      </c>
      <c r="L222">
        <f t="shared" si="270"/>
        <v>0.73124829855618412</v>
      </c>
      <c r="M222">
        <v>1.07244194946872E-2</v>
      </c>
      <c r="N222" s="2">
        <f t="shared" si="282"/>
        <v>1.0724419494687287E-2</v>
      </c>
      <c r="O222">
        <v>221</v>
      </c>
      <c r="P222">
        <v>135.54170303344699</v>
      </c>
      <c r="Q222" s="2">
        <f t="shared" si="226"/>
        <v>135.54170303344677</v>
      </c>
      <c r="R222">
        <v>137.10808280944801</v>
      </c>
      <c r="S222" s="2">
        <f t="shared" si="211"/>
        <v>137.10808280944784</v>
      </c>
      <c r="T222">
        <v>136.45637130737299</v>
      </c>
      <c r="U222" s="2">
        <f t="shared" si="260"/>
        <v>136.45637130737288</v>
      </c>
      <c r="V222">
        <v>142.909791842104</v>
      </c>
      <c r="W222" s="2">
        <f t="shared" si="276"/>
        <v>142.9097918421061</v>
      </c>
      <c r="X222">
        <f t="shared" si="277"/>
        <v>139.35914688110304</v>
      </c>
      <c r="Y222">
        <f t="shared" si="278"/>
        <v>1.7753224805015306</v>
      </c>
      <c r="Z222">
        <v>135.808501920103</v>
      </c>
      <c r="AA222" s="2">
        <f t="shared" si="279"/>
        <v>135.80850192009999</v>
      </c>
      <c r="AB222">
        <v>125.220649719238</v>
      </c>
      <c r="AC222" s="2">
        <f t="shared" si="227"/>
        <v>125.220649719238</v>
      </c>
      <c r="AD222">
        <v>142.69284057617099</v>
      </c>
      <c r="AE222" s="2">
        <f t="shared" si="228"/>
        <v>142.69284057617099</v>
      </c>
      <c r="AF222" t="s">
        <v>24</v>
      </c>
      <c r="AG222" s="2" t="str">
        <f t="shared" si="248"/>
        <v>buy</v>
      </c>
      <c r="AH222">
        <v>137.81060790000001</v>
      </c>
      <c r="AI222">
        <f t="shared" si="245"/>
        <v>1</v>
      </c>
      <c r="AJ222">
        <f t="shared" si="246"/>
        <v>-1</v>
      </c>
      <c r="AK222" t="str">
        <f t="shared" si="249"/>
        <v>buy</v>
      </c>
      <c r="AL222" t="str">
        <f t="shared" si="250"/>
        <v>buy</v>
      </c>
      <c r="AM222" s="2">
        <f t="shared" si="261"/>
        <v>5.9906005859005518E-2</v>
      </c>
      <c r="AN222" s="2">
        <f t="shared" si="251"/>
        <v>4.3469807417191378E-2</v>
      </c>
    </row>
    <row r="223" spans="1:40" x14ac:dyDescent="0.35">
      <c r="A223" t="s">
        <v>248</v>
      </c>
      <c r="B223" t="s">
        <v>23</v>
      </c>
      <c r="C223">
        <v>138.47953796386699</v>
      </c>
      <c r="D223">
        <v>-1.6654591893796301E-2</v>
      </c>
      <c r="E223" s="2">
        <f t="shared" si="243"/>
        <v>-1.6654591893798639E-2</v>
      </c>
      <c r="F223">
        <v>44.396082409615502</v>
      </c>
      <c r="G223" s="2">
        <f t="shared" si="268"/>
        <v>44.396082409617222</v>
      </c>
      <c r="H223">
        <f t="shared" si="255"/>
        <v>0.66893005371099434</v>
      </c>
      <c r="I223">
        <f t="shared" si="256"/>
        <v>0</v>
      </c>
      <c r="J223">
        <f t="shared" ref="J223:K223" si="289">AVERAGE(H210:H223)</f>
        <v>0.36441693987163959</v>
      </c>
      <c r="K223">
        <f t="shared" si="289"/>
        <v>0.45641435895642651</v>
      </c>
      <c r="L223">
        <f t="shared" si="270"/>
        <v>0.79843443292376826</v>
      </c>
      <c r="M223">
        <v>1.05143657894401E-2</v>
      </c>
      <c r="N223" s="2">
        <f t="shared" si="282"/>
        <v>1.0514365789440179E-2</v>
      </c>
      <c r="O223">
        <v>222</v>
      </c>
      <c r="P223">
        <v>135.77205612182601</v>
      </c>
      <c r="Q223" s="2">
        <f t="shared" si="226"/>
        <v>135.77205612182567</v>
      </c>
      <c r="R223">
        <v>137.17303276062</v>
      </c>
      <c r="S223" s="2">
        <f t="shared" si="211"/>
        <v>137.17303276061972</v>
      </c>
      <c r="T223">
        <v>136.53299446105899</v>
      </c>
      <c r="U223" s="2">
        <f t="shared" si="260"/>
        <v>136.53299446105939</v>
      </c>
      <c r="V223">
        <v>142.85418997169501</v>
      </c>
      <c r="W223" s="2">
        <f t="shared" si="276"/>
        <v>142.85418997169759</v>
      </c>
      <c r="X223">
        <f t="shared" si="277"/>
        <v>139.42304458618119</v>
      </c>
      <c r="Y223">
        <f t="shared" si="278"/>
        <v>1.715572692758202</v>
      </c>
      <c r="Z223">
        <v>135.99189920066701</v>
      </c>
      <c r="AA223" s="2">
        <f t="shared" si="279"/>
        <v>135.99189920066479</v>
      </c>
      <c r="AB223">
        <v>125.220649719238</v>
      </c>
      <c r="AC223" s="2">
        <f t="shared" si="227"/>
        <v>125.220649719238</v>
      </c>
      <c r="AD223">
        <v>142.69284057617099</v>
      </c>
      <c r="AE223" s="2">
        <f t="shared" si="228"/>
        <v>142.69284057617099</v>
      </c>
      <c r="AF223" t="s">
        <v>31</v>
      </c>
      <c r="AG223" s="2" t="str">
        <f t="shared" si="248"/>
        <v>sell</v>
      </c>
      <c r="AH223">
        <v>138.47953799999999</v>
      </c>
      <c r="AI223">
        <f t="shared" si="245"/>
        <v>-1</v>
      </c>
      <c r="AJ223">
        <f t="shared" si="246"/>
        <v>1</v>
      </c>
      <c r="AK223" t="str">
        <f t="shared" si="249"/>
        <v>sell</v>
      </c>
      <c r="AL223" t="str">
        <f t="shared" si="250"/>
        <v>sell</v>
      </c>
      <c r="AM223" s="2">
        <f t="shared" si="261"/>
        <v>0.66893005371099434</v>
      </c>
      <c r="AN223" s="2">
        <f t="shared" si="251"/>
        <v>0.48305335470250926</v>
      </c>
    </row>
    <row r="224" spans="1:40" x14ac:dyDescent="0.35">
      <c r="A224" t="s">
        <v>249</v>
      </c>
      <c r="B224" t="s">
        <v>23</v>
      </c>
      <c r="C224">
        <v>136.17321777343699</v>
      </c>
      <c r="D224">
        <v>6.7453302507953696E-3</v>
      </c>
      <c r="E224" s="2">
        <f t="shared" si="243"/>
        <v>6.7453302507930902E-3</v>
      </c>
      <c r="F224">
        <v>35.908678900692003</v>
      </c>
      <c r="G224" s="2">
        <f t="shared" si="268"/>
        <v>35.908678900690163</v>
      </c>
      <c r="H224">
        <f t="shared" si="255"/>
        <v>0</v>
      </c>
      <c r="I224">
        <f t="shared" si="256"/>
        <v>2.3063201904300001</v>
      </c>
      <c r="J224">
        <f t="shared" ref="J224:K224" si="290">AVERAGE(H211:H224)</f>
        <v>0.34801483154292612</v>
      </c>
      <c r="K224">
        <f t="shared" si="290"/>
        <v>0.62115151541571223</v>
      </c>
      <c r="L224">
        <f t="shared" si="270"/>
        <v>0.56027365772425675</v>
      </c>
      <c r="M224">
        <v>1.0800789666351601E-2</v>
      </c>
      <c r="N224" s="2">
        <f t="shared" si="282"/>
        <v>1.0800789666351666E-2</v>
      </c>
      <c r="O224">
        <v>223</v>
      </c>
      <c r="P224">
        <v>135.983918914794</v>
      </c>
      <c r="Q224" s="2">
        <f t="shared" si="226"/>
        <v>135.98391891479443</v>
      </c>
      <c r="R224">
        <v>137.21202949523899</v>
      </c>
      <c r="S224" s="2">
        <f t="shared" si="211"/>
        <v>137.21202949523888</v>
      </c>
      <c r="T224">
        <v>136.58502460479701</v>
      </c>
      <c r="U224" s="2">
        <f t="shared" si="260"/>
        <v>136.58502460479718</v>
      </c>
      <c r="V224">
        <v>142.795473793095</v>
      </c>
      <c r="W224" s="2">
        <f t="shared" si="276"/>
        <v>142.79547379309759</v>
      </c>
      <c r="X224">
        <f t="shared" si="277"/>
        <v>139.44101562499958</v>
      </c>
      <c r="Y224">
        <f t="shared" si="278"/>
        <v>1.677229084048997</v>
      </c>
      <c r="Z224">
        <v>136.08655745690399</v>
      </c>
      <c r="AA224" s="2">
        <f t="shared" si="279"/>
        <v>136.08655745690157</v>
      </c>
      <c r="AB224">
        <v>125.220649719238</v>
      </c>
      <c r="AC224" s="2">
        <f t="shared" si="227"/>
        <v>125.220649719238</v>
      </c>
      <c r="AD224">
        <v>142.69284057617099</v>
      </c>
      <c r="AE224" s="2">
        <f t="shared" si="228"/>
        <v>142.69284057617099</v>
      </c>
      <c r="AF224" t="s">
        <v>24</v>
      </c>
      <c r="AG224" s="2" t="str">
        <f t="shared" si="248"/>
        <v>buy</v>
      </c>
      <c r="AH224">
        <v>136.1732178</v>
      </c>
      <c r="AI224">
        <f t="shared" si="245"/>
        <v>1</v>
      </c>
      <c r="AJ224">
        <f t="shared" si="246"/>
        <v>-1</v>
      </c>
      <c r="AK224" t="str">
        <f t="shared" si="249"/>
        <v>buy</v>
      </c>
      <c r="AL224" t="str">
        <f t="shared" si="250"/>
        <v>buy</v>
      </c>
      <c r="AM224" s="2">
        <f t="shared" si="261"/>
        <v>2.3063201904300001</v>
      </c>
      <c r="AN224" s="2">
        <f t="shared" si="251"/>
        <v>1.6936665139742986</v>
      </c>
    </row>
    <row r="225" spans="1:40" x14ac:dyDescent="0.35">
      <c r="A225" t="s">
        <v>250</v>
      </c>
      <c r="B225" t="s">
        <v>23</v>
      </c>
      <c r="C225">
        <v>137.09175109863199</v>
      </c>
      <c r="D225">
        <v>7.2828093443724198E-3</v>
      </c>
      <c r="E225" s="2">
        <f t="shared" si="243"/>
        <v>7.2828093443761885E-3</v>
      </c>
      <c r="F225">
        <v>37.1572455482031</v>
      </c>
      <c r="G225" s="2">
        <f t="shared" si="268"/>
        <v>37.157245548200436</v>
      </c>
      <c r="H225">
        <f t="shared" si="255"/>
        <v>0.91853332519499986</v>
      </c>
      <c r="I225">
        <f t="shared" si="256"/>
        <v>0</v>
      </c>
      <c r="J225">
        <f t="shared" ref="J225:K225" si="291">AVERAGE(H212:H225)</f>
        <v>0.36727033342628246</v>
      </c>
      <c r="K225">
        <f t="shared" si="291"/>
        <v>0.62115151541571223</v>
      </c>
      <c r="L225">
        <f t="shared" si="270"/>
        <v>0.59127334363900397</v>
      </c>
      <c r="M225">
        <v>1.0660665148984101E-2</v>
      </c>
      <c r="N225" s="2">
        <f t="shared" si="282"/>
        <v>1.0660665148984142E-2</v>
      </c>
      <c r="O225">
        <v>224</v>
      </c>
      <c r="P225">
        <v>136.207163391113</v>
      </c>
      <c r="Q225" s="2">
        <f t="shared" si="226"/>
        <v>136.2071633911128</v>
      </c>
      <c r="R225">
        <v>137.24845207214301</v>
      </c>
      <c r="S225" s="2">
        <f t="shared" si="211"/>
        <v>137.24845207214318</v>
      </c>
      <c r="T225">
        <v>136.64964317321699</v>
      </c>
      <c r="U225" s="2">
        <f t="shared" si="260"/>
        <v>136.64964317321761</v>
      </c>
      <c r="V225">
        <v>142.82414840164799</v>
      </c>
      <c r="W225" s="2">
        <f t="shared" si="276"/>
        <v>142.8241484016506</v>
      </c>
      <c r="X225">
        <f t="shared" si="277"/>
        <v>139.31222076415969</v>
      </c>
      <c r="Y225">
        <f t="shared" si="278"/>
        <v>1.7559638187454578</v>
      </c>
      <c r="Z225">
        <v>135.80029312667099</v>
      </c>
      <c r="AA225" s="2">
        <f t="shared" si="279"/>
        <v>135.80029312666878</v>
      </c>
      <c r="AB225">
        <v>125.220649719238</v>
      </c>
      <c r="AC225" s="2">
        <f t="shared" si="227"/>
        <v>125.220649719238</v>
      </c>
      <c r="AD225">
        <v>142.69284057617099</v>
      </c>
      <c r="AE225" s="2">
        <f t="shared" si="228"/>
        <v>142.69284057617099</v>
      </c>
      <c r="AF225" t="s">
        <v>36</v>
      </c>
      <c r="AG225" s="2" t="str">
        <f t="shared" si="248"/>
        <v>hold</v>
      </c>
      <c r="AH225">
        <v>137.09175110000001</v>
      </c>
      <c r="AI225">
        <f t="shared" si="245"/>
        <v>1</v>
      </c>
      <c r="AJ225">
        <f t="shared" si="246"/>
        <v>1</v>
      </c>
      <c r="AK225" t="str">
        <f t="shared" si="249"/>
        <v>hold</v>
      </c>
      <c r="AL225" t="str">
        <f t="shared" si="250"/>
        <v>hold</v>
      </c>
      <c r="AM225" s="2">
        <f t="shared" si="261"/>
        <v>0.91853332519499986</v>
      </c>
      <c r="AN225" s="2">
        <f t="shared" si="251"/>
        <v>0.67001356232889031</v>
      </c>
    </row>
    <row r="226" spans="1:40" x14ac:dyDescent="0.35">
      <c r="A226" t="s">
        <v>251</v>
      </c>
      <c r="B226" t="s">
        <v>23</v>
      </c>
      <c r="C226">
        <v>138.09016418457</v>
      </c>
      <c r="D226">
        <v>2.89285699684116E-4</v>
      </c>
      <c r="E226" s="2">
        <f t="shared" si="243"/>
        <v>2.8928569967956778E-4</v>
      </c>
      <c r="F226">
        <v>42.4723204390733</v>
      </c>
      <c r="G226" s="2">
        <f t="shared" si="268"/>
        <v>42.472320439073343</v>
      </c>
      <c r="H226">
        <f t="shared" si="255"/>
        <v>0.99841308593801159</v>
      </c>
      <c r="I226">
        <f t="shared" si="256"/>
        <v>0</v>
      </c>
      <c r="J226">
        <f t="shared" ref="J226:K226" si="292">AVERAGE(H213:H226)</f>
        <v>0.43858555385042614</v>
      </c>
      <c r="K226">
        <f t="shared" si="292"/>
        <v>0.59405299595421268</v>
      </c>
      <c r="L226">
        <f t="shared" si="270"/>
        <v>0.73829364860947633</v>
      </c>
      <c r="M226">
        <v>8.7199651703679902E-3</v>
      </c>
      <c r="N226" s="2">
        <f t="shared" si="282"/>
        <v>8.7199651703679954E-3</v>
      </c>
      <c r="O226">
        <v>225</v>
      </c>
      <c r="P226">
        <v>136.44558364868101</v>
      </c>
      <c r="Q226" s="2">
        <f t="shared" si="226"/>
        <v>136.44558364868115</v>
      </c>
      <c r="R226">
        <v>137.24214073181099</v>
      </c>
      <c r="S226" s="2">
        <f t="shared" si="211"/>
        <v>137.24214073181116</v>
      </c>
      <c r="T226">
        <v>136.72074375152499</v>
      </c>
      <c r="U226" s="2">
        <f t="shared" si="260"/>
        <v>136.7207437515257</v>
      </c>
      <c r="V226">
        <v>142.77027728522401</v>
      </c>
      <c r="W226" s="2">
        <f t="shared" si="276"/>
        <v>142.77027728522626</v>
      </c>
      <c r="X226">
        <f t="shared" si="277"/>
        <v>139.22585830688428</v>
      </c>
      <c r="Y226">
        <f t="shared" si="278"/>
        <v>1.7722094891709836</v>
      </c>
      <c r="Z226">
        <v>135.681439328545</v>
      </c>
      <c r="AA226" s="2">
        <f t="shared" si="279"/>
        <v>135.6814393285423</v>
      </c>
      <c r="AB226">
        <v>125.220649719238</v>
      </c>
      <c r="AC226" s="2">
        <f t="shared" si="227"/>
        <v>125.220649719238</v>
      </c>
      <c r="AD226">
        <v>142.69284057617099</v>
      </c>
      <c r="AE226" s="2">
        <f t="shared" si="228"/>
        <v>142.69284057617099</v>
      </c>
      <c r="AF226" t="s">
        <v>36</v>
      </c>
      <c r="AG226" s="2" t="str">
        <f t="shared" si="248"/>
        <v>hold</v>
      </c>
      <c r="AH226">
        <v>138.0901642</v>
      </c>
      <c r="AI226">
        <f t="shared" si="245"/>
        <v>1</v>
      </c>
      <c r="AJ226">
        <f t="shared" si="246"/>
        <v>1</v>
      </c>
      <c r="AK226" t="str">
        <f t="shared" si="249"/>
        <v>hold</v>
      </c>
      <c r="AL226" t="str">
        <f t="shared" si="250"/>
        <v>hold</v>
      </c>
      <c r="AM226" s="2">
        <f t="shared" si="261"/>
        <v>0.99841308593801159</v>
      </c>
      <c r="AN226" s="2">
        <f t="shared" si="251"/>
        <v>0.72301535147973472</v>
      </c>
    </row>
    <row r="227" spans="1:40" x14ac:dyDescent="0.35">
      <c r="A227" t="s">
        <v>252</v>
      </c>
      <c r="B227" t="s">
        <v>23</v>
      </c>
      <c r="C227">
        <v>138.130111694335</v>
      </c>
      <c r="D227">
        <v>4.7703975533817103E-3</v>
      </c>
      <c r="E227" s="2">
        <f t="shared" si="243"/>
        <v>4.7703975533817241E-3</v>
      </c>
      <c r="F227">
        <v>40.115035351121499</v>
      </c>
      <c r="G227" s="2">
        <f t="shared" si="268"/>
        <v>40.115035351116909</v>
      </c>
      <c r="H227">
        <f t="shared" si="255"/>
        <v>3.9947509764999722E-2</v>
      </c>
      <c r="I227">
        <f t="shared" si="256"/>
        <v>0</v>
      </c>
      <c r="J227">
        <f t="shared" ref="J227:K227" si="293">AVERAGE(H214:H227)</f>
        <v>0.39793722970135548</v>
      </c>
      <c r="K227">
        <f t="shared" si="293"/>
        <v>0.59405299595421268</v>
      </c>
      <c r="L227">
        <f t="shared" si="270"/>
        <v>0.66986823130511908</v>
      </c>
      <c r="M227">
        <v>8.7145596308456606E-3</v>
      </c>
      <c r="N227" s="2">
        <f t="shared" si="282"/>
        <v>8.714559630845671E-3</v>
      </c>
      <c r="O227">
        <v>226</v>
      </c>
      <c r="P227">
        <v>136.69079345703099</v>
      </c>
      <c r="Q227" s="2">
        <f t="shared" si="226"/>
        <v>136.69079345703076</v>
      </c>
      <c r="R227">
        <v>137.25327003479001</v>
      </c>
      <c r="S227" s="2">
        <f t="shared" si="211"/>
        <v>137.25327003478967</v>
      </c>
      <c r="T227">
        <v>136.77774105072001</v>
      </c>
      <c r="U227" s="2">
        <f t="shared" si="260"/>
        <v>136.77774105072004</v>
      </c>
      <c r="V227">
        <v>142.657778154808</v>
      </c>
      <c r="W227" s="2">
        <f t="shared" si="276"/>
        <v>142.6577781548105</v>
      </c>
      <c r="X227">
        <f t="shared" si="277"/>
        <v>139.11803054809519</v>
      </c>
      <c r="Y227">
        <f t="shared" si="278"/>
        <v>1.7698738033576493</v>
      </c>
      <c r="Z227">
        <v>135.57828294138201</v>
      </c>
      <c r="AA227" s="2">
        <f t="shared" si="279"/>
        <v>135.57828294137988</v>
      </c>
      <c r="AB227">
        <v>125.220649719238</v>
      </c>
      <c r="AC227" s="2">
        <f t="shared" si="227"/>
        <v>125.220649719238</v>
      </c>
      <c r="AD227">
        <v>142.69284057617099</v>
      </c>
      <c r="AE227" s="2">
        <f t="shared" si="228"/>
        <v>142.69284057617099</v>
      </c>
      <c r="AF227" t="s">
        <v>36</v>
      </c>
      <c r="AG227" s="2" t="str">
        <f t="shared" si="248"/>
        <v>hold</v>
      </c>
      <c r="AH227">
        <v>138.13011169999999</v>
      </c>
      <c r="AI227">
        <f t="shared" si="245"/>
        <v>1</v>
      </c>
      <c r="AJ227">
        <f t="shared" si="246"/>
        <v>1</v>
      </c>
      <c r="AK227" t="str">
        <f t="shared" si="249"/>
        <v>hold</v>
      </c>
      <c r="AL227" t="str">
        <f t="shared" si="250"/>
        <v>hold</v>
      </c>
      <c r="AM227" s="2">
        <f t="shared" si="261"/>
        <v>3.9947509764999722E-2</v>
      </c>
      <c r="AN227" s="2">
        <f t="shared" si="251"/>
        <v>2.8920203766575284E-2</v>
      </c>
    </row>
    <row r="228" spans="1:40" x14ac:dyDescent="0.35">
      <c r="A228" t="s">
        <v>253</v>
      </c>
      <c r="B228" t="s">
        <v>23</v>
      </c>
      <c r="C228">
        <v>138.78904724121</v>
      </c>
      <c r="D228">
        <v>2.1149603014794099E-2</v>
      </c>
      <c r="E228" s="2">
        <f t="shared" si="243"/>
        <v>2.114960301480066E-2</v>
      </c>
      <c r="F228">
        <v>42.9455718916781</v>
      </c>
      <c r="G228" s="2">
        <f t="shared" si="268"/>
        <v>42.9455718916753</v>
      </c>
      <c r="H228">
        <f t="shared" si="255"/>
        <v>0.658935546875</v>
      </c>
      <c r="I228">
        <f t="shared" si="256"/>
        <v>0</v>
      </c>
      <c r="J228">
        <f t="shared" ref="J228:K228" si="294">AVERAGE(H215:H228)</f>
        <v>0.44500405447814118</v>
      </c>
      <c r="K228">
        <f t="shared" si="294"/>
        <v>0.59120069231299921</v>
      </c>
      <c r="L228">
        <f t="shared" si="270"/>
        <v>0.75271233654534153</v>
      </c>
      <c r="M228">
        <v>8.7515710007905808E-3</v>
      </c>
      <c r="N228" s="2">
        <f t="shared" si="282"/>
        <v>8.7515710007905877E-3</v>
      </c>
      <c r="O228">
        <v>227</v>
      </c>
      <c r="P228">
        <v>136.96216140747001</v>
      </c>
      <c r="Q228" s="2">
        <f t="shared" si="226"/>
        <v>136.96216140747021</v>
      </c>
      <c r="R228">
        <v>137.28215034484799</v>
      </c>
      <c r="S228" s="2">
        <f t="shared" si="211"/>
        <v>137.28215034484822</v>
      </c>
      <c r="T228">
        <v>136.836990013122</v>
      </c>
      <c r="U228" s="2">
        <f t="shared" si="260"/>
        <v>136.8369900131224</v>
      </c>
      <c r="V228">
        <v>142.61824738047301</v>
      </c>
      <c r="W228" s="2">
        <f t="shared" si="276"/>
        <v>142.6182473804754</v>
      </c>
      <c r="X228">
        <f t="shared" si="277"/>
        <v>139.08108901977485</v>
      </c>
      <c r="Y228">
        <f t="shared" si="278"/>
        <v>1.7685791803502739</v>
      </c>
      <c r="Z228">
        <v>135.54393065907701</v>
      </c>
      <c r="AA228" s="2">
        <f t="shared" si="279"/>
        <v>135.54393065907431</v>
      </c>
      <c r="AB228">
        <v>126.868034362792</v>
      </c>
      <c r="AC228" s="2">
        <f t="shared" si="227"/>
        <v>126.868034362792</v>
      </c>
      <c r="AD228">
        <v>142.69284057617099</v>
      </c>
      <c r="AE228" s="2">
        <f t="shared" si="228"/>
        <v>142.69284057617099</v>
      </c>
      <c r="AF228" t="s">
        <v>36</v>
      </c>
      <c r="AG228" s="2" t="str">
        <f t="shared" si="248"/>
        <v>hold</v>
      </c>
      <c r="AH228">
        <v>138.7890472</v>
      </c>
      <c r="AI228">
        <f t="shared" si="245"/>
        <v>1</v>
      </c>
      <c r="AJ228">
        <f t="shared" si="246"/>
        <v>1</v>
      </c>
      <c r="AK228" t="str">
        <f t="shared" si="249"/>
        <v>hold</v>
      </c>
      <c r="AL228" t="str">
        <f t="shared" si="250"/>
        <v>hold</v>
      </c>
      <c r="AM228" s="2">
        <f t="shared" si="261"/>
        <v>0.658935546875</v>
      </c>
      <c r="AN228" s="2">
        <f t="shared" si="251"/>
        <v>0.47477489036277876</v>
      </c>
    </row>
    <row r="229" spans="1:40" x14ac:dyDescent="0.35">
      <c r="A229" t="s">
        <v>254</v>
      </c>
      <c r="B229" t="s">
        <v>23</v>
      </c>
      <c r="C229">
        <v>141.72438049316401</v>
      </c>
      <c r="D229">
        <v>-1.31031823798517E-2</v>
      </c>
      <c r="E229" s="2">
        <f t="shared" si="243"/>
        <v>-1.3103182379855803E-2</v>
      </c>
      <c r="F229">
        <v>48.187519820270701</v>
      </c>
      <c r="G229" s="2">
        <f t="shared" si="268"/>
        <v>48.187519820273408</v>
      </c>
      <c r="H229">
        <f t="shared" si="255"/>
        <v>2.9353332519540061</v>
      </c>
      <c r="I229">
        <f t="shared" si="256"/>
        <v>0</v>
      </c>
      <c r="J229">
        <f t="shared" ref="J229:K229" si="295">AVERAGE(H216:H229)</f>
        <v>0.54983847481864245</v>
      </c>
      <c r="K229">
        <f t="shared" si="295"/>
        <v>0.59120069231299921</v>
      </c>
      <c r="L229">
        <f t="shared" si="270"/>
        <v>0.93003692649186143</v>
      </c>
      <c r="M229">
        <v>9.8525250339032595E-3</v>
      </c>
      <c r="N229" s="2">
        <f t="shared" si="282"/>
        <v>9.8525250339032543E-3</v>
      </c>
      <c r="O229">
        <v>228</v>
      </c>
      <c r="P229">
        <v>137.25928833007799</v>
      </c>
      <c r="Q229" s="2">
        <f t="shared" si="226"/>
        <v>137.25928833007762</v>
      </c>
      <c r="R229">
        <v>137.32673088073699</v>
      </c>
      <c r="S229" s="2">
        <f t="shared" si="211"/>
        <v>137.3267308807369</v>
      </c>
      <c r="T229">
        <v>136.90599903106599</v>
      </c>
      <c r="U229" s="2">
        <f t="shared" si="260"/>
        <v>136.90599903106676</v>
      </c>
      <c r="V229">
        <v>142.89954220086801</v>
      </c>
      <c r="W229" s="2">
        <f t="shared" si="276"/>
        <v>142.89954220087051</v>
      </c>
      <c r="X229">
        <f t="shared" si="277"/>
        <v>139.17893295288033</v>
      </c>
      <c r="Y229">
        <f t="shared" si="278"/>
        <v>1.8603046239950949</v>
      </c>
      <c r="Z229">
        <v>135.45832370489299</v>
      </c>
      <c r="AA229" s="2">
        <f t="shared" si="279"/>
        <v>135.45832370489015</v>
      </c>
      <c r="AB229">
        <v>130.44233703613199</v>
      </c>
      <c r="AC229" s="2">
        <f t="shared" si="227"/>
        <v>130.44233703613199</v>
      </c>
      <c r="AD229">
        <v>142.69284057617099</v>
      </c>
      <c r="AE229" s="2">
        <f t="shared" si="228"/>
        <v>142.69284057617099</v>
      </c>
      <c r="AF229" t="s">
        <v>31</v>
      </c>
      <c r="AG229" s="2" t="str">
        <f t="shared" si="248"/>
        <v>sell</v>
      </c>
      <c r="AH229">
        <v>141.7243805</v>
      </c>
      <c r="AI229">
        <f t="shared" si="245"/>
        <v>-1</v>
      </c>
      <c r="AJ229">
        <f t="shared" si="246"/>
        <v>1</v>
      </c>
      <c r="AK229" t="str">
        <f t="shared" si="249"/>
        <v>sell</v>
      </c>
      <c r="AL229" t="str">
        <f t="shared" si="250"/>
        <v>sell</v>
      </c>
      <c r="AM229" s="2">
        <f t="shared" si="261"/>
        <v>2.9353332519540061</v>
      </c>
      <c r="AN229" s="2">
        <f t="shared" si="251"/>
        <v>2.0711561706883526</v>
      </c>
    </row>
    <row r="230" spans="1:40" x14ac:dyDescent="0.35">
      <c r="A230" t="s">
        <v>255</v>
      </c>
      <c r="B230" t="s">
        <v>23</v>
      </c>
      <c r="C230">
        <v>139.86734008789</v>
      </c>
      <c r="D230">
        <v>-2.1415294600487501E-3</v>
      </c>
      <c r="E230" s="2">
        <f t="shared" si="243"/>
        <v>-2.1415294600495701E-3</v>
      </c>
      <c r="F230">
        <v>41.900389469963898</v>
      </c>
      <c r="G230" s="2">
        <f t="shared" si="268"/>
        <v>41.900389469964544</v>
      </c>
      <c r="H230">
        <f t="shared" si="255"/>
        <v>0</v>
      </c>
      <c r="I230">
        <f t="shared" si="256"/>
        <v>1.8570404052740059</v>
      </c>
      <c r="J230">
        <f t="shared" ref="J230:K230" si="296">AVERAGE(H217:H230)</f>
        <v>0.5220249720982143</v>
      </c>
      <c r="K230">
        <f t="shared" si="296"/>
        <v>0.72384643554685668</v>
      </c>
      <c r="L230">
        <f t="shared" si="270"/>
        <v>0.72118193371199124</v>
      </c>
      <c r="M230">
        <v>1.03033080682718E-2</v>
      </c>
      <c r="N230" s="2">
        <f t="shared" si="282"/>
        <v>1.0303308068271793E-2</v>
      </c>
      <c r="O230">
        <v>229</v>
      </c>
      <c r="P230">
        <v>137.44439361572199</v>
      </c>
      <c r="Q230" s="2">
        <f t="shared" si="226"/>
        <v>137.44439361572213</v>
      </c>
      <c r="R230">
        <v>137.33430473327601</v>
      </c>
      <c r="S230" s="2">
        <f t="shared" ref="S230:S251" si="297">AVERAGE(C131:C230)</f>
        <v>137.33430473327596</v>
      </c>
      <c r="T230">
        <v>136.96527584075901</v>
      </c>
      <c r="U230" s="2">
        <f t="shared" si="260"/>
        <v>136.96527584075912</v>
      </c>
      <c r="V230">
        <v>142.88749233251099</v>
      </c>
      <c r="W230" s="2">
        <f t="shared" si="276"/>
        <v>142.88749233251383</v>
      </c>
      <c r="X230">
        <f t="shared" si="277"/>
        <v>139.17244338989207</v>
      </c>
      <c r="Y230">
        <f t="shared" si="278"/>
        <v>1.8575244713108765</v>
      </c>
      <c r="Z230">
        <v>135.457394447273</v>
      </c>
      <c r="AA230" s="2">
        <f t="shared" si="279"/>
        <v>135.4573944472703</v>
      </c>
      <c r="AB230">
        <v>130.44233703613199</v>
      </c>
      <c r="AC230" s="2">
        <f t="shared" si="227"/>
        <v>130.44233703613199</v>
      </c>
      <c r="AD230">
        <v>142.69284057617099</v>
      </c>
      <c r="AE230" s="2">
        <f t="shared" si="228"/>
        <v>142.69284057617099</v>
      </c>
      <c r="AF230" t="s">
        <v>26</v>
      </c>
      <c r="AG230" s="2" t="str">
        <f t="shared" si="248"/>
        <v>short</v>
      </c>
      <c r="AH230">
        <v>139.86734010000001</v>
      </c>
      <c r="AI230">
        <f t="shared" si="245"/>
        <v>-1</v>
      </c>
      <c r="AJ230">
        <f t="shared" si="246"/>
        <v>-1</v>
      </c>
      <c r="AK230" t="str">
        <f t="shared" si="249"/>
        <v>short</v>
      </c>
      <c r="AL230" t="str">
        <f t="shared" si="250"/>
        <v>short</v>
      </c>
      <c r="AM230" s="2">
        <f t="shared" si="261"/>
        <v>1.8570404052740059</v>
      </c>
      <c r="AN230" s="2">
        <f t="shared" si="251"/>
        <v>1.3277155368130094</v>
      </c>
    </row>
    <row r="231" spans="1:40" x14ac:dyDescent="0.35">
      <c r="A231" t="s">
        <v>256</v>
      </c>
      <c r="B231" t="s">
        <v>23</v>
      </c>
      <c r="C231">
        <v>139.56781005859301</v>
      </c>
      <c r="D231">
        <v>1.48794386969048E-2</v>
      </c>
      <c r="E231" s="2">
        <f t="shared" si="243"/>
        <v>1.4879438696904048E-2</v>
      </c>
      <c r="F231">
        <v>53.005050840404898</v>
      </c>
      <c r="G231" s="2">
        <f t="shared" si="268"/>
        <v>53.005050840404074</v>
      </c>
      <c r="H231">
        <f t="shared" si="255"/>
        <v>0</v>
      </c>
      <c r="I231">
        <f t="shared" si="256"/>
        <v>0.29953002929698869</v>
      </c>
      <c r="J231">
        <f t="shared" ref="J231:K231" si="298">AVERAGE(H218:H231)</f>
        <v>0.5220249720982143</v>
      </c>
      <c r="K231">
        <f t="shared" si="298"/>
        <v>0.46283394949778411</v>
      </c>
      <c r="L231">
        <f t="shared" si="270"/>
        <v>1.1278882473177643</v>
      </c>
      <c r="M231">
        <v>1.03077887236018E-2</v>
      </c>
      <c r="N231" s="2">
        <f t="shared" si="282"/>
        <v>1.0307788723601862E-2</v>
      </c>
      <c r="O231">
        <v>230</v>
      </c>
      <c r="P231">
        <v>137.59535339355401</v>
      </c>
      <c r="Q231" s="2">
        <f t="shared" si="226"/>
        <v>137.59535339355415</v>
      </c>
      <c r="R231">
        <v>137.36429557800199</v>
      </c>
      <c r="S231" s="2">
        <f t="shared" si="297"/>
        <v>137.36429557800253</v>
      </c>
      <c r="T231">
        <v>137.02802139282201</v>
      </c>
      <c r="U231" s="2">
        <f t="shared" si="260"/>
        <v>137.0280213928221</v>
      </c>
      <c r="V231">
        <v>142.774356851482</v>
      </c>
      <c r="W231" s="2">
        <f t="shared" si="276"/>
        <v>142.77435685148447</v>
      </c>
      <c r="X231">
        <f t="shared" si="277"/>
        <v>139.1185295104975</v>
      </c>
      <c r="Y231">
        <f t="shared" si="278"/>
        <v>1.8279136704934813</v>
      </c>
      <c r="Z231">
        <v>135.46270216951299</v>
      </c>
      <c r="AA231" s="2">
        <f t="shared" si="279"/>
        <v>135.46270216951052</v>
      </c>
      <c r="AB231">
        <v>130.44233703613199</v>
      </c>
      <c r="AC231" s="2">
        <f t="shared" si="227"/>
        <v>130.44233703613199</v>
      </c>
      <c r="AD231">
        <v>142.69284057617099</v>
      </c>
      <c r="AE231" s="2">
        <f t="shared" si="228"/>
        <v>142.69284057617099</v>
      </c>
      <c r="AF231" t="s">
        <v>24</v>
      </c>
      <c r="AG231" s="2" t="str">
        <f t="shared" si="248"/>
        <v>buy</v>
      </c>
      <c r="AH231">
        <v>139.5678101</v>
      </c>
      <c r="AI231">
        <f t="shared" si="245"/>
        <v>1</v>
      </c>
      <c r="AJ231">
        <f t="shared" si="246"/>
        <v>-1</v>
      </c>
      <c r="AK231" t="str">
        <f t="shared" si="249"/>
        <v>buy</v>
      </c>
      <c r="AL231" t="str">
        <f t="shared" si="250"/>
        <v>buy</v>
      </c>
      <c r="AM231" s="2">
        <f t="shared" si="261"/>
        <v>0.29953002929698869</v>
      </c>
      <c r="AN231" s="2">
        <f t="shared" si="251"/>
        <v>0.21461254509276942</v>
      </c>
    </row>
    <row r="232" spans="1:40" x14ac:dyDescent="0.35">
      <c r="A232" t="s">
        <v>257</v>
      </c>
      <c r="B232" t="s">
        <v>23</v>
      </c>
      <c r="C232">
        <v>141.64450073242099</v>
      </c>
      <c r="D232">
        <v>-1.7128319063594199E-2</v>
      </c>
      <c r="E232" s="2">
        <f t="shared" si="243"/>
        <v>-1.7128319063591191E-2</v>
      </c>
      <c r="F232">
        <v>62.292870417727997</v>
      </c>
      <c r="G232" s="2">
        <f t="shared" si="268"/>
        <v>62.292870417728459</v>
      </c>
      <c r="H232">
        <f t="shared" si="255"/>
        <v>2.0766906738279829</v>
      </c>
      <c r="I232">
        <f t="shared" si="256"/>
        <v>0</v>
      </c>
      <c r="J232">
        <f t="shared" ref="J232:K232" si="299">AVERAGE(H219:H232)</f>
        <v>0.67036002022878449</v>
      </c>
      <c r="K232">
        <f t="shared" si="299"/>
        <v>0.40578242710657059</v>
      </c>
      <c r="L232">
        <f t="shared" si="270"/>
        <v>1.6520183611912005</v>
      </c>
      <c r="M232">
        <v>1.07746855857559E-2</v>
      </c>
      <c r="N232" s="2">
        <f t="shared" si="282"/>
        <v>1.0774685585755915E-2</v>
      </c>
      <c r="O232">
        <v>231</v>
      </c>
      <c r="P232">
        <v>137.812208251953</v>
      </c>
      <c r="Q232" s="2">
        <f t="shared" si="226"/>
        <v>137.81220825195257</v>
      </c>
      <c r="R232">
        <v>137.39861000061001</v>
      </c>
      <c r="S232" s="2">
        <f t="shared" si="297"/>
        <v>137.39861000060998</v>
      </c>
      <c r="T232">
        <v>137.09603507995601</v>
      </c>
      <c r="U232" s="2">
        <f t="shared" si="260"/>
        <v>137.0960350799559</v>
      </c>
      <c r="V232">
        <v>142.98357784261</v>
      </c>
      <c r="W232" s="2">
        <f t="shared" si="276"/>
        <v>142.9835778426125</v>
      </c>
      <c r="X232">
        <f t="shared" si="277"/>
        <v>139.18741912841739</v>
      </c>
      <c r="Y232">
        <f t="shared" si="278"/>
        <v>1.8980793570975629</v>
      </c>
      <c r="Z232">
        <v>135.391260414225</v>
      </c>
      <c r="AA232" s="2">
        <f t="shared" si="279"/>
        <v>135.39126041422227</v>
      </c>
      <c r="AB232">
        <v>130.44233703613199</v>
      </c>
      <c r="AC232" s="2">
        <f t="shared" si="227"/>
        <v>130.44233703613199</v>
      </c>
      <c r="AD232">
        <v>142.69284057617099</v>
      </c>
      <c r="AE232" s="2">
        <f t="shared" si="228"/>
        <v>142.69284057617099</v>
      </c>
      <c r="AF232" t="s">
        <v>31</v>
      </c>
      <c r="AG232" s="2" t="str">
        <f t="shared" si="248"/>
        <v>sell</v>
      </c>
      <c r="AH232">
        <v>141.64450070000001</v>
      </c>
      <c r="AI232">
        <f t="shared" si="245"/>
        <v>-1</v>
      </c>
      <c r="AJ232">
        <f t="shared" si="246"/>
        <v>1</v>
      </c>
      <c r="AK232" t="str">
        <f t="shared" si="249"/>
        <v>sell</v>
      </c>
      <c r="AL232" t="str">
        <f t="shared" si="250"/>
        <v>sell</v>
      </c>
      <c r="AM232" s="2">
        <f t="shared" si="261"/>
        <v>2.0766906738279829</v>
      </c>
      <c r="AN232" s="2">
        <f t="shared" si="251"/>
        <v>1.4661286976125076</v>
      </c>
    </row>
    <row r="233" spans="1:40" x14ac:dyDescent="0.35">
      <c r="A233" t="s">
        <v>258</v>
      </c>
      <c r="B233" t="s">
        <v>23</v>
      </c>
      <c r="C233">
        <v>139.21836853027301</v>
      </c>
      <c r="D233">
        <v>5.2352332878297103E-2</v>
      </c>
      <c r="E233" s="2">
        <f t="shared" si="243"/>
        <v>5.2352332878294987E-2</v>
      </c>
      <c r="F233">
        <v>53.117769867587597</v>
      </c>
      <c r="G233" s="2">
        <f t="shared" si="268"/>
        <v>53.117769867588962</v>
      </c>
      <c r="H233">
        <f t="shared" si="255"/>
        <v>0</v>
      </c>
      <c r="I233">
        <f t="shared" si="256"/>
        <v>2.4261322021479828</v>
      </c>
      <c r="J233">
        <f t="shared" ref="J233:K233" si="300">AVERAGE(H220:H233)</f>
        <v>0.65609741210935668</v>
      </c>
      <c r="K233">
        <f t="shared" si="300"/>
        <v>0.57907758440285506</v>
      </c>
      <c r="L233">
        <f t="shared" si="270"/>
        <v>1.1330043327198107</v>
      </c>
      <c r="M233">
        <v>1.14223244084126E-2</v>
      </c>
      <c r="N233" s="2">
        <f t="shared" si="282"/>
        <v>1.142232440841264E-2</v>
      </c>
      <c r="O233">
        <v>232</v>
      </c>
      <c r="P233">
        <v>137.87970092773401</v>
      </c>
      <c r="Q233" s="2">
        <f t="shared" si="226"/>
        <v>137.87970092773381</v>
      </c>
      <c r="R233">
        <v>137.420322799682</v>
      </c>
      <c r="S233" s="2">
        <f t="shared" si="297"/>
        <v>137.42032279968225</v>
      </c>
      <c r="T233">
        <v>137.15306034088101</v>
      </c>
      <c r="U233" s="2">
        <f t="shared" si="260"/>
        <v>137.15306034088118</v>
      </c>
      <c r="V233">
        <v>142.81696575316201</v>
      </c>
      <c r="W233" s="2">
        <f t="shared" si="276"/>
        <v>142.81696575316442</v>
      </c>
      <c r="X233">
        <f t="shared" si="277"/>
        <v>139.10455093383729</v>
      </c>
      <c r="Y233">
        <f t="shared" si="278"/>
        <v>1.8562074096635619</v>
      </c>
      <c r="Z233">
        <v>135.39213611451299</v>
      </c>
      <c r="AA233" s="2">
        <f t="shared" si="279"/>
        <v>135.39213611451015</v>
      </c>
      <c r="AB233">
        <v>130.44233703613199</v>
      </c>
      <c r="AC233" s="2">
        <f t="shared" si="227"/>
        <v>130.44233703613199</v>
      </c>
      <c r="AD233">
        <v>142.69284057617099</v>
      </c>
      <c r="AE233" s="2">
        <f t="shared" si="228"/>
        <v>142.69284057617099</v>
      </c>
      <c r="AF233" t="s">
        <v>24</v>
      </c>
      <c r="AG233" s="2" t="str">
        <f t="shared" si="248"/>
        <v>buy</v>
      </c>
      <c r="AH233">
        <v>139.2183685</v>
      </c>
      <c r="AI233">
        <f t="shared" si="245"/>
        <v>1</v>
      </c>
      <c r="AJ233">
        <f t="shared" si="246"/>
        <v>-1</v>
      </c>
      <c r="AK233" t="str">
        <f t="shared" si="249"/>
        <v>buy</v>
      </c>
      <c r="AL233" t="str">
        <f t="shared" si="250"/>
        <v>buy</v>
      </c>
      <c r="AM233" s="2">
        <f t="shared" si="261"/>
        <v>2.4261322021479828</v>
      </c>
      <c r="AN233" s="2">
        <f t="shared" si="251"/>
        <v>1.7426811043403521</v>
      </c>
    </row>
    <row r="234" spans="1:40" x14ac:dyDescent="0.35">
      <c r="A234" t="s">
        <v>259</v>
      </c>
      <c r="B234" t="s">
        <v>23</v>
      </c>
      <c r="C234">
        <v>146.50677490234301</v>
      </c>
      <c r="D234">
        <v>8.99539528747062E-3</v>
      </c>
      <c r="E234" s="2">
        <f t="shared" si="243"/>
        <v>8.9953952874700874E-3</v>
      </c>
      <c r="F234">
        <v>70.332501644918906</v>
      </c>
      <c r="G234" s="2">
        <f t="shared" si="268"/>
        <v>70.332501644917755</v>
      </c>
      <c r="H234">
        <f t="shared" si="255"/>
        <v>7.2884063720699999</v>
      </c>
      <c r="I234">
        <f t="shared" si="256"/>
        <v>0</v>
      </c>
      <c r="J234">
        <f t="shared" ref="J234:K234" si="301">AVERAGE(H221:H234)</f>
        <v>1.1766978672572139</v>
      </c>
      <c r="K234">
        <f t="shared" si="301"/>
        <v>0.49635205950057021</v>
      </c>
      <c r="L234">
        <f t="shared" si="270"/>
        <v>2.3706920213874163</v>
      </c>
      <c r="M234">
        <v>1.6201612786056401E-2</v>
      </c>
      <c r="N234" s="2">
        <f t="shared" si="282"/>
        <v>1.6201612786056405E-2</v>
      </c>
      <c r="O234">
        <v>233</v>
      </c>
      <c r="P234">
        <v>138.14408020019499</v>
      </c>
      <c r="Q234" s="2">
        <f t="shared" si="226"/>
        <v>138.14408020019474</v>
      </c>
      <c r="R234">
        <v>137.495686264038</v>
      </c>
      <c r="S234" s="2">
        <f t="shared" si="297"/>
        <v>137.49568626403774</v>
      </c>
      <c r="T234">
        <v>137.25387783050499</v>
      </c>
      <c r="U234" s="2">
        <f t="shared" si="260"/>
        <v>137.25387783050522</v>
      </c>
      <c r="V234">
        <v>144.32245423375599</v>
      </c>
      <c r="W234" s="2">
        <f t="shared" si="276"/>
        <v>144.32245423375781</v>
      </c>
      <c r="X234">
        <f t="shared" si="277"/>
        <v>139.38809967040953</v>
      </c>
      <c r="Y234">
        <f t="shared" si="278"/>
        <v>2.4671772816741413</v>
      </c>
      <c r="Z234">
        <v>134.45374510706301</v>
      </c>
      <c r="AA234" s="2">
        <f t="shared" si="279"/>
        <v>134.45374510706125</v>
      </c>
      <c r="AB234">
        <v>130.44233703613199</v>
      </c>
      <c r="AC234" s="2">
        <f t="shared" si="227"/>
        <v>130.44233703613199</v>
      </c>
      <c r="AD234">
        <v>146.50677490234301</v>
      </c>
      <c r="AE234" s="2">
        <f t="shared" si="228"/>
        <v>146.50677490234301</v>
      </c>
      <c r="AF234" t="s">
        <v>36</v>
      </c>
      <c r="AG234" s="2" t="str">
        <f t="shared" si="248"/>
        <v>hold</v>
      </c>
      <c r="AH234">
        <v>146.50677490000001</v>
      </c>
      <c r="AI234">
        <f t="shared" si="245"/>
        <v>1</v>
      </c>
      <c r="AJ234">
        <f t="shared" si="246"/>
        <v>1</v>
      </c>
      <c r="AK234" t="str">
        <f t="shared" si="249"/>
        <v>hold</v>
      </c>
      <c r="AL234" t="str">
        <f t="shared" si="250"/>
        <v>hold</v>
      </c>
      <c r="AM234" s="2">
        <f t="shared" si="261"/>
        <v>7.2884063720699999</v>
      </c>
      <c r="AN234" s="2">
        <f t="shared" si="251"/>
        <v>4.9747913548218037</v>
      </c>
    </row>
    <row r="235" spans="1:40" x14ac:dyDescent="0.35">
      <c r="A235" t="s">
        <v>260</v>
      </c>
      <c r="B235" t="s">
        <v>23</v>
      </c>
      <c r="C235">
        <v>147.82466125488199</v>
      </c>
      <c r="D235">
        <v>2.8367529305044401E-3</v>
      </c>
      <c r="E235" s="2">
        <f t="shared" si="243"/>
        <v>2.8367529305072152E-3</v>
      </c>
      <c r="F235">
        <v>70.8664792264412</v>
      </c>
      <c r="G235" s="2">
        <f t="shared" si="268"/>
        <v>70.866479226440688</v>
      </c>
      <c r="H235">
        <f t="shared" si="255"/>
        <v>1.3178863525389772</v>
      </c>
      <c r="I235">
        <f t="shared" si="256"/>
        <v>0</v>
      </c>
      <c r="J235">
        <f t="shared" ref="J235:K235" si="302">AVERAGE(H222:H235)</f>
        <v>1.2073625837053552</v>
      </c>
      <c r="K235">
        <f t="shared" si="302"/>
        <v>0.49635205950057021</v>
      </c>
      <c r="L235">
        <f t="shared" si="270"/>
        <v>2.432472195079042</v>
      </c>
      <c r="M235">
        <v>1.62628798122707E-2</v>
      </c>
      <c r="N235" s="2">
        <f t="shared" si="282"/>
        <v>1.626287981227072E-2</v>
      </c>
      <c r="O235">
        <v>234</v>
      </c>
      <c r="P235">
        <v>138.46536865234299</v>
      </c>
      <c r="Q235" s="2">
        <f t="shared" si="226"/>
        <v>138.46536865234319</v>
      </c>
      <c r="R235">
        <v>137.57266822814901</v>
      </c>
      <c r="S235" s="2">
        <f t="shared" si="297"/>
        <v>137.57266822814904</v>
      </c>
      <c r="T235">
        <v>137.352494316101</v>
      </c>
      <c r="U235" s="2">
        <f t="shared" si="260"/>
        <v>137.35249431610092</v>
      </c>
      <c r="V235">
        <v>145.76514226984199</v>
      </c>
      <c r="W235" s="2">
        <f t="shared" si="276"/>
        <v>145.7651422698433</v>
      </c>
      <c r="X235">
        <f t="shared" si="277"/>
        <v>139.66416015624938</v>
      </c>
      <c r="Y235">
        <f t="shared" si="278"/>
        <v>3.0504910567969543</v>
      </c>
      <c r="Z235">
        <v>133.563178042657</v>
      </c>
      <c r="AA235" s="2">
        <f t="shared" si="279"/>
        <v>133.56317804265547</v>
      </c>
      <c r="AB235">
        <v>130.44233703613199</v>
      </c>
      <c r="AC235" s="2">
        <f t="shared" si="227"/>
        <v>130.44233703613199</v>
      </c>
      <c r="AD235">
        <v>147.82466125488199</v>
      </c>
      <c r="AE235" s="2">
        <f t="shared" si="228"/>
        <v>147.82466125488199</v>
      </c>
      <c r="AF235" t="s">
        <v>36</v>
      </c>
      <c r="AG235" s="2" t="str">
        <f t="shared" si="248"/>
        <v>hold</v>
      </c>
      <c r="AH235">
        <v>147.8246613</v>
      </c>
      <c r="AI235">
        <f t="shared" si="245"/>
        <v>1</v>
      </c>
      <c r="AJ235">
        <f t="shared" si="246"/>
        <v>1</v>
      </c>
      <c r="AK235" t="str">
        <f t="shared" si="249"/>
        <v>hold</v>
      </c>
      <c r="AL235" t="str">
        <f t="shared" si="250"/>
        <v>hold</v>
      </c>
      <c r="AM235" s="2">
        <f t="shared" si="261"/>
        <v>1.3178863525389772</v>
      </c>
      <c r="AN235" s="2">
        <f t="shared" si="251"/>
        <v>0.89151995435095466</v>
      </c>
    </row>
    <row r="236" spans="1:40" x14ac:dyDescent="0.35">
      <c r="A236" t="s">
        <v>261</v>
      </c>
      <c r="B236" t="s">
        <v>23</v>
      </c>
      <c r="C236">
        <v>148.24400329589801</v>
      </c>
      <c r="D236">
        <v>-1.1359688755459301E-2</v>
      </c>
      <c r="E236" s="2">
        <f t="shared" si="243"/>
        <v>-1.1359688755461433E-2</v>
      </c>
      <c r="F236">
        <v>71.546415532409199</v>
      </c>
      <c r="G236" s="2">
        <f t="shared" si="268"/>
        <v>71.546415532408133</v>
      </c>
      <c r="H236">
        <f t="shared" si="255"/>
        <v>0.4193420410160229</v>
      </c>
      <c r="I236">
        <f t="shared" si="256"/>
        <v>0</v>
      </c>
      <c r="J236">
        <f t="shared" ref="J236:K236" si="303">AVERAGE(H223:H236)</f>
        <v>1.2373155866350711</v>
      </c>
      <c r="K236">
        <f t="shared" si="303"/>
        <v>0.49207305908206983</v>
      </c>
      <c r="L236">
        <f t="shared" si="270"/>
        <v>2.5144956908293303</v>
      </c>
      <c r="M236">
        <v>1.6160515865201699E-2</v>
      </c>
      <c r="N236" s="2">
        <f t="shared" si="282"/>
        <v>1.6160515865201765E-2</v>
      </c>
      <c r="O236">
        <v>235</v>
      </c>
      <c r="P236">
        <v>138.79883789062501</v>
      </c>
      <c r="Q236" s="2">
        <f t="shared" si="226"/>
        <v>138.79883789062444</v>
      </c>
      <c r="R236">
        <v>137.64726646423301</v>
      </c>
      <c r="S236" s="2">
        <f t="shared" si="297"/>
        <v>137.64726646423304</v>
      </c>
      <c r="T236">
        <v>137.45410144805899</v>
      </c>
      <c r="U236" s="2">
        <f t="shared" si="260"/>
        <v>137.45410144805891</v>
      </c>
      <c r="V236">
        <v>147.045526772676</v>
      </c>
      <c r="W236" s="2">
        <f t="shared" si="276"/>
        <v>147.04552677267748</v>
      </c>
      <c r="X236">
        <f t="shared" si="277"/>
        <v>139.94171829223575</v>
      </c>
      <c r="Y236">
        <f t="shared" si="278"/>
        <v>3.5519042402208658</v>
      </c>
      <c r="Z236">
        <v>132.83790981179499</v>
      </c>
      <c r="AA236" s="2">
        <f t="shared" si="279"/>
        <v>132.83790981179402</v>
      </c>
      <c r="AB236">
        <v>130.44233703613199</v>
      </c>
      <c r="AC236" s="2">
        <f t="shared" si="227"/>
        <v>130.44233703613199</v>
      </c>
      <c r="AD236">
        <v>148.24400329589801</v>
      </c>
      <c r="AE236" s="2">
        <f t="shared" si="228"/>
        <v>148.24400329589801</v>
      </c>
      <c r="AF236" t="s">
        <v>31</v>
      </c>
      <c r="AG236" s="2" t="str">
        <f t="shared" si="248"/>
        <v>sell</v>
      </c>
      <c r="AH236">
        <v>148.2440033</v>
      </c>
      <c r="AI236">
        <f t="shared" si="245"/>
        <v>-1</v>
      </c>
      <c r="AJ236">
        <f t="shared" si="246"/>
        <v>1</v>
      </c>
      <c r="AK236" t="str">
        <f t="shared" si="249"/>
        <v>sell</v>
      </c>
      <c r="AL236" t="str">
        <f t="shared" si="250"/>
        <v>sell</v>
      </c>
      <c r="AM236" s="2">
        <f t="shared" si="261"/>
        <v>0.4193420410160229</v>
      </c>
      <c r="AN236" s="2">
        <f t="shared" si="251"/>
        <v>0.28287285265698586</v>
      </c>
    </row>
    <row r="237" spans="1:40" x14ac:dyDescent="0.35">
      <c r="A237" t="s">
        <v>262</v>
      </c>
      <c r="B237" t="s">
        <v>23</v>
      </c>
      <c r="C237">
        <v>146.55999755859301</v>
      </c>
      <c r="D237">
        <v>-1.3649203598642401E-4</v>
      </c>
      <c r="E237" s="2">
        <f t="shared" si="243"/>
        <v>-1.3649203598700447E-4</v>
      </c>
      <c r="F237">
        <v>66.015805279919107</v>
      </c>
      <c r="G237" s="2">
        <f t="shared" si="268"/>
        <v>66.015805279917373</v>
      </c>
      <c r="H237">
        <f t="shared" si="255"/>
        <v>0</v>
      </c>
      <c r="I237">
        <f t="shared" si="256"/>
        <v>1.6840057373050001</v>
      </c>
      <c r="J237">
        <f t="shared" ref="J237:K237" si="304">AVERAGE(H224:H237)</f>
        <v>1.1895348685128571</v>
      </c>
      <c r="K237">
        <f t="shared" si="304"/>
        <v>0.61235918317528415</v>
      </c>
      <c r="L237">
        <f t="shared" si="270"/>
        <v>1.9425443452072144</v>
      </c>
      <c r="M237">
        <v>1.6422175364217501E-2</v>
      </c>
      <c r="N237" s="2">
        <f t="shared" si="282"/>
        <v>1.6422175364217532E-2</v>
      </c>
      <c r="O237">
        <v>236</v>
      </c>
      <c r="P237">
        <v>139.065879211425</v>
      </c>
      <c r="Q237" s="2">
        <f t="shared" si="226"/>
        <v>139.06587921142523</v>
      </c>
      <c r="R237">
        <v>137.68977714538499</v>
      </c>
      <c r="S237" s="2">
        <f t="shared" si="297"/>
        <v>137.68977714538536</v>
      </c>
      <c r="T237">
        <v>137.52270519256501</v>
      </c>
      <c r="U237" s="2">
        <f t="shared" si="260"/>
        <v>137.52270519256578</v>
      </c>
      <c r="V237">
        <v>147.996779465971</v>
      </c>
      <c r="W237" s="2">
        <f t="shared" si="276"/>
        <v>147.99677946597239</v>
      </c>
      <c r="X237">
        <f t="shared" si="277"/>
        <v>140.33276138305604</v>
      </c>
      <c r="Y237">
        <f t="shared" si="278"/>
        <v>3.8320090414581771</v>
      </c>
      <c r="Z237">
        <v>132.66874330014099</v>
      </c>
      <c r="AA237" s="2">
        <f t="shared" si="279"/>
        <v>132.66874330013968</v>
      </c>
      <c r="AB237">
        <v>130.44233703613199</v>
      </c>
      <c r="AC237" s="2">
        <f t="shared" si="227"/>
        <v>130.44233703613199</v>
      </c>
      <c r="AD237">
        <v>148.24400329589801</v>
      </c>
      <c r="AE237" s="2">
        <f t="shared" si="228"/>
        <v>148.24400329589801</v>
      </c>
      <c r="AF237" t="s">
        <v>26</v>
      </c>
      <c r="AG237" s="2" t="str">
        <f t="shared" si="248"/>
        <v>short</v>
      </c>
      <c r="AH237">
        <v>146.5599976</v>
      </c>
      <c r="AI237">
        <f t="shared" si="245"/>
        <v>-1</v>
      </c>
      <c r="AJ237">
        <f t="shared" si="246"/>
        <v>-1</v>
      </c>
      <c r="AK237" t="str">
        <f t="shared" si="249"/>
        <v>short</v>
      </c>
      <c r="AL237" t="str">
        <f t="shared" si="250"/>
        <v>short</v>
      </c>
      <c r="AM237" s="2">
        <f t="shared" si="261"/>
        <v>1.6840057373050001</v>
      </c>
      <c r="AN237" s="2">
        <f t="shared" si="251"/>
        <v>1.1490214010352682</v>
      </c>
    </row>
    <row r="238" spans="1:40" x14ac:dyDescent="0.35">
      <c r="A238" t="s">
        <v>263</v>
      </c>
      <c r="B238" t="s">
        <v>23</v>
      </c>
      <c r="C238">
        <v>146.53999328613199</v>
      </c>
      <c r="D238">
        <v>-1.3579843903018E-2</v>
      </c>
      <c r="E238" s="2">
        <f t="shared" si="243"/>
        <v>-1.3579843903018149E-2</v>
      </c>
      <c r="F238">
        <v>72.595215274087096</v>
      </c>
      <c r="G238" s="2">
        <f t="shared" si="268"/>
        <v>72.59521527408549</v>
      </c>
      <c r="H238">
        <f t="shared" si="255"/>
        <v>0</v>
      </c>
      <c r="I238">
        <f t="shared" si="256"/>
        <v>2.0004272461022765E-2</v>
      </c>
      <c r="J238">
        <f t="shared" ref="J238:K238" si="305">AVERAGE(H225:H238)</f>
        <v>1.1895348685128571</v>
      </c>
      <c r="K238">
        <f t="shared" si="305"/>
        <v>0.44905090332035719</v>
      </c>
      <c r="L238">
        <f t="shared" si="270"/>
        <v>2.6489978301284736</v>
      </c>
      <c r="M238">
        <v>1.5020992570120999E-2</v>
      </c>
      <c r="N238" s="2">
        <f t="shared" si="282"/>
        <v>1.5020992570121079E-2</v>
      </c>
      <c r="O238">
        <v>237</v>
      </c>
      <c r="P238">
        <v>139.38783233642499</v>
      </c>
      <c r="Q238" s="2">
        <f t="shared" si="226"/>
        <v>139.38783233642525</v>
      </c>
      <c r="R238">
        <v>137.70876823425201</v>
      </c>
      <c r="S238" s="2">
        <f t="shared" si="297"/>
        <v>137.70876823425255</v>
      </c>
      <c r="T238">
        <v>137.570251045227</v>
      </c>
      <c r="U238" s="2">
        <f t="shared" si="260"/>
        <v>137.57025104522691</v>
      </c>
      <c r="V238">
        <v>148.81664214207601</v>
      </c>
      <c r="W238" s="2">
        <f t="shared" si="276"/>
        <v>148.81664214207706</v>
      </c>
      <c r="X238">
        <f t="shared" si="277"/>
        <v>140.76274032592713</v>
      </c>
      <c r="Y238">
        <f t="shared" si="278"/>
        <v>4.0269509080749728</v>
      </c>
      <c r="Z238">
        <v>132.70883850977799</v>
      </c>
      <c r="AA238" s="2">
        <f t="shared" si="279"/>
        <v>132.70883850977719</v>
      </c>
      <c r="AB238">
        <v>133.74708557128901</v>
      </c>
      <c r="AC238" s="2">
        <f t="shared" si="227"/>
        <v>133.74708557128901</v>
      </c>
      <c r="AD238">
        <v>148.24400329589801</v>
      </c>
      <c r="AE238" s="2">
        <f t="shared" si="228"/>
        <v>148.24400329589801</v>
      </c>
      <c r="AF238" t="s">
        <v>26</v>
      </c>
      <c r="AG238" s="2" t="str">
        <f t="shared" si="248"/>
        <v>short</v>
      </c>
      <c r="AH238">
        <v>146.53999329999999</v>
      </c>
      <c r="AI238">
        <f t="shared" si="245"/>
        <v>-1</v>
      </c>
      <c r="AJ238">
        <f t="shared" si="246"/>
        <v>-1</v>
      </c>
      <c r="AK238" t="str">
        <f t="shared" si="249"/>
        <v>short</v>
      </c>
      <c r="AL238" t="str">
        <f t="shared" si="250"/>
        <v>short</v>
      </c>
      <c r="AM238" s="2">
        <f t="shared" si="261"/>
        <v>2.0004272461022765E-2</v>
      </c>
      <c r="AN238" s="2">
        <f t="shared" si="251"/>
        <v>1.3651066860609646E-2</v>
      </c>
    </row>
    <row r="239" spans="1:40" x14ac:dyDescent="0.35">
      <c r="A239" t="s">
        <v>264</v>
      </c>
      <c r="B239" t="s">
        <v>23</v>
      </c>
      <c r="C239">
        <v>144.55000305175699</v>
      </c>
      <c r="D239">
        <v>2.9055562786457398E-3</v>
      </c>
      <c r="E239" s="2">
        <f t="shared" si="243"/>
        <v>2.9055562786507879E-3</v>
      </c>
      <c r="F239">
        <v>65.530481155647905</v>
      </c>
      <c r="G239" s="2">
        <f t="shared" si="268"/>
        <v>65.530481155647152</v>
      </c>
      <c r="H239">
        <f t="shared" si="255"/>
        <v>0</v>
      </c>
      <c r="I239">
        <f t="shared" si="256"/>
        <v>1.989990234375</v>
      </c>
      <c r="J239">
        <f t="shared" ref="J239:K239" si="306">AVERAGE(H226:H239)</f>
        <v>1.1239253452846429</v>
      </c>
      <c r="K239">
        <f t="shared" si="306"/>
        <v>0.59119306291857143</v>
      </c>
      <c r="L239">
        <f t="shared" si="270"/>
        <v>1.9011138928730087</v>
      </c>
      <c r="M239">
        <v>1.53352846246687E-2</v>
      </c>
      <c r="N239" s="2">
        <f t="shared" si="282"/>
        <v>1.5335284624668722E-2</v>
      </c>
      <c r="O239">
        <v>238</v>
      </c>
      <c r="P239">
        <v>139.599897155761</v>
      </c>
      <c r="Q239" s="2">
        <f t="shared" si="226"/>
        <v>139.5998971557612</v>
      </c>
      <c r="R239">
        <v>137.66181846618599</v>
      </c>
      <c r="S239" s="2">
        <f t="shared" si="297"/>
        <v>137.66181846618613</v>
      </c>
      <c r="T239">
        <v>137.61370723724301</v>
      </c>
      <c r="U239" s="2">
        <f t="shared" si="260"/>
        <v>137.61370723724352</v>
      </c>
      <c r="V239">
        <v>149.207547195584</v>
      </c>
      <c r="W239" s="2">
        <f t="shared" si="276"/>
        <v>149.20754719558542</v>
      </c>
      <c r="X239">
        <f t="shared" si="277"/>
        <v>141.08323593139588</v>
      </c>
      <c r="Y239">
        <f t="shared" si="278"/>
        <v>4.0621556320947692</v>
      </c>
      <c r="Z239">
        <v>132.95892466720801</v>
      </c>
      <c r="AA239" s="2">
        <f t="shared" si="279"/>
        <v>132.95892466720633</v>
      </c>
      <c r="AB239">
        <v>133.74708557128901</v>
      </c>
      <c r="AC239" s="2">
        <f t="shared" si="227"/>
        <v>133.74708557128901</v>
      </c>
      <c r="AD239">
        <v>148.24400329589801</v>
      </c>
      <c r="AE239" s="2">
        <f t="shared" si="228"/>
        <v>148.24400329589801</v>
      </c>
      <c r="AF239" t="s">
        <v>24</v>
      </c>
      <c r="AG239" s="2" t="str">
        <f t="shared" si="248"/>
        <v>buy</v>
      </c>
      <c r="AH239">
        <v>144.5500031</v>
      </c>
      <c r="AI239">
        <f t="shared" si="245"/>
        <v>1</v>
      </c>
      <c r="AJ239">
        <f t="shared" si="246"/>
        <v>-1</v>
      </c>
      <c r="AK239" t="str">
        <f t="shared" si="249"/>
        <v>buy</v>
      </c>
      <c r="AL239" t="str">
        <f t="shared" si="250"/>
        <v>buy</v>
      </c>
      <c r="AM239" s="2">
        <f t="shared" si="261"/>
        <v>1.989990234375</v>
      </c>
      <c r="AN239" s="2">
        <f t="shared" si="251"/>
        <v>1.3766794827824889</v>
      </c>
    </row>
    <row r="240" spans="1:40" x14ac:dyDescent="0.35">
      <c r="A240" t="s">
        <v>265</v>
      </c>
      <c r="B240" t="s">
        <v>23</v>
      </c>
      <c r="C240">
        <v>144.97000122070301</v>
      </c>
      <c r="D240">
        <v>-7.4498297714055096E-3</v>
      </c>
      <c r="E240" s="2">
        <f t="shared" si="243"/>
        <v>-7.4498297714076737E-3</v>
      </c>
      <c r="F240">
        <v>64.679652098265194</v>
      </c>
      <c r="G240" s="2">
        <f t="shared" si="268"/>
        <v>64.679652098264768</v>
      </c>
      <c r="H240">
        <f t="shared" si="255"/>
        <v>0.41999816894602304</v>
      </c>
      <c r="I240">
        <f t="shared" si="256"/>
        <v>0</v>
      </c>
      <c r="J240">
        <f t="shared" ref="J240:K240" si="307">AVERAGE(H227:H240)</f>
        <v>1.0826099940709295</v>
      </c>
      <c r="K240">
        <f t="shared" si="307"/>
        <v>0.59119306291857143</v>
      </c>
      <c r="L240">
        <f t="shared" si="270"/>
        <v>1.8312291905563918</v>
      </c>
      <c r="M240">
        <v>1.53343363472909E-2</v>
      </c>
      <c r="N240" s="2">
        <f t="shared" si="282"/>
        <v>1.5334336347290924E-2</v>
      </c>
      <c r="O240">
        <v>239</v>
      </c>
      <c r="P240">
        <v>139.80398803710901</v>
      </c>
      <c r="Q240" s="2">
        <f t="shared" si="226"/>
        <v>139.80398803710884</v>
      </c>
      <c r="R240">
        <v>137.63899986267</v>
      </c>
      <c r="S240" s="2">
        <f t="shared" si="297"/>
        <v>137.63899986267052</v>
      </c>
      <c r="T240">
        <v>137.6555386734</v>
      </c>
      <c r="U240" s="2">
        <f t="shared" si="260"/>
        <v>137.65553867340074</v>
      </c>
      <c r="V240">
        <v>149.54315857950201</v>
      </c>
      <c r="W240" s="2">
        <f t="shared" si="276"/>
        <v>149.54315857950323</v>
      </c>
      <c r="X240">
        <f t="shared" si="277"/>
        <v>141.48263931274354</v>
      </c>
      <c r="Y240">
        <f t="shared" si="278"/>
        <v>4.0302596333798455</v>
      </c>
      <c r="Z240">
        <v>133.422120045985</v>
      </c>
      <c r="AA240" s="2">
        <f t="shared" si="279"/>
        <v>133.42212004598386</v>
      </c>
      <c r="AB240">
        <v>133.74708557128901</v>
      </c>
      <c r="AC240" s="2">
        <f t="shared" si="227"/>
        <v>133.74708557128901</v>
      </c>
      <c r="AD240">
        <v>148.24400329589801</v>
      </c>
      <c r="AE240" s="2">
        <f t="shared" si="228"/>
        <v>148.24400329589801</v>
      </c>
      <c r="AF240" t="s">
        <v>31</v>
      </c>
      <c r="AG240" s="2" t="str">
        <f t="shared" si="248"/>
        <v>sell</v>
      </c>
      <c r="AH240">
        <v>144.97000120000001</v>
      </c>
      <c r="AI240">
        <f t="shared" si="245"/>
        <v>-1</v>
      </c>
      <c r="AJ240">
        <f t="shared" si="246"/>
        <v>1</v>
      </c>
      <c r="AK240" t="str">
        <f t="shared" si="249"/>
        <v>sell</v>
      </c>
      <c r="AL240" t="str">
        <f t="shared" si="250"/>
        <v>sell</v>
      </c>
      <c r="AM240" s="2">
        <f t="shared" si="261"/>
        <v>0.41999816894602304</v>
      </c>
      <c r="AN240" s="2">
        <f t="shared" si="251"/>
        <v>0.28971384797508271</v>
      </c>
    </row>
    <row r="241" spans="1:40" x14ac:dyDescent="0.35">
      <c r="A241" t="s">
        <v>266</v>
      </c>
      <c r="B241" t="s">
        <v>23</v>
      </c>
      <c r="C241">
        <v>143.88999938964801</v>
      </c>
      <c r="D241">
        <v>5.0038308691169302E-3</v>
      </c>
      <c r="E241" s="2">
        <f t="shared" si="243"/>
        <v>5.0038308691158591E-3</v>
      </c>
      <c r="F241">
        <v>61.767698621220198</v>
      </c>
      <c r="G241" s="2">
        <f t="shared" si="268"/>
        <v>61.767698621220156</v>
      </c>
      <c r="H241">
        <f t="shared" si="255"/>
        <v>0</v>
      </c>
      <c r="I241">
        <f t="shared" si="256"/>
        <v>1.0800018310550001</v>
      </c>
      <c r="J241">
        <f t="shared" ref="J241:K241" si="308">AVERAGE(H228:H241)</f>
        <v>1.0797566005162866</v>
      </c>
      <c r="K241">
        <f t="shared" si="308"/>
        <v>0.66833605085107151</v>
      </c>
      <c r="L241">
        <f t="shared" si="270"/>
        <v>1.6155893418308118</v>
      </c>
      <c r="M241">
        <v>1.53027803421775E-2</v>
      </c>
      <c r="N241" s="2">
        <f t="shared" si="282"/>
        <v>1.5302780342177557E-2</v>
      </c>
      <c r="O241">
        <v>240</v>
      </c>
      <c r="P241">
        <v>139.939753112792</v>
      </c>
      <c r="Q241" s="2">
        <f t="shared" si="226"/>
        <v>139.93975311279246</v>
      </c>
      <c r="R241">
        <v>137.570302352905</v>
      </c>
      <c r="S241" s="2">
        <f t="shared" si="297"/>
        <v>137.57030235290489</v>
      </c>
      <c r="T241">
        <v>137.68074626922601</v>
      </c>
      <c r="U241" s="2">
        <f t="shared" si="260"/>
        <v>137.68074626922592</v>
      </c>
      <c r="V241">
        <v>149.72488597454901</v>
      </c>
      <c r="W241" s="2">
        <f t="shared" si="276"/>
        <v>149.72488597455026</v>
      </c>
      <c r="X241">
        <f t="shared" si="277"/>
        <v>141.78361358642519</v>
      </c>
      <c r="Y241">
        <f t="shared" si="278"/>
        <v>3.9706361940625294</v>
      </c>
      <c r="Z241">
        <v>133.84234119830199</v>
      </c>
      <c r="AA241" s="2">
        <f t="shared" si="279"/>
        <v>133.84234119830012</v>
      </c>
      <c r="AB241">
        <v>133.74708557128901</v>
      </c>
      <c r="AC241" s="2">
        <f t="shared" si="227"/>
        <v>133.74708557128901</v>
      </c>
      <c r="AD241">
        <v>148.24400329589801</v>
      </c>
      <c r="AE241" s="2">
        <f t="shared" si="228"/>
        <v>148.24400329589801</v>
      </c>
      <c r="AF241" t="s">
        <v>24</v>
      </c>
      <c r="AG241" s="2" t="str">
        <f t="shared" si="248"/>
        <v>buy</v>
      </c>
      <c r="AH241">
        <v>143.88999939999999</v>
      </c>
      <c r="AI241">
        <f t="shared" si="245"/>
        <v>1</v>
      </c>
      <c r="AJ241">
        <f t="shared" si="246"/>
        <v>-1</v>
      </c>
      <c r="AK241" t="str">
        <f t="shared" si="249"/>
        <v>buy</v>
      </c>
      <c r="AL241" t="str">
        <f t="shared" si="250"/>
        <v>buy</v>
      </c>
      <c r="AM241" s="2">
        <f t="shared" si="261"/>
        <v>1.0800018310550001</v>
      </c>
      <c r="AN241" s="2">
        <f t="shared" si="251"/>
        <v>0.7505746303677443</v>
      </c>
    </row>
    <row r="242" spans="1:40" x14ac:dyDescent="0.35">
      <c r="A242" t="s">
        <v>267</v>
      </c>
      <c r="B242" t="s">
        <v>23</v>
      </c>
      <c r="C242">
        <v>144.61000061035099</v>
      </c>
      <c r="D242">
        <v>1.3138955853972899E-3</v>
      </c>
      <c r="E242" s="2">
        <f t="shared" si="243"/>
        <v>1.3138955853955931E-3</v>
      </c>
      <c r="F242">
        <v>61.862858265894801</v>
      </c>
      <c r="G242" s="2">
        <f t="shared" si="268"/>
        <v>61.862858265894474</v>
      </c>
      <c r="H242">
        <f t="shared" si="255"/>
        <v>0.72000122070298289</v>
      </c>
      <c r="I242">
        <f t="shared" si="256"/>
        <v>0</v>
      </c>
      <c r="J242">
        <f t="shared" ref="J242:K242" si="309">AVERAGE(H229:H242)</f>
        <v>1.0841184343611425</v>
      </c>
      <c r="K242">
        <f t="shared" si="309"/>
        <v>0.66833605085107151</v>
      </c>
      <c r="L242">
        <f t="shared" si="270"/>
        <v>1.6221157499742922</v>
      </c>
      <c r="M242">
        <v>1.5286658305492799E-2</v>
      </c>
      <c r="N242" s="2">
        <f t="shared" si="282"/>
        <v>1.5286658305492841E-2</v>
      </c>
      <c r="O242">
        <v>241</v>
      </c>
      <c r="P242">
        <v>140.088720092773</v>
      </c>
      <c r="Q242" s="2">
        <f t="shared" si="226"/>
        <v>140.08872009277292</v>
      </c>
      <c r="R242">
        <v>137.48090110778799</v>
      </c>
      <c r="S242" s="2">
        <f t="shared" si="297"/>
        <v>137.4809011077877</v>
      </c>
      <c r="T242">
        <v>137.71754962921099</v>
      </c>
      <c r="U242" s="2">
        <f t="shared" si="260"/>
        <v>137.71754962921128</v>
      </c>
      <c r="V242">
        <v>149.92972367052801</v>
      </c>
      <c r="W242" s="2">
        <f t="shared" si="276"/>
        <v>149.92972367052897</v>
      </c>
      <c r="X242">
        <f t="shared" si="277"/>
        <v>142.12358322143496</v>
      </c>
      <c r="Y242">
        <f t="shared" si="278"/>
        <v>3.9030702245470104</v>
      </c>
      <c r="Z242">
        <v>134.31744277234299</v>
      </c>
      <c r="AA242" s="2">
        <f t="shared" si="279"/>
        <v>134.31744277234094</v>
      </c>
      <c r="AB242">
        <v>133.74708557128901</v>
      </c>
      <c r="AC242" s="2">
        <f t="shared" si="227"/>
        <v>133.74708557128901</v>
      </c>
      <c r="AD242">
        <v>148.24400329589801</v>
      </c>
      <c r="AE242" s="2">
        <f t="shared" si="228"/>
        <v>148.24400329589801</v>
      </c>
      <c r="AF242" t="s">
        <v>36</v>
      </c>
      <c r="AG242" s="2" t="str">
        <f t="shared" si="248"/>
        <v>hold</v>
      </c>
      <c r="AH242">
        <v>144.61000060000001</v>
      </c>
      <c r="AI242">
        <f t="shared" si="245"/>
        <v>1</v>
      </c>
      <c r="AJ242">
        <f t="shared" si="246"/>
        <v>1</v>
      </c>
      <c r="AK242" t="str">
        <f t="shared" si="249"/>
        <v>hold</v>
      </c>
      <c r="AL242" t="str">
        <f t="shared" si="250"/>
        <v>hold</v>
      </c>
      <c r="AM242" s="2">
        <f t="shared" si="261"/>
        <v>0.72000122070298289</v>
      </c>
      <c r="AN242" s="2">
        <f t="shared" si="251"/>
        <v>0.497891720948825</v>
      </c>
    </row>
    <row r="243" spans="1:40" x14ac:dyDescent="0.35">
      <c r="A243" t="s">
        <v>268</v>
      </c>
      <c r="B243" t="s">
        <v>23</v>
      </c>
      <c r="C243">
        <v>144.80000305175699</v>
      </c>
      <c r="D243">
        <v>-1.4226502176643001E-2</v>
      </c>
      <c r="E243" s="2">
        <f t="shared" si="243"/>
        <v>-1.4226502176637812E-2</v>
      </c>
      <c r="F243">
        <v>57.057731066425902</v>
      </c>
      <c r="G243" s="2">
        <f t="shared" si="268"/>
        <v>57.057731066423827</v>
      </c>
      <c r="H243">
        <f t="shared" si="255"/>
        <v>0.1900024414059942</v>
      </c>
      <c r="I243">
        <f t="shared" si="256"/>
        <v>0</v>
      </c>
      <c r="J243">
        <f t="shared" ref="J243:K243" si="310">AVERAGE(H230:H243)</f>
        <v>0.88802337646485596</v>
      </c>
      <c r="K243">
        <f t="shared" si="310"/>
        <v>0.66833605085107151</v>
      </c>
      <c r="L243">
        <f t="shared" si="270"/>
        <v>1.3287078788193911</v>
      </c>
      <c r="M243">
        <v>1.52752935904804E-2</v>
      </c>
      <c r="N243" s="2">
        <f t="shared" si="282"/>
        <v>1.5275293590480391E-2</v>
      </c>
      <c r="O243">
        <v>242</v>
      </c>
      <c r="P243">
        <v>140.19935424804601</v>
      </c>
      <c r="Q243" s="2">
        <f t="shared" si="226"/>
        <v>140.19935424804632</v>
      </c>
      <c r="R243">
        <v>137.39110786437899</v>
      </c>
      <c r="S243" s="2">
        <f t="shared" si="297"/>
        <v>137.39110786437951</v>
      </c>
      <c r="T243">
        <v>137.751528587341</v>
      </c>
      <c r="U243" s="2">
        <f t="shared" si="260"/>
        <v>137.75152858734114</v>
      </c>
      <c r="V243">
        <v>150.13556480950101</v>
      </c>
      <c r="W243" s="2">
        <f t="shared" si="276"/>
        <v>150.13556480950234</v>
      </c>
      <c r="X243">
        <f t="shared" si="277"/>
        <v>142.43960647582944</v>
      </c>
      <c r="Y243">
        <f t="shared" si="278"/>
        <v>3.8479791668364483</v>
      </c>
      <c r="Z243">
        <v>134.74364814215801</v>
      </c>
      <c r="AA243" s="2">
        <f t="shared" si="279"/>
        <v>134.74364814215653</v>
      </c>
      <c r="AB243">
        <v>133.74708557128901</v>
      </c>
      <c r="AC243" s="2">
        <f t="shared" si="227"/>
        <v>133.74708557128901</v>
      </c>
      <c r="AD243">
        <v>148.24400329589801</v>
      </c>
      <c r="AE243" s="2">
        <f t="shared" si="228"/>
        <v>148.24400329589801</v>
      </c>
      <c r="AF243" t="s">
        <v>31</v>
      </c>
      <c r="AG243" s="2" t="str">
        <f t="shared" si="248"/>
        <v>sell</v>
      </c>
      <c r="AH243">
        <v>144.8000031</v>
      </c>
      <c r="AI243">
        <f t="shared" si="245"/>
        <v>-1</v>
      </c>
      <c r="AJ243">
        <f t="shared" si="246"/>
        <v>1</v>
      </c>
      <c r="AK243" t="str">
        <f t="shared" si="249"/>
        <v>sell</v>
      </c>
      <c r="AL243" t="str">
        <f t="shared" si="250"/>
        <v>sell</v>
      </c>
      <c r="AM243" s="2">
        <f t="shared" si="261"/>
        <v>0.1900024414059942</v>
      </c>
      <c r="AN243" s="2">
        <f t="shared" si="251"/>
        <v>0.13121715290163369</v>
      </c>
    </row>
    <row r="244" spans="1:40" x14ac:dyDescent="0.35">
      <c r="A244" t="s">
        <v>269</v>
      </c>
      <c r="B244" t="s">
        <v>23</v>
      </c>
      <c r="C244">
        <v>142.74000549316401</v>
      </c>
      <c r="D244">
        <v>7.5662168242414101E-3</v>
      </c>
      <c r="E244" s="2">
        <f t="shared" si="243"/>
        <v>7.5662168242366223E-3</v>
      </c>
      <c r="F244">
        <v>56.531163205707102</v>
      </c>
      <c r="G244" s="2">
        <f t="shared" si="268"/>
        <v>56.531163205708566</v>
      </c>
      <c r="H244">
        <f t="shared" si="255"/>
        <v>0</v>
      </c>
      <c r="I244">
        <f t="shared" si="256"/>
        <v>2.0599975585929826</v>
      </c>
      <c r="J244">
        <f t="shared" ref="J244:K244" si="311">AVERAGE(H231:H244)</f>
        <v>0.88802337646485596</v>
      </c>
      <c r="K244">
        <f t="shared" si="311"/>
        <v>0.68283299037385548</v>
      </c>
      <c r="L244">
        <f t="shared" si="270"/>
        <v>1.3004986416644244</v>
      </c>
      <c r="M244">
        <v>1.56881543710699E-2</v>
      </c>
      <c r="N244" s="2">
        <f t="shared" si="282"/>
        <v>1.5688154371069896E-2</v>
      </c>
      <c r="O244">
        <v>243</v>
      </c>
      <c r="P244">
        <v>140.23064941406199</v>
      </c>
      <c r="Q244" s="2">
        <f t="shared" ref="Q244:Q251" si="312">AVERAGE(C195:C244)</f>
        <v>140.23064941406199</v>
      </c>
      <c r="R244">
        <v>137.28151176452599</v>
      </c>
      <c r="S244" s="2">
        <f t="shared" si="297"/>
        <v>137.28151176452599</v>
      </c>
      <c r="T244">
        <v>137.77207874298</v>
      </c>
      <c r="U244" s="2">
        <f t="shared" si="260"/>
        <v>137.77207874298082</v>
      </c>
      <c r="V244">
        <v>149.87610880240001</v>
      </c>
      <c r="W244" s="2">
        <f t="shared" si="276"/>
        <v>149.87610880240126</v>
      </c>
      <c r="X244">
        <f t="shared" si="277"/>
        <v>142.7679458618158</v>
      </c>
      <c r="Y244">
        <f t="shared" si="278"/>
        <v>3.5540814702927337</v>
      </c>
      <c r="Z244">
        <v>135.65978292123199</v>
      </c>
      <c r="AA244" s="2">
        <f t="shared" si="279"/>
        <v>135.65978292123035</v>
      </c>
      <c r="AB244">
        <v>133.74708557128901</v>
      </c>
      <c r="AC244" s="2">
        <f t="shared" ref="AC244:AC251" si="313">MIN(C195:C244)</f>
        <v>133.74708557128901</v>
      </c>
      <c r="AD244">
        <v>148.24400329589801</v>
      </c>
      <c r="AE244" s="2">
        <f t="shared" ref="AE244:AE251" si="314">MAX(C195:C244)</f>
        <v>148.24400329589801</v>
      </c>
      <c r="AF244" t="s">
        <v>24</v>
      </c>
      <c r="AG244" s="2" t="str">
        <f t="shared" si="248"/>
        <v>buy</v>
      </c>
      <c r="AH244">
        <v>142.7400055</v>
      </c>
      <c r="AI244">
        <f t="shared" si="245"/>
        <v>1</v>
      </c>
      <c r="AJ244">
        <f t="shared" si="246"/>
        <v>-1</v>
      </c>
      <c r="AK244" t="str">
        <f t="shared" si="249"/>
        <v>buy</v>
      </c>
      <c r="AL244" t="str">
        <f t="shared" si="250"/>
        <v>buy</v>
      </c>
      <c r="AM244" s="2">
        <f t="shared" si="261"/>
        <v>2.0599975585929826</v>
      </c>
      <c r="AN244" s="2">
        <f t="shared" si="251"/>
        <v>1.4431816444701191</v>
      </c>
    </row>
    <row r="245" spans="1:40" x14ac:dyDescent="0.35">
      <c r="A245" t="s">
        <v>270</v>
      </c>
      <c r="B245" t="s">
        <v>23</v>
      </c>
      <c r="C245">
        <v>143.82000732421801</v>
      </c>
      <c r="D245">
        <v>2.9897973430907899E-3</v>
      </c>
      <c r="E245" s="2">
        <f t="shared" si="243"/>
        <v>2.9897973430959633E-3</v>
      </c>
      <c r="F245">
        <v>59.336270852094799</v>
      </c>
      <c r="G245" s="2">
        <f t="shared" si="268"/>
        <v>59.336270852095275</v>
      </c>
      <c r="H245">
        <f t="shared" si="255"/>
        <v>1.0800018310540054</v>
      </c>
      <c r="I245">
        <f t="shared" si="256"/>
        <v>0</v>
      </c>
      <c r="J245">
        <f t="shared" ref="J245:K245" si="315">AVERAGE(H232:H245)</f>
        <v>0.96516636439728487</v>
      </c>
      <c r="K245">
        <f t="shared" si="315"/>
        <v>0.66143798828121347</v>
      </c>
      <c r="L245">
        <f t="shared" si="270"/>
        <v>1.4591940310312808</v>
      </c>
      <c r="M245">
        <v>1.5163717958046901E-2</v>
      </c>
      <c r="N245" s="2">
        <f t="shared" si="282"/>
        <v>1.516371795804696E-2</v>
      </c>
      <c r="O245">
        <v>244</v>
      </c>
      <c r="P245">
        <v>140.25439086914</v>
      </c>
      <c r="Q245" s="2">
        <f t="shared" si="312"/>
        <v>140.25439086914011</v>
      </c>
      <c r="R245">
        <v>137.178629837036</v>
      </c>
      <c r="S245" s="2">
        <f t="shared" si="297"/>
        <v>137.17862983703574</v>
      </c>
      <c r="T245">
        <v>137.79683696746801</v>
      </c>
      <c r="U245" s="2">
        <f t="shared" si="260"/>
        <v>137.79683696746812</v>
      </c>
      <c r="V245">
        <v>149.69977305441401</v>
      </c>
      <c r="W245" s="2">
        <f t="shared" si="276"/>
        <v>149.69977305441543</v>
      </c>
      <c r="X245">
        <f t="shared" si="277"/>
        <v>143.10435867309508</v>
      </c>
      <c r="Y245">
        <f t="shared" si="278"/>
        <v>3.2977071906601751</v>
      </c>
      <c r="Z245">
        <v>136.508944291777</v>
      </c>
      <c r="AA245" s="2">
        <f t="shared" si="279"/>
        <v>136.50894429177472</v>
      </c>
      <c r="AB245">
        <v>133.74708557128901</v>
      </c>
      <c r="AC245" s="2">
        <f t="shared" si="313"/>
        <v>133.74708557128901</v>
      </c>
      <c r="AD245">
        <v>148.24400329589801</v>
      </c>
      <c r="AE245" s="2">
        <f t="shared" si="314"/>
        <v>148.24400329589801</v>
      </c>
      <c r="AF245" t="s">
        <v>36</v>
      </c>
      <c r="AG245" s="2" t="str">
        <f t="shared" si="248"/>
        <v>hold</v>
      </c>
      <c r="AH245">
        <v>143.82000729999999</v>
      </c>
      <c r="AI245">
        <f t="shared" si="245"/>
        <v>1</v>
      </c>
      <c r="AJ245">
        <f t="shared" si="246"/>
        <v>1</v>
      </c>
      <c r="AK245" t="str">
        <f t="shared" si="249"/>
        <v>hold</v>
      </c>
      <c r="AL245" t="str">
        <f t="shared" si="250"/>
        <v>hold</v>
      </c>
      <c r="AM245" s="2">
        <f t="shared" si="261"/>
        <v>1.0800018310540054</v>
      </c>
      <c r="AN245" s="2">
        <f t="shared" si="251"/>
        <v>0.75093990825582635</v>
      </c>
    </row>
    <row r="246" spans="1:40" x14ac:dyDescent="0.35">
      <c r="A246" t="s">
        <v>271</v>
      </c>
      <c r="B246" t="s">
        <v>23</v>
      </c>
      <c r="C246">
        <v>144.25</v>
      </c>
      <c r="D246">
        <v>2.2877076676235302E-3</v>
      </c>
      <c r="E246" s="2">
        <f t="shared" si="243"/>
        <v>2.2877076676187549E-3</v>
      </c>
      <c r="F246">
        <v>56.166639460656498</v>
      </c>
      <c r="G246" s="2">
        <f t="shared" si="268"/>
        <v>56.166639460658622</v>
      </c>
      <c r="H246">
        <f t="shared" si="255"/>
        <v>0.42999267578198896</v>
      </c>
      <c r="I246">
        <f t="shared" si="256"/>
        <v>0</v>
      </c>
      <c r="J246">
        <f t="shared" ref="J246:K246" si="316">AVERAGE(H233:H246)</f>
        <v>0.84754507882257102</v>
      </c>
      <c r="K246">
        <f t="shared" si="316"/>
        <v>0.66143798828121347</v>
      </c>
      <c r="L246">
        <f t="shared" si="270"/>
        <v>1.2813674053178712</v>
      </c>
      <c r="M246">
        <v>1.51359001346528E-2</v>
      </c>
      <c r="N246" s="2">
        <f t="shared" si="282"/>
        <v>1.5135900134652843E-2</v>
      </c>
      <c r="O246">
        <v>245</v>
      </c>
      <c r="P246">
        <v>140.36301086425701</v>
      </c>
      <c r="Q246" s="2">
        <f t="shared" si="312"/>
        <v>140.36301086425729</v>
      </c>
      <c r="R246">
        <v>137.08971443176199</v>
      </c>
      <c r="S246" s="2">
        <f t="shared" si="297"/>
        <v>137.0897144317623</v>
      </c>
      <c r="T246">
        <v>137.823695411682</v>
      </c>
      <c r="U246" s="2">
        <f t="shared" si="260"/>
        <v>137.82369541168197</v>
      </c>
      <c r="V246">
        <v>149.58351857659201</v>
      </c>
      <c r="W246" s="2">
        <f t="shared" si="276"/>
        <v>149.5835185765936</v>
      </c>
      <c r="X246">
        <f t="shared" si="277"/>
        <v>143.4123504638666</v>
      </c>
      <c r="Y246">
        <f t="shared" si="278"/>
        <v>3.0855840563635075</v>
      </c>
      <c r="Z246">
        <v>137.24118235114199</v>
      </c>
      <c r="AA246" s="2">
        <f t="shared" si="279"/>
        <v>137.2411823511396</v>
      </c>
      <c r="AB246">
        <v>133.74708557128901</v>
      </c>
      <c r="AC246" s="2">
        <f t="shared" si="313"/>
        <v>133.74708557128901</v>
      </c>
      <c r="AD246">
        <v>148.24400329589801</v>
      </c>
      <c r="AE246" s="2">
        <f t="shared" si="314"/>
        <v>148.24400329589801</v>
      </c>
      <c r="AF246" t="s">
        <v>36</v>
      </c>
      <c r="AG246" s="2" t="str">
        <f t="shared" si="248"/>
        <v>hold</v>
      </c>
      <c r="AH246">
        <v>144.25</v>
      </c>
      <c r="AI246">
        <f t="shared" si="245"/>
        <v>1</v>
      </c>
      <c r="AJ246">
        <f t="shared" si="246"/>
        <v>1</v>
      </c>
      <c r="AK246" t="str">
        <f t="shared" si="249"/>
        <v>hold</v>
      </c>
      <c r="AL246" t="str">
        <f t="shared" si="250"/>
        <v>hold</v>
      </c>
      <c r="AM246" s="2">
        <f t="shared" si="261"/>
        <v>0.42999267578198896</v>
      </c>
      <c r="AN246" s="2">
        <f t="shared" si="251"/>
        <v>0.29808851007416914</v>
      </c>
    </row>
    <row r="247" spans="1:40" x14ac:dyDescent="0.35">
      <c r="A247" t="s">
        <v>272</v>
      </c>
      <c r="B247" t="s">
        <v>23</v>
      </c>
      <c r="C247">
        <v>144.58000183105401</v>
      </c>
      <c r="D247">
        <v>-3.7833733237152299E-2</v>
      </c>
      <c r="E247" s="2">
        <f t="shared" si="243"/>
        <v>-3.7833733237151765E-2</v>
      </c>
      <c r="F247">
        <v>64.0875901873587</v>
      </c>
      <c r="G247" s="2">
        <f t="shared" si="268"/>
        <v>64.087590187358373</v>
      </c>
      <c r="H247">
        <f t="shared" si="255"/>
        <v>0.33000183105400538</v>
      </c>
      <c r="I247">
        <f t="shared" si="256"/>
        <v>0</v>
      </c>
      <c r="J247">
        <f t="shared" ref="J247:K247" si="317">AVERAGE(H234:H247)</f>
        <v>0.87111663818357143</v>
      </c>
      <c r="K247">
        <f t="shared" si="317"/>
        <v>0.488142830984929</v>
      </c>
      <c r="L247">
        <f t="shared" si="270"/>
        <v>1.7845527638415044</v>
      </c>
      <c r="M247">
        <v>1.50967361438821E-2</v>
      </c>
      <c r="N247" s="2">
        <f t="shared" si="282"/>
        <v>1.50967361438821E-2</v>
      </c>
      <c r="O247">
        <v>246</v>
      </c>
      <c r="P247">
        <v>140.56489288329999</v>
      </c>
      <c r="Q247" s="2">
        <f t="shared" si="312"/>
        <v>140.56489288330025</v>
      </c>
      <c r="R247">
        <v>137.01207160949701</v>
      </c>
      <c r="S247" s="2">
        <f t="shared" si="297"/>
        <v>137.0120716094967</v>
      </c>
      <c r="T247">
        <v>137.85245227813701</v>
      </c>
      <c r="U247" s="2">
        <f t="shared" si="260"/>
        <v>137.85245227813706</v>
      </c>
      <c r="V247">
        <v>149.39685241770101</v>
      </c>
      <c r="W247" s="2">
        <f t="shared" si="276"/>
        <v>149.39685241770303</v>
      </c>
      <c r="X247">
        <f t="shared" si="277"/>
        <v>143.73484497070254</v>
      </c>
      <c r="Y247">
        <f t="shared" si="278"/>
        <v>2.8310037235002521</v>
      </c>
      <c r="Z247">
        <v>138.07283752370401</v>
      </c>
      <c r="AA247" s="2">
        <f t="shared" si="279"/>
        <v>138.07283752370205</v>
      </c>
      <c r="AB247">
        <v>133.74708557128901</v>
      </c>
      <c r="AC247" s="2">
        <f t="shared" si="313"/>
        <v>133.74708557128901</v>
      </c>
      <c r="AD247">
        <v>148.24400329589801</v>
      </c>
      <c r="AE247" s="2">
        <f t="shared" si="314"/>
        <v>148.24400329589801</v>
      </c>
      <c r="AF247" t="s">
        <v>31</v>
      </c>
      <c r="AG247" s="2" t="str">
        <f t="shared" si="248"/>
        <v>sell</v>
      </c>
      <c r="AH247">
        <v>144.58000179999999</v>
      </c>
      <c r="AI247">
        <f t="shared" si="245"/>
        <v>-1</v>
      </c>
      <c r="AJ247">
        <f t="shared" si="246"/>
        <v>1</v>
      </c>
      <c r="AK247" t="str">
        <f t="shared" si="249"/>
        <v>sell</v>
      </c>
      <c r="AL247" t="str">
        <f t="shared" si="250"/>
        <v>sell</v>
      </c>
      <c r="AM247" s="2">
        <f t="shared" si="261"/>
        <v>0.33000183105400538</v>
      </c>
      <c r="AN247" s="2">
        <f t="shared" si="251"/>
        <v>0.22824860068795838</v>
      </c>
    </row>
    <row r="248" spans="1:40" x14ac:dyDescent="0.35">
      <c r="A248" t="s">
        <v>273</v>
      </c>
      <c r="B248" t="s">
        <v>23</v>
      </c>
      <c r="C248">
        <v>139.11000061035099</v>
      </c>
      <c r="D248">
        <v>-1.2148676831222E-2</v>
      </c>
      <c r="E248" s="2">
        <f t="shared" si="243"/>
        <v>-1.2148676831220166E-2</v>
      </c>
      <c r="F248">
        <v>28.511775735734101</v>
      </c>
      <c r="G248" s="2">
        <f t="shared" si="268"/>
        <v>28.511775735734417</v>
      </c>
      <c r="H248">
        <f t="shared" si="255"/>
        <v>0</v>
      </c>
      <c r="I248">
        <f t="shared" si="256"/>
        <v>5.4700012207030113</v>
      </c>
      <c r="J248">
        <f t="shared" ref="J248:K248" si="318">AVERAGE(H235:H248)</f>
        <v>0.3505161830357143</v>
      </c>
      <c r="K248">
        <f t="shared" si="318"/>
        <v>0.87885720389228694</v>
      </c>
      <c r="L248">
        <f t="shared" si="270"/>
        <v>0.39883178004725522</v>
      </c>
      <c r="M248">
        <v>1.7457642053628E-2</v>
      </c>
      <c r="N248" s="2">
        <f t="shared" si="282"/>
        <v>1.7457642053628052E-2</v>
      </c>
      <c r="O248">
        <v>247</v>
      </c>
      <c r="P248">
        <v>140.62622436523401</v>
      </c>
      <c r="Q248" s="2">
        <f t="shared" si="312"/>
        <v>140.62622436523384</v>
      </c>
      <c r="R248">
        <v>136.90284889221101</v>
      </c>
      <c r="S248" s="2">
        <f t="shared" si="297"/>
        <v>136.90284889221152</v>
      </c>
      <c r="T248">
        <v>137.85636653900099</v>
      </c>
      <c r="U248" s="2">
        <f t="shared" si="260"/>
        <v>137.85636653900133</v>
      </c>
      <c r="V248">
        <v>149.35540546723001</v>
      </c>
      <c r="W248" s="2">
        <f t="shared" si="276"/>
        <v>149.35540546723206</v>
      </c>
      <c r="X248">
        <f t="shared" si="277"/>
        <v>143.75089263915959</v>
      </c>
      <c r="Y248">
        <f t="shared" si="278"/>
        <v>2.8022564140362363</v>
      </c>
      <c r="Z248">
        <v>138.14637981108899</v>
      </c>
      <c r="AA248" s="2">
        <f t="shared" si="279"/>
        <v>138.14637981108712</v>
      </c>
      <c r="AB248">
        <v>133.74708557128901</v>
      </c>
      <c r="AC248" s="2">
        <f t="shared" si="313"/>
        <v>133.74708557128901</v>
      </c>
      <c r="AD248">
        <v>148.24400329589801</v>
      </c>
      <c r="AE248" s="2">
        <f t="shared" si="314"/>
        <v>148.24400329589801</v>
      </c>
      <c r="AF248" t="s">
        <v>26</v>
      </c>
      <c r="AG248" s="2" t="str">
        <f t="shared" si="248"/>
        <v>short</v>
      </c>
      <c r="AH248">
        <v>139.11000060000001</v>
      </c>
      <c r="AI248">
        <f t="shared" si="245"/>
        <v>-1</v>
      </c>
      <c r="AJ248">
        <f t="shared" si="246"/>
        <v>-1</v>
      </c>
      <c r="AK248" t="str">
        <f t="shared" si="249"/>
        <v>short</v>
      </c>
      <c r="AL248" t="str">
        <f t="shared" si="250"/>
        <v>short</v>
      </c>
      <c r="AM248" s="2">
        <f t="shared" si="261"/>
        <v>5.4700012207030113</v>
      </c>
      <c r="AN248" s="2">
        <f t="shared" si="251"/>
        <v>3.9321408933240964</v>
      </c>
    </row>
    <row r="249" spans="1:40" x14ac:dyDescent="0.35">
      <c r="A249" t="s">
        <v>274</v>
      </c>
      <c r="B249" t="s">
        <v>23</v>
      </c>
      <c r="C249">
        <v>137.419998168945</v>
      </c>
      <c r="D249">
        <v>1.02605419945931E-2</v>
      </c>
      <c r="E249" s="2">
        <f t="shared" si="243"/>
        <v>1.0260541994590469E-2</v>
      </c>
      <c r="F249">
        <v>20.413297441211</v>
      </c>
      <c r="G249" s="2">
        <f t="shared" si="268"/>
        <v>20.41329744121191</v>
      </c>
      <c r="H249">
        <f t="shared" si="255"/>
        <v>0</v>
      </c>
      <c r="I249">
        <f t="shared" si="256"/>
        <v>1.6900024414059942</v>
      </c>
      <c r="J249">
        <f t="shared" ref="J249:K249" si="319">AVERAGE(H236:H249)</f>
        <v>0.25638144356864451</v>
      </c>
      <c r="K249">
        <f t="shared" si="319"/>
        <v>0.99957166399271513</v>
      </c>
      <c r="L249">
        <f t="shared" si="270"/>
        <v>0.25649130803142994</v>
      </c>
      <c r="M249">
        <v>1.7639230588519801E-2</v>
      </c>
      <c r="N249" s="2">
        <f t="shared" si="282"/>
        <v>1.763923058851985E-2</v>
      </c>
      <c r="O249">
        <v>248</v>
      </c>
      <c r="P249">
        <v>140.69968261718699</v>
      </c>
      <c r="Q249" s="2">
        <f t="shared" si="312"/>
        <v>140.69968261718697</v>
      </c>
      <c r="R249">
        <v>136.775629806518</v>
      </c>
      <c r="S249" s="2">
        <f t="shared" si="297"/>
        <v>136.77562980651817</v>
      </c>
      <c r="T249">
        <v>137.853223686218</v>
      </c>
      <c r="U249" s="2">
        <f t="shared" si="260"/>
        <v>137.85322368621812</v>
      </c>
      <c r="V249">
        <v>149.76374692861901</v>
      </c>
      <c r="W249" s="2">
        <f t="shared" si="276"/>
        <v>149.76374692862109</v>
      </c>
      <c r="X249">
        <f t="shared" si="277"/>
        <v>143.53567352294863</v>
      </c>
      <c r="Y249">
        <f t="shared" si="278"/>
        <v>3.1140367028362248</v>
      </c>
      <c r="Z249">
        <v>137.30760011727801</v>
      </c>
      <c r="AA249" s="2">
        <f t="shared" si="279"/>
        <v>137.30760011727617</v>
      </c>
      <c r="AB249">
        <v>135.38447570800699</v>
      </c>
      <c r="AC249" s="2">
        <f t="shared" si="313"/>
        <v>135.38447570800699</v>
      </c>
      <c r="AD249">
        <v>148.24400329589801</v>
      </c>
      <c r="AE249" s="2">
        <f t="shared" si="314"/>
        <v>148.24400329589801</v>
      </c>
      <c r="AF249" t="s">
        <v>24</v>
      </c>
      <c r="AG249" s="2" t="str">
        <f t="shared" si="248"/>
        <v>buy</v>
      </c>
      <c r="AH249">
        <v>137.41999820000001</v>
      </c>
      <c r="AI249">
        <f t="shared" si="245"/>
        <v>1</v>
      </c>
      <c r="AJ249">
        <f t="shared" si="246"/>
        <v>-1</v>
      </c>
      <c r="AK249" t="str">
        <f t="shared" si="249"/>
        <v>buy</v>
      </c>
      <c r="AL249" t="str">
        <f t="shared" si="250"/>
        <v>buy</v>
      </c>
      <c r="AM249" s="2">
        <f t="shared" si="261"/>
        <v>1.6900024414059942</v>
      </c>
      <c r="AN249" s="2">
        <f t="shared" si="251"/>
        <v>1.2298082258219032</v>
      </c>
    </row>
    <row r="250" spans="1:40" x14ac:dyDescent="0.35">
      <c r="A250" t="s">
        <v>275</v>
      </c>
      <c r="B250" t="s">
        <v>23</v>
      </c>
      <c r="C250">
        <v>138.83000183105401</v>
      </c>
      <c r="D250">
        <v>-1.49103745366061E-2</v>
      </c>
      <c r="E250" s="2">
        <f t="shared" si="243"/>
        <v>-1.4910374536608116E-2</v>
      </c>
      <c r="F250">
        <v>24.6581273115325</v>
      </c>
      <c r="G250" s="2">
        <f t="shared" si="268"/>
        <v>24.658127311530365</v>
      </c>
      <c r="H250">
        <f t="shared" si="255"/>
        <v>1.4100036621090055</v>
      </c>
      <c r="I250">
        <f t="shared" si="256"/>
        <v>0</v>
      </c>
      <c r="J250">
        <f t="shared" ref="J250:K250" si="320">AVERAGE(H237:H250)</f>
        <v>0.32714298793242896</v>
      </c>
      <c r="K250">
        <f t="shared" si="320"/>
        <v>0.99957166399271513</v>
      </c>
      <c r="L250">
        <f t="shared" si="270"/>
        <v>0.32728317510090321</v>
      </c>
      <c r="M250">
        <v>1.7129062461755499E-2</v>
      </c>
      <c r="N250" s="2">
        <f t="shared" si="282"/>
        <v>1.7129062461755506E-2</v>
      </c>
      <c r="O250">
        <v>249</v>
      </c>
      <c r="P250">
        <v>140.74542999267501</v>
      </c>
      <c r="Q250" s="2">
        <f t="shared" si="312"/>
        <v>140.74542999267524</v>
      </c>
      <c r="R250">
        <v>136.68692665100099</v>
      </c>
      <c r="S250" s="2">
        <f t="shared" si="297"/>
        <v>136.68692665100059</v>
      </c>
      <c r="T250">
        <v>137.89488895416201</v>
      </c>
      <c r="U250" s="2">
        <f t="shared" si="260"/>
        <v>137.89488895416244</v>
      </c>
      <c r="V250">
        <v>149.85611742774299</v>
      </c>
      <c r="W250" s="2">
        <f t="shared" si="276"/>
        <v>149.85611742774483</v>
      </c>
      <c r="X250">
        <f t="shared" si="277"/>
        <v>143.48380661010683</v>
      </c>
      <c r="Y250">
        <f t="shared" si="278"/>
        <v>3.1861554088190069</v>
      </c>
      <c r="Z250">
        <v>137.111495792471</v>
      </c>
      <c r="AA250" s="2">
        <f t="shared" si="279"/>
        <v>137.11149579246882</v>
      </c>
      <c r="AB250">
        <v>135.38447570800699</v>
      </c>
      <c r="AC250" s="2">
        <f t="shared" si="313"/>
        <v>135.38447570800699</v>
      </c>
      <c r="AD250">
        <v>148.24400329589801</v>
      </c>
      <c r="AE250" s="2">
        <f t="shared" si="314"/>
        <v>148.24400329589801</v>
      </c>
      <c r="AF250" t="s">
        <v>31</v>
      </c>
      <c r="AG250" s="2" t="str">
        <f t="shared" si="248"/>
        <v>sell</v>
      </c>
      <c r="AH250">
        <v>138.83000179999999</v>
      </c>
      <c r="AI250">
        <f t="shared" si="245"/>
        <v>-1</v>
      </c>
      <c r="AJ250">
        <f t="shared" si="246"/>
        <v>1</v>
      </c>
      <c r="AK250" t="str">
        <f t="shared" si="249"/>
        <v>sell</v>
      </c>
      <c r="AL250" t="str">
        <f t="shared" si="250"/>
        <v>sell</v>
      </c>
      <c r="AM250" s="2">
        <f t="shared" si="261"/>
        <v>1.4100036621090055</v>
      </c>
      <c r="AN250" s="2">
        <f t="shared" si="251"/>
        <v>1.0156332518275677</v>
      </c>
    </row>
    <row r="251" spans="1:40" x14ac:dyDescent="0.35">
      <c r="A251" t="s">
        <v>297</v>
      </c>
      <c r="B251" t="s">
        <v>23</v>
      </c>
      <c r="C251">
        <v>136.759994506835</v>
      </c>
      <c r="D251">
        <v>0</v>
      </c>
      <c r="E251" s="2">
        <f t="shared" si="243"/>
        <v>-1</v>
      </c>
      <c r="F251">
        <v>24.156119247072301</v>
      </c>
      <c r="G251" s="2">
        <f t="shared" si="268"/>
        <v>24.156119247070265</v>
      </c>
      <c r="H251">
        <f t="shared" si="255"/>
        <v>0</v>
      </c>
      <c r="I251">
        <f t="shared" si="256"/>
        <v>2.0700073242190058</v>
      </c>
      <c r="J251">
        <f t="shared" ref="J251:K251" si="321">AVERAGE(H238:H251)</f>
        <v>0.32714298793242896</v>
      </c>
      <c r="K251">
        <f t="shared" si="321"/>
        <v>1.027143205915144</v>
      </c>
      <c r="L251">
        <f t="shared" si="270"/>
        <v>0.31849793295469203</v>
      </c>
      <c r="M251">
        <v>1.7198134717363402E-2</v>
      </c>
      <c r="N251" s="2">
        <f t="shared" si="282"/>
        <v>1.7198134717363454E-2</v>
      </c>
      <c r="O251">
        <v>250</v>
      </c>
      <c r="P251">
        <v>140.746981811523</v>
      </c>
      <c r="Q251" s="2">
        <f t="shared" si="312"/>
        <v>140.74698181152291</v>
      </c>
      <c r="R251">
        <v>136.60472969055101</v>
      </c>
      <c r="S251" s="2">
        <f t="shared" si="297"/>
        <v>136.60472969055138</v>
      </c>
      <c r="T251">
        <v>137.92700016021701</v>
      </c>
      <c r="U251" s="2">
        <f t="shared" si="260"/>
        <v>137.92700016021715</v>
      </c>
      <c r="V251">
        <v>150.18540028293401</v>
      </c>
      <c r="W251" s="2">
        <f t="shared" si="276"/>
        <v>150.18540028293569</v>
      </c>
      <c r="X251">
        <f t="shared" si="277"/>
        <v>143.34341583251893</v>
      </c>
      <c r="Y251">
        <f t="shared" si="278"/>
        <v>3.4209922252083818</v>
      </c>
      <c r="Z251">
        <v>136.50143138210399</v>
      </c>
      <c r="AA251" s="2">
        <f t="shared" si="279"/>
        <v>136.50143138210217</v>
      </c>
      <c r="AB251">
        <v>135.38447570800699</v>
      </c>
      <c r="AC251" s="2">
        <f t="shared" si="313"/>
        <v>135.38447570800699</v>
      </c>
      <c r="AD251">
        <v>148.24400329589801</v>
      </c>
      <c r="AE251" s="2">
        <f t="shared" si="314"/>
        <v>148.24400329589801</v>
      </c>
      <c r="AF251" t="s">
        <v>31</v>
      </c>
      <c r="AG251" s="2" t="str">
        <f t="shared" si="248"/>
        <v>short</v>
      </c>
      <c r="AH251">
        <v>136.82000729999999</v>
      </c>
      <c r="AI251">
        <f t="shared" si="245"/>
        <v>-1</v>
      </c>
      <c r="AJ251">
        <f t="shared" si="246"/>
        <v>-1</v>
      </c>
      <c r="AK251" t="str">
        <f t="shared" si="249"/>
        <v>short</v>
      </c>
      <c r="AL251" t="str">
        <f t="shared" si="250"/>
        <v>short</v>
      </c>
      <c r="AM251" s="2">
        <f t="shared" si="261"/>
        <v>2.0700073242190058</v>
      </c>
      <c r="AN251" s="2">
        <f t="shared" si="251"/>
        <v>1.5136058842964861</v>
      </c>
    </row>
    <row r="253" spans="1:40" x14ac:dyDescent="0.35">
      <c r="D253" t="s">
        <v>294</v>
      </c>
      <c r="E253" s="2" t="s">
        <v>295</v>
      </c>
    </row>
    <row r="254" spans="1:40" x14ac:dyDescent="0.35">
      <c r="C254" t="s">
        <v>293</v>
      </c>
      <c r="D254">
        <f>C251-C2</f>
        <v>31.831497192382002</v>
      </c>
      <c r="E254" s="2">
        <f>SUM(AM3:AM250)</f>
        <v>406.55278015137515</v>
      </c>
      <c r="AH254" t="s">
        <v>293</v>
      </c>
    </row>
    <row r="255" spans="1:40" x14ac:dyDescent="0.35">
      <c r="C255" t="s">
        <v>296</v>
      </c>
      <c r="D255">
        <f>(D254/C2)*100</f>
        <v>30.33637001108324</v>
      </c>
      <c r="E255" s="2">
        <f>(E254/C2)*100</f>
        <v>387.45697361223523</v>
      </c>
      <c r="AH255" t="s">
        <v>296</v>
      </c>
    </row>
  </sheetData>
  <pageMargins left="0.7" right="0.7" top="0.75" bottom="0.75" header="0.3" footer="0.3"/>
  <ignoredErrors>
    <ignoredError sqref="X21:X251 Y21:Y251 AC51:AC251 U201:U251 S101:S251 Q51:Q251 AE51:AE251 N23:N2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sp500_adj_close_raw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Holton</cp:lastModifiedBy>
  <dcterms:created xsi:type="dcterms:W3CDTF">2024-10-22T14:19:54Z</dcterms:created>
  <dcterms:modified xsi:type="dcterms:W3CDTF">2024-10-23T00:27:20Z</dcterms:modified>
</cp:coreProperties>
</file>