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2 10am\excel\"/>
    </mc:Choice>
  </mc:AlternateContent>
  <bookViews>
    <workbookView xWindow="-120" yWindow="-120" windowWidth="29040" windowHeight="15720"/>
  </bookViews>
  <sheets>
    <sheet name="PO Detail" sheetId="2" r:id="rId1"/>
    <sheet name="Sheet1" sheetId="1" r:id="rId2"/>
  </sheets>
  <definedNames>
    <definedName name="_xlnm._FilterDatabase" localSheetId="0" hidden="1">'PO Detail'!$AD$4:$AH$4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3" i="2" l="1"/>
  <c r="AG12" i="2"/>
  <c r="AH6" i="2"/>
  <c r="AH8" i="2"/>
  <c r="AH9" i="2"/>
  <c r="AH10" i="2"/>
  <c r="AH7" i="2"/>
  <c r="N18" i="1"/>
  <c r="N17" i="1"/>
  <c r="N26" i="1"/>
  <c r="N23" i="1"/>
  <c r="N38" i="1"/>
  <c r="N37" i="1"/>
  <c r="N36" i="1"/>
  <c r="N35" i="1"/>
  <c r="N34" i="1"/>
  <c r="N33" i="1"/>
  <c r="N32" i="1"/>
  <c r="N31" i="1"/>
  <c r="N30" i="1"/>
  <c r="N29" i="1"/>
  <c r="N28" i="1"/>
  <c r="N27" i="1"/>
  <c r="N25" i="1"/>
  <c r="N24" i="1"/>
  <c r="N22" i="1"/>
  <c r="N21" i="1"/>
  <c r="N20" i="1"/>
  <c r="N19" i="1"/>
  <c r="N16" i="1"/>
  <c r="J39" i="1"/>
  <c r="N15" i="1"/>
  <c r="N14" i="1"/>
  <c r="AH14" i="2" l="1"/>
</calcChain>
</file>

<file path=xl/sharedStrings.xml><?xml version="1.0" encoding="utf-8"?>
<sst xmlns="http://schemas.openxmlformats.org/spreadsheetml/2006/main" count="199" uniqueCount="92">
  <si>
    <t>Agency</t>
  </si>
  <si>
    <t>School ID / Name</t>
  </si>
  <si>
    <t>Vendor Address</t>
  </si>
  <si>
    <t>Vendor Name</t>
  </si>
  <si>
    <t xml:space="preserve">Contract Expiration Date </t>
  </si>
  <si>
    <t xml:space="preserve">Contract No </t>
  </si>
  <si>
    <t>Vendor Number</t>
  </si>
  <si>
    <t>Vendor ID</t>
  </si>
  <si>
    <t>Award</t>
  </si>
  <si>
    <t>LLW</t>
  </si>
  <si>
    <t>FMS ID</t>
  </si>
  <si>
    <t>Project Name</t>
  </si>
  <si>
    <t>Comments</t>
  </si>
  <si>
    <t>Items to be purchased</t>
  </si>
  <si>
    <t>Invoice  To Information</t>
  </si>
  <si>
    <t>Delivery To Information (School where work performed)</t>
  </si>
  <si>
    <t>Project</t>
  </si>
  <si>
    <t>Title</t>
  </si>
  <si>
    <t>Total Work order</t>
  </si>
  <si>
    <t>Quantity</t>
  </si>
  <si>
    <t>Unit</t>
  </si>
  <si>
    <t>Custodian</t>
  </si>
  <si>
    <t>44-36 Vernon Boulevard</t>
  </si>
  <si>
    <t>Long Island City</t>
  </si>
  <si>
    <t>NY</t>
  </si>
  <si>
    <t>Attention To Phone No. (Borough Director)</t>
  </si>
  <si>
    <t>Attention To (Borough Director)</t>
  </si>
  <si>
    <t>Attention To: (Custodain)</t>
  </si>
  <si>
    <t>Attention To Phone No. (Custodian)</t>
  </si>
  <si>
    <t>Gridspan Corporation</t>
  </si>
  <si>
    <t>3, Monmouth Drive</t>
  </si>
  <si>
    <t>Monmouth Junction</t>
  </si>
  <si>
    <t>NJ</t>
  </si>
  <si>
    <t>Brooklyn</t>
  </si>
  <si>
    <t>08852</t>
  </si>
  <si>
    <t>Each</t>
  </si>
  <si>
    <t>Carmine Franzese</t>
  </si>
  <si>
    <t>718-349-5659</t>
  </si>
  <si>
    <t xml:space="preserve">21.K298.002.0 - </t>
  </si>
  <si>
    <t xml:space="preserve">Boards: </t>
  </si>
  <si>
    <t xml:space="preserve">Demo: </t>
  </si>
  <si>
    <t xml:space="preserve">Door &amp; HW: </t>
  </si>
  <si>
    <t xml:space="preserve">Electrical Outlets: </t>
  </si>
  <si>
    <t xml:space="preserve">Furniture: </t>
  </si>
  <si>
    <t xml:space="preserve">General Condition: </t>
  </si>
  <si>
    <t xml:space="preserve">Lights: </t>
  </si>
  <si>
    <t xml:space="preserve">Millwork - Cabinets: </t>
  </si>
  <si>
    <t xml:space="preserve">Move Furniture: </t>
  </si>
  <si>
    <t xml:space="preserve">New LVT Floor: </t>
  </si>
  <si>
    <t xml:space="preserve">No Category Input: </t>
  </si>
  <si>
    <t xml:space="preserve">Paint &amp; Plaster: </t>
  </si>
  <si>
    <t xml:space="preserve">Plumbing: </t>
  </si>
  <si>
    <t xml:space="preserve">Shades: </t>
  </si>
  <si>
    <t>Vendor Information</t>
  </si>
  <si>
    <t>School ID &amp; Name: P.S. 094 The Henry Longfellow - Brooklyn</t>
  </si>
  <si>
    <t>K094: RESO A PLAYGROUND UPGRADE</t>
  </si>
  <si>
    <t>25.K094.003.0 - Concrete Curb - excavation, rebars, formwork</t>
  </si>
  <si>
    <t>25.K094.003.0 - Demo existing play yard equip, safety surface, fence and tree removal</t>
  </si>
  <si>
    <t>25.K094.003.0 - Drain Work - raise all drains with new drain cover</t>
  </si>
  <si>
    <t>25.K094.003.0 - Nailer Board - along entire yard perimeter</t>
  </si>
  <si>
    <t>B335820</t>
  </si>
  <si>
    <t>08853</t>
  </si>
  <si>
    <t>08854</t>
  </si>
  <si>
    <t>08855</t>
  </si>
  <si>
    <t>K094</t>
  </si>
  <si>
    <t>5010 6 Avenue</t>
  </si>
  <si>
    <t>Luciano Paone</t>
  </si>
  <si>
    <t>718-435-6034</t>
  </si>
  <si>
    <t>DSF</t>
  </si>
  <si>
    <t>718-349-5660</t>
  </si>
  <si>
    <t>718-349-5661</t>
  </si>
  <si>
    <t>718-349-5662</t>
  </si>
  <si>
    <t>New Purchase Order Request</t>
  </si>
  <si>
    <t>Amount Requested</t>
  </si>
  <si>
    <t xml:space="preserve">Full Purchase Order Amount </t>
  </si>
  <si>
    <t>25.K094.003.0 - Asphalt replacement</t>
  </si>
  <si>
    <t>A00656652</t>
  </si>
  <si>
    <t>25RRCCA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</si>
  <si>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</si>
  <si>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</si>
  <si>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</si>
  <si>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</si>
  <si>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</si>
  <si>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</si>
  <si>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</si>
  <si>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</si>
  <si>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</si>
  <si>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</si>
  <si>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</si>
  <si>
    <t>Description</t>
  </si>
  <si>
    <t>$ Unit Price</t>
  </si>
  <si>
    <t>Amount 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</si>
</sst>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43" formatCode="_(* #,##0.00_);_(* \(#,##0.00\);_(* &quot;-&quot;??_);_(@_)"/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sz val="8"/>
      <name val="Arial"/>
      <family val="2"/>
    </font>
    <font>
      <b/>
      <sz val="7"/>
      <name val="Tahoma"/>
      <family val="2"/>
    </font>
    <font>
      <b/>
      <sz val="8"/>
      <color rgb="FF000000"/>
      <name val="Tahoma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7FBD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105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/>
    <xf numFmtId="0" fontId="3" fillId="0" borderId="0" xfId="1" applyFont="1" applyAlignment="1">
      <alignment horizontal="center" vertical="center" wrapText="1"/>
    </xf>
    <xf numFmtId="0" fontId="3" fillId="0" borderId="0" xfId="1" applyFont="1" applyAlignment="1">
      <alignment vertical="center"/>
    </xf>
    <xf numFmtId="0" fontId="4" fillId="0" borderId="0" xfId="1" applyFont="1"/>
    <xf numFmtId="43" fontId="3" fillId="0" borderId="0" xfId="2" applyFont="1" applyAlignment="1">
      <alignment vertical="center"/>
    </xf>
    <xf numFmtId="0" fontId="4" fillId="0" borderId="1" xfId="1" applyFont="1" applyBorder="1" applyAlignment="1">
      <alignment vertical="center"/>
    </xf>
    <xf numFmtId="0" fontId="3" fillId="0" borderId="2" xfId="1" applyFont="1" applyBorder="1" applyAlignment="1">
      <alignment vertical="center"/>
    </xf>
    <xf numFmtId="1" fontId="5" fillId="0" borderId="2" xfId="1" applyNumberFormat="1" applyFont="1" applyBorder="1" applyAlignment="1">
      <alignment horizontal="center" vertical="center" shrinkToFit="1"/>
    </xf>
    <xf numFmtId="0" fontId="4" fillId="0" borderId="0" xfId="1" applyFont="1" applyAlignment="1">
      <alignment wrapText="1"/>
    </xf>
    <xf numFmtId="0" fontId="3" fillId="0" borderId="0" xfId="1" applyFont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7" fontId="3" fillId="0" borderId="0" xfId="1" applyNumberFormat="1" applyFont="1" applyAlignment="1">
      <alignment vertical="center"/>
    </xf>
    <xf numFmtId="0" fontId="3" fillId="0" borderId="16" xfId="1" applyFont="1" applyBorder="1" applyAlignment="1">
      <alignment vertical="center"/>
    </xf>
    <xf numFmtId="0" fontId="4" fillId="0" borderId="17" xfId="1" applyFont="1" applyBorder="1" applyAlignment="1">
      <alignment vertical="center"/>
    </xf>
    <xf numFmtId="0" fontId="4" fillId="4" borderId="14" xfId="1" applyFont="1" applyFill="1" applyBorder="1" applyAlignment="1">
      <alignment vertical="center"/>
    </xf>
    <xf numFmtId="0" fontId="4" fillId="4" borderId="19" xfId="1" applyFont="1" applyFill="1" applyBorder="1" applyAlignment="1">
      <alignment vertical="center"/>
    </xf>
    <xf numFmtId="0" fontId="4" fillId="4" borderId="15" xfId="1" applyFont="1" applyFill="1" applyBorder="1" applyAlignment="1">
      <alignment horizontal="left" vertical="center"/>
    </xf>
    <xf numFmtId="14" fontId="3" fillId="0" borderId="2" xfId="1" applyNumberFormat="1" applyFont="1" applyBorder="1" applyAlignment="1">
      <alignment horizontal="center" vertical="center"/>
    </xf>
    <xf numFmtId="4" fontId="0" fillId="0" borderId="0" xfId="0" applyNumberFormat="1"/>
    <xf numFmtId="0" fontId="3" fillId="6" borderId="8" xfId="1" applyFont="1" applyFill="1" applyBorder="1" applyAlignment="1">
      <alignment vertical="center"/>
    </xf>
    <xf numFmtId="0" fontId="3" fillId="6" borderId="9" xfId="1" applyFont="1" applyFill="1" applyBorder="1" applyAlignment="1">
      <alignment horizontal="center" vertical="center"/>
    </xf>
    <xf numFmtId="0" fontId="3" fillId="6" borderId="10" xfId="1" applyFont="1" applyFill="1" applyBorder="1" applyAlignment="1">
      <alignment horizontal="center" vertical="center"/>
    </xf>
    <xf numFmtId="1" fontId="5" fillId="6" borderId="9" xfId="1" applyNumberFormat="1" applyFont="1" applyFill="1" applyBorder="1" applyAlignment="1">
      <alignment horizontal="center" vertical="center" shrinkToFit="1"/>
    </xf>
    <xf numFmtId="0" fontId="3" fillId="6" borderId="9" xfId="1" applyFont="1" applyFill="1" applyBorder="1" applyAlignment="1">
      <alignment vertical="center"/>
    </xf>
    <xf numFmtId="7" fontId="8" fillId="6" borderId="9" xfId="2" applyNumberFormat="1" applyFont="1" applyFill="1" applyBorder="1" applyAlignment="1">
      <alignment vertical="center" shrinkToFit="1"/>
    </xf>
    <xf numFmtId="7" fontId="4" fillId="6" borderId="10" xfId="2" applyNumberFormat="1" applyFont="1" applyFill="1" applyBorder="1" applyAlignment="1">
      <alignment vertical="center" wrapText="1"/>
    </xf>
    <xf numFmtId="0" fontId="3" fillId="6" borderId="21" xfId="1" applyFont="1" applyFill="1" applyBorder="1" applyAlignment="1">
      <alignment horizontal="center" vertical="center" wrapText="1"/>
    </xf>
    <xf numFmtId="0" fontId="3" fillId="0" borderId="24" xfId="1" applyFont="1" applyBorder="1" applyAlignment="1">
      <alignment vertical="center" wrapText="1"/>
    </xf>
    <xf numFmtId="1" fontId="5" fillId="0" borderId="0" xfId="1" applyNumberFormat="1" applyFont="1" applyBorder="1" applyAlignment="1">
      <alignment horizontal="center" vertical="center" shrinkToFit="1"/>
    </xf>
    <xf numFmtId="0" fontId="3" fillId="0" borderId="0" xfId="1" applyFont="1" applyBorder="1" applyAlignment="1">
      <alignment vertical="center"/>
    </xf>
    <xf numFmtId="0" fontId="3" fillId="0" borderId="2" xfId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2" xfId="1" applyFont="1" applyBorder="1" applyAlignment="1">
      <alignment horizontal="left" vertical="center"/>
    </xf>
    <xf numFmtId="0" fontId="3" fillId="0" borderId="2" xfId="1" applyFont="1" applyBorder="1" applyAlignment="1">
      <alignment horizontal="center" vertical="center" wrapText="1"/>
    </xf>
    <xf numFmtId="7" fontId="8" fillId="0" borderId="2" xfId="2" applyNumberFormat="1" applyFont="1" applyFill="1" applyBorder="1" applyAlignment="1">
      <alignment vertical="center" shrinkToFit="1"/>
    </xf>
    <xf numFmtId="0" fontId="3" fillId="0" borderId="22" xfId="1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14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left" vertical="center"/>
    </xf>
    <xf numFmtId="0" fontId="3" fillId="0" borderId="22" xfId="1" applyFont="1" applyBorder="1" applyAlignment="1">
      <alignment horizontal="center" vertical="center" wrapText="1"/>
    </xf>
    <xf numFmtId="0" fontId="5" fillId="0" borderId="6" xfId="0" applyFont="1" applyBorder="1" applyAlignment="1">
      <alignment vertical="center"/>
    </xf>
    <xf numFmtId="0" fontId="3" fillId="0" borderId="26" xfId="1" applyFont="1" applyBorder="1" applyAlignment="1">
      <alignment horizontal="center" vertical="center"/>
    </xf>
    <xf numFmtId="0" fontId="3" fillId="0" borderId="20" xfId="1" applyFont="1" applyBorder="1" applyAlignment="1">
      <alignment horizontal="center" vertical="center"/>
    </xf>
    <xf numFmtId="0" fontId="3" fillId="6" borderId="27" xfId="1" applyFont="1" applyFill="1" applyBorder="1" applyAlignment="1">
      <alignment horizontal="center" vertical="center"/>
    </xf>
    <xf numFmtId="0" fontId="6" fillId="0" borderId="26" xfId="1" applyFont="1" applyBorder="1" applyAlignment="1">
      <alignment horizontal="center" vertical="center" wrapText="1"/>
    </xf>
    <xf numFmtId="0" fontId="6" fillId="0" borderId="20" xfId="1" applyFont="1" applyBorder="1" applyAlignment="1">
      <alignment horizontal="center" vertical="center" wrapText="1"/>
    </xf>
    <xf numFmtId="0" fontId="3" fillId="0" borderId="20" xfId="1" applyFont="1" applyBorder="1" applyAlignment="1">
      <alignment vertical="center"/>
    </xf>
    <xf numFmtId="0" fontId="3" fillId="6" borderId="27" xfId="1" applyFont="1" applyFill="1" applyBorder="1" applyAlignment="1">
      <alignment vertical="center" wrapText="1"/>
    </xf>
    <xf numFmtId="0" fontId="3" fillId="0" borderId="23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49" fontId="3" fillId="0" borderId="23" xfId="1" applyNumberFormat="1" applyFont="1" applyBorder="1" applyAlignment="1">
      <alignment horizontal="center" vertical="center"/>
    </xf>
    <xf numFmtId="49" fontId="3" fillId="0" borderId="7" xfId="1" applyNumberFormat="1" applyFont="1" applyBorder="1" applyAlignment="1">
      <alignment horizontal="center" vertical="center"/>
    </xf>
    <xf numFmtId="0" fontId="3" fillId="7" borderId="28" xfId="1" applyFont="1" applyFill="1" applyBorder="1" applyAlignment="1">
      <alignment horizontal="center" vertical="center" wrapText="1"/>
    </xf>
    <xf numFmtId="0" fontId="3" fillId="7" borderId="29" xfId="1" applyFont="1" applyFill="1" applyBorder="1" applyAlignment="1">
      <alignment horizontal="center" vertical="center" wrapText="1"/>
    </xf>
    <xf numFmtId="0" fontId="4" fillId="4" borderId="30" xfId="1" applyFont="1" applyFill="1" applyBorder="1" applyAlignment="1">
      <alignment vertical="center"/>
    </xf>
    <xf numFmtId="0" fontId="4" fillId="4" borderId="31" xfId="1" applyFont="1" applyFill="1" applyBorder="1" applyAlignment="1">
      <alignment vertical="center"/>
    </xf>
    <xf numFmtId="43" fontId="4" fillId="4" borderId="31" xfId="2" applyFont="1" applyFill="1" applyBorder="1" applyAlignment="1">
      <alignment vertical="center"/>
    </xf>
    <xf numFmtId="7" fontId="4" fillId="4" borderId="32" xfId="2" applyNumberFormat="1" applyFont="1" applyFill="1" applyBorder="1" applyAlignment="1">
      <alignment vertical="center"/>
    </xf>
    <xf numFmtId="0" fontId="3" fillId="0" borderId="0" xfId="1" applyFont="1" applyAlignment="1">
      <alignment wrapText="1"/>
    </xf>
    <xf numFmtId="0" fontId="5" fillId="0" borderId="33" xfId="0" applyFont="1" applyBorder="1" applyAlignment="1">
      <alignment vertical="center"/>
    </xf>
    <xf numFmtId="0" fontId="3" fillId="0" borderId="34" xfId="1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3" fillId="0" borderId="35" xfId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4" fontId="3" fillId="0" borderId="34" xfId="1" applyNumberFormat="1" applyFont="1" applyBorder="1" applyAlignment="1">
      <alignment horizontal="center" vertical="center"/>
    </xf>
    <xf numFmtId="0" fontId="3" fillId="0" borderId="34" xfId="1" applyFont="1" applyBorder="1" applyAlignment="1">
      <alignment horizontal="left" vertical="center"/>
    </xf>
    <xf numFmtId="49" fontId="3" fillId="0" borderId="35" xfId="1" applyNumberFormat="1" applyFont="1" applyBorder="1" applyAlignment="1">
      <alignment horizontal="center" vertical="center"/>
    </xf>
    <xf numFmtId="0" fontId="6" fillId="0" borderId="36" xfId="1" applyFont="1" applyBorder="1" applyAlignment="1">
      <alignment horizontal="center" vertical="center" wrapText="1"/>
    </xf>
    <xf numFmtId="0" fontId="3" fillId="0" borderId="34" xfId="1" applyFont="1" applyBorder="1" applyAlignment="1">
      <alignment horizontal="center" vertical="center" wrapText="1"/>
    </xf>
    <xf numFmtId="0" fontId="3" fillId="0" borderId="36" xfId="1" applyFont="1" applyBorder="1" applyAlignment="1">
      <alignment vertical="center"/>
    </xf>
    <xf numFmtId="1" fontId="5" fillId="0" borderId="34" xfId="1" applyNumberFormat="1" applyFont="1" applyBorder="1" applyAlignment="1">
      <alignment horizontal="center" vertical="center" shrinkToFit="1"/>
    </xf>
    <xf numFmtId="0" fontId="3" fillId="0" borderId="34" xfId="1" applyFont="1" applyBorder="1" applyAlignment="1">
      <alignment vertical="center"/>
    </xf>
    <xf numFmtId="7" fontId="8" fillId="0" borderId="34" xfId="2" applyNumberFormat="1" applyFont="1" applyFill="1" applyBorder="1" applyAlignment="1">
      <alignment vertical="center" shrinkToFit="1"/>
    </xf>
    <xf numFmtId="7" fontId="8" fillId="0" borderId="35" xfId="2" applyNumberFormat="1" applyFont="1" applyFill="1" applyBorder="1" applyAlignment="1">
      <alignment vertical="center" shrinkToFit="1"/>
    </xf>
    <xf numFmtId="0" fontId="5" fillId="0" borderId="22" xfId="0" applyFont="1" applyBorder="1" applyAlignment="1">
      <alignment vertical="center"/>
    </xf>
    <xf numFmtId="0" fontId="3" fillId="0" borderId="26" xfId="1" applyFont="1" applyBorder="1" applyAlignment="1">
      <alignment vertical="center" wrapText="1"/>
    </xf>
    <xf numFmtId="43" fontId="4" fillId="0" borderId="22" xfId="2" applyFont="1" applyFill="1" applyBorder="1" applyAlignment="1">
      <alignment horizontal="center" vertical="center" wrapText="1"/>
    </xf>
    <xf numFmtId="7" fontId="8" fillId="0" borderId="7" xfId="2" applyNumberFormat="1" applyFont="1" applyFill="1" applyBorder="1" applyAlignment="1">
      <alignment vertical="center" shrinkToFit="1"/>
    </xf>
    <xf numFmtId="0" fontId="3" fillId="7" borderId="37" xfId="1" applyFont="1" applyFill="1" applyBorder="1" applyAlignment="1">
      <alignment horizontal="center" vertical="center" wrapText="1"/>
    </xf>
    <xf numFmtId="43" fontId="4" fillId="0" borderId="23" xfId="2" applyFont="1" applyFill="1" applyBorder="1" applyAlignment="1">
      <alignment horizontal="center" vertical="center" wrapText="1"/>
    </xf>
    <xf numFmtId="164" fontId="8" fillId="0" borderId="0" xfId="2" applyNumberFormat="1" applyFont="1" applyBorder="1" applyAlignment="1">
      <alignment vertical="center" shrinkToFit="1"/>
    </xf>
    <xf numFmtId="164" fontId="4" fillId="0" borderId="25" xfId="2" applyNumberFormat="1" applyFont="1" applyBorder="1" applyAlignment="1">
      <alignment vertical="center" wrapText="1"/>
    </xf>
    <xf numFmtId="164" fontId="4" fillId="0" borderId="17" xfId="2" applyNumberFormat="1" applyFont="1" applyBorder="1" applyAlignment="1">
      <alignment vertical="center"/>
    </xf>
    <xf numFmtId="164" fontId="4" fillId="0" borderId="18" xfId="2" applyNumberFormat="1" applyFont="1" applyBorder="1" applyAlignment="1">
      <alignment vertical="center"/>
    </xf>
    <xf numFmtId="0" fontId="4" fillId="2" borderId="12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horizontal="center" vertical="center"/>
    </xf>
    <xf numFmtId="0" fontId="4" fillId="2" borderId="14" xfId="1" applyFont="1" applyFill="1" applyBorder="1" applyAlignment="1">
      <alignment horizontal="center" vertical="center"/>
    </xf>
    <xf numFmtId="0" fontId="4" fillId="2" borderId="19" xfId="1" applyFont="1" applyFill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/>
    </xf>
    <xf numFmtId="0" fontId="4" fillId="5" borderId="13" xfId="1" applyFont="1" applyFill="1" applyBorder="1" applyAlignment="1">
      <alignment horizontal="center" vertical="center"/>
    </xf>
    <xf numFmtId="0" fontId="4" fillId="5" borderId="5" xfId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0" fontId="4" fillId="4" borderId="13" xfId="1" applyFont="1" applyFill="1" applyBorder="1" applyAlignment="1">
      <alignment horizontal="center" vertical="center"/>
    </xf>
    <xf numFmtId="0" fontId="4" fillId="4" borderId="5" xfId="1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4" fillId="3" borderId="13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left" vertical="center" wrapText="1"/>
    </xf>
    <xf numFmtId="0" fontId="4" fillId="0" borderId="2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vertical="center" wrapText="1"/>
    </xf>
    <xf numFmtId="43" fontId="4" fillId="0" borderId="2" xfId="2" applyFont="1" applyFill="1" applyBorder="1" applyAlignment="1">
      <alignment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18"/>
  <sheetViews>
    <sheetView tabSelected="1" topLeftCell="Y1" zoomScale="115" zoomScaleNormal="115" workbookViewId="0">
      <selection activeCell="AH24" sqref="AH24"/>
    </sheetView>
  </sheetViews>
  <sheetFormatPr defaultColWidth="9.140625" defaultRowHeight="10.5" x14ac:dyDescent="0.15"/>
  <cols>
    <col min="1" max="1" width="3.5703125" style="2" customWidth="1"/>
    <col min="2" max="2" width="50.140625" style="4" bestFit="1" customWidth="1"/>
    <col min="3" max="3" width="8.85546875" style="11" bestFit="1" customWidth="1"/>
    <col min="4" max="4" width="6.140625" style="11" bestFit="1" customWidth="1"/>
    <col min="5" max="5" width="7.7109375" style="11" bestFit="1" customWidth="1"/>
    <col min="6" max="6" width="9" style="11" bestFit="1" customWidth="1"/>
    <col min="7" max="7" width="13.5703125" style="11" bestFit="1" customWidth="1"/>
    <col min="8" max="8" width="10.42578125" style="11" bestFit="1" customWidth="1"/>
    <col min="9" max="9" width="13.5703125" style="11" bestFit="1" customWidth="1"/>
    <col min="10" max="10" width="15.7109375" style="11" bestFit="1" customWidth="1"/>
    <col min="11" max="11" width="14.140625" style="11" bestFit="1" customWidth="1"/>
    <col min="12" max="12" width="14.42578125" style="11" bestFit="1" customWidth="1"/>
    <col min="13" max="13" width="5.42578125" style="11" bestFit="1" customWidth="1"/>
    <col min="14" max="14" width="7.85546875" style="11" bestFit="1" customWidth="1"/>
    <col min="15" max="15" width="9.5703125" style="11" bestFit="1" customWidth="1"/>
    <col min="16" max="16" width="18.42578125" style="11" bestFit="1" customWidth="1"/>
    <col min="17" max="17" width="6.85546875" style="11" bestFit="1" customWidth="1"/>
    <col min="18" max="18" width="5.42578125" style="11" bestFit="1" customWidth="1"/>
    <col min="19" max="19" width="7.85546875" style="11" bestFit="1" customWidth="1"/>
    <col min="20" max="20" width="13.5703125" style="11" bestFit="1" customWidth="1"/>
    <col min="21" max="21" width="11.140625" style="11" bestFit="1" customWidth="1"/>
    <col min="22" max="22" width="7.85546875" style="11" bestFit="1" customWidth="1"/>
    <col min="23" max="23" width="7" style="11" bestFit="1" customWidth="1"/>
    <col min="24" max="24" width="17.85546875" style="11" bestFit="1" customWidth="1"/>
    <col min="25" max="25" width="12" style="11" bestFit="1" customWidth="1"/>
    <col min="26" max="26" width="5.42578125" style="11" bestFit="1" customWidth="1"/>
    <col min="27" max="27" width="7.85546875" style="11" bestFit="1" customWidth="1"/>
    <col min="28" max="28" width="12.85546875" style="11" bestFit="1" customWidth="1"/>
    <col min="29" max="29" width="15.28515625" style="11" bestFit="1" customWidth="1"/>
    <col min="30" max="30" width="63.140625" style="4" bestFit="1" customWidth="1"/>
    <col min="31" max="31" width="8" style="4" bestFit="1" customWidth="1"/>
    <col min="32" max="32" width="4.28515625" style="4" bestFit="1" customWidth="1"/>
    <col min="33" max="33" width="10.7109375" style="6" bestFit="1" customWidth="1"/>
    <col min="34" max="34" width="11.28515625" style="6" bestFit="1" customWidth="1"/>
    <col min="35" max="35" width="21.7109375" style="4" bestFit="1" customWidth="1"/>
    <col min="36" max="16384" width="9.140625" style="2"/>
  </cols>
  <sheetData>
    <row r="1" spans="2:35" x14ac:dyDescent="0.15">
      <c r="B1" s="16" t="s">
        <v>54</v>
      </c>
    </row>
    <row r="2" spans="2:35" x14ac:dyDescent="0.15">
      <c r="B2" s="17" t="s">
        <v>55</v>
      </c>
    </row>
    <row r="3" spans="2:35" ht="11.25" thickBot="1" x14ac:dyDescent="0.2">
      <c r="B3" s="18" t="s">
        <v>29</v>
      </c>
    </row>
    <row r="4" spans="2:35" s="5" customFormat="1" ht="13.5" customHeight="1" x14ac:dyDescent="0.15">
      <c r="B4" s="86" t="s">
        <v>16</v>
      </c>
      <c r="C4" s="87"/>
      <c r="D4" s="87"/>
      <c r="E4" s="88"/>
      <c r="F4" s="91" t="s">
        <v>53</v>
      </c>
      <c r="G4" s="92"/>
      <c r="H4" s="92"/>
      <c r="I4" s="92"/>
      <c r="J4" s="92"/>
      <c r="K4" s="92"/>
      <c r="L4" s="92"/>
      <c r="M4" s="92"/>
      <c r="N4" s="93"/>
      <c r="O4" s="91" t="s">
        <v>15</v>
      </c>
      <c r="P4" s="92"/>
      <c r="Q4" s="92"/>
      <c r="R4" s="92"/>
      <c r="S4" s="92"/>
      <c r="T4" s="92"/>
      <c r="U4" s="92"/>
      <c r="V4" s="93"/>
      <c r="W4" s="94" t="s">
        <v>14</v>
      </c>
      <c r="X4" s="95"/>
      <c r="Y4" s="95"/>
      <c r="Z4" s="95"/>
      <c r="AA4" s="95"/>
      <c r="AB4" s="95"/>
      <c r="AC4" s="96"/>
      <c r="AD4" s="97" t="s">
        <v>13</v>
      </c>
      <c r="AE4" s="98"/>
      <c r="AF4" s="98"/>
      <c r="AG4" s="98"/>
      <c r="AH4" s="99"/>
      <c r="AI4" s="89" t="s">
        <v>12</v>
      </c>
    </row>
    <row r="5" spans="2:35" s="10" customFormat="1" ht="32.25" thickBot="1" x14ac:dyDescent="0.2">
      <c r="B5" s="100" t="s">
        <v>11</v>
      </c>
      <c r="C5" s="101" t="s">
        <v>10</v>
      </c>
      <c r="D5" s="101" t="s">
        <v>9</v>
      </c>
      <c r="E5" s="101" t="s">
        <v>8</v>
      </c>
      <c r="F5" s="101" t="s">
        <v>7</v>
      </c>
      <c r="G5" s="101" t="s">
        <v>6</v>
      </c>
      <c r="H5" s="101" t="s">
        <v>5</v>
      </c>
      <c r="I5" s="101" t="s">
        <v>4</v>
      </c>
      <c r="J5" s="101" t="s">
        <v>3</v>
      </c>
      <c r="K5" s="101" t="s">
        <v>2</v>
      </c>
      <c r="L5" s="101" t="s">
        <v>78</v>
      </c>
      <c r="M5" s="101" t="s">
        <v>79</v>
      </c>
      <c r="N5" s="101" t="s">
        <v>80</v>
      </c>
      <c r="O5" s="101" t="s">
        <v>1</v>
      </c>
      <c r="P5" s="101" t="s">
        <v>81</v>
      </c>
      <c r="Q5" s="101" t="s">
        <v>82</v>
      </c>
      <c r="R5" s="101" t="s">
        <v>83</v>
      </c>
      <c r="S5" s="101" t="s">
        <v>84</v>
      </c>
      <c r="T5" s="101" t="s">
        <v>27</v>
      </c>
      <c r="U5" s="101" t="s">
        <v>28</v>
      </c>
      <c r="V5" s="101" t="s">
        <v>17</v>
      </c>
      <c r="W5" s="101" t="s">
        <v>0</v>
      </c>
      <c r="X5" s="101" t="s">
        <v>85</v>
      </c>
      <c r="Y5" s="101" t="s">
        <v>86</v>
      </c>
      <c r="Z5" s="101" t="s">
        <v>87</v>
      </c>
      <c r="AA5" s="101" t="s">
        <v>88</v>
      </c>
      <c r="AB5" s="102" t="s">
        <v>26</v>
      </c>
      <c r="AC5" s="102" t="s">
        <v>25</v>
      </c>
      <c r="AD5" s="103" t="s">
        <v>89</v>
      </c>
      <c r="AE5" s="101" t="s">
        <v>19</v>
      </c>
      <c r="AF5" s="101" t="s">
        <v>20</v>
      </c>
      <c r="AG5" s="104" t="s">
        <v>90</v>
      </c>
      <c r="AH5" s="104" t="s">
        <v>91</v>
      </c>
      <c r="AI5" s="90"/>
    </row>
    <row r="6" spans="2:35" s="60" customFormat="1" ht="11.25" x14ac:dyDescent="0.15">
      <c r="B6" s="76" t="s">
        <v>55</v>
      </c>
      <c r="C6" s="37" t="s">
        <v>76</v>
      </c>
      <c r="D6" s="38">
        <v>141751</v>
      </c>
      <c r="E6" s="50" t="s">
        <v>77</v>
      </c>
      <c r="F6" s="43">
        <v>11032</v>
      </c>
      <c r="G6" s="37"/>
      <c r="H6" s="37" t="s">
        <v>60</v>
      </c>
      <c r="I6" s="39">
        <v>46081</v>
      </c>
      <c r="J6" s="37" t="s">
        <v>29</v>
      </c>
      <c r="K6" s="37" t="s">
        <v>30</v>
      </c>
      <c r="L6" s="40" t="s">
        <v>31</v>
      </c>
      <c r="M6" s="37" t="s">
        <v>32</v>
      </c>
      <c r="N6" s="52" t="s">
        <v>34</v>
      </c>
      <c r="O6" s="43" t="s">
        <v>64</v>
      </c>
      <c r="P6" s="37" t="s">
        <v>65</v>
      </c>
      <c r="Q6" s="37" t="s">
        <v>33</v>
      </c>
      <c r="R6" s="37" t="s">
        <v>24</v>
      </c>
      <c r="S6" s="37">
        <v>11220</v>
      </c>
      <c r="T6" s="37" t="s">
        <v>66</v>
      </c>
      <c r="U6" s="37" t="s">
        <v>67</v>
      </c>
      <c r="V6" s="50" t="s">
        <v>21</v>
      </c>
      <c r="W6" s="46" t="s">
        <v>68</v>
      </c>
      <c r="X6" s="41" t="s">
        <v>22</v>
      </c>
      <c r="Y6" s="41" t="s">
        <v>23</v>
      </c>
      <c r="Z6" s="41" t="s">
        <v>24</v>
      </c>
      <c r="AA6" s="41">
        <v>11208</v>
      </c>
      <c r="AB6" s="37" t="s">
        <v>36</v>
      </c>
      <c r="AC6" s="50" t="s">
        <v>37</v>
      </c>
      <c r="AD6" s="77" t="s">
        <v>75</v>
      </c>
      <c r="AE6" s="41">
        <v>1</v>
      </c>
      <c r="AF6" s="41" t="s">
        <v>35</v>
      </c>
      <c r="AG6" s="78">
        <v>49485.04</v>
      </c>
      <c r="AH6" s="81">
        <f>AG6</f>
        <v>49485.04</v>
      </c>
      <c r="AI6" s="54" t="s">
        <v>72</v>
      </c>
    </row>
    <row r="7" spans="2:35" ht="12.75" customHeight="1" x14ac:dyDescent="0.15">
      <c r="B7" s="61" t="s">
        <v>55</v>
      </c>
      <c r="C7" s="62" t="s">
        <v>76</v>
      </c>
      <c r="D7" s="63">
        <v>141751</v>
      </c>
      <c r="E7" s="64" t="s">
        <v>77</v>
      </c>
      <c r="F7" s="65">
        <v>11032</v>
      </c>
      <c r="G7" s="62"/>
      <c r="H7" s="62" t="s">
        <v>60</v>
      </c>
      <c r="I7" s="66">
        <v>46081</v>
      </c>
      <c r="J7" s="62" t="s">
        <v>29</v>
      </c>
      <c r="K7" s="62" t="s">
        <v>30</v>
      </c>
      <c r="L7" s="67" t="s">
        <v>31</v>
      </c>
      <c r="M7" s="62" t="s">
        <v>32</v>
      </c>
      <c r="N7" s="68" t="s">
        <v>34</v>
      </c>
      <c r="O7" s="65" t="s">
        <v>64</v>
      </c>
      <c r="P7" s="62" t="s">
        <v>65</v>
      </c>
      <c r="Q7" s="62" t="s">
        <v>33</v>
      </c>
      <c r="R7" s="62" t="s">
        <v>24</v>
      </c>
      <c r="S7" s="62">
        <v>11220</v>
      </c>
      <c r="T7" s="62" t="s">
        <v>66</v>
      </c>
      <c r="U7" s="62" t="s">
        <v>67</v>
      </c>
      <c r="V7" s="64" t="s">
        <v>21</v>
      </c>
      <c r="W7" s="69" t="s">
        <v>68</v>
      </c>
      <c r="X7" s="70" t="s">
        <v>22</v>
      </c>
      <c r="Y7" s="70" t="s">
        <v>23</v>
      </c>
      <c r="Z7" s="70" t="s">
        <v>24</v>
      </c>
      <c r="AA7" s="70">
        <v>11208</v>
      </c>
      <c r="AB7" s="62" t="s">
        <v>36</v>
      </c>
      <c r="AC7" s="64" t="s">
        <v>37</v>
      </c>
      <c r="AD7" s="71" t="s">
        <v>56</v>
      </c>
      <c r="AE7" s="72">
        <v>1</v>
      </c>
      <c r="AF7" s="73" t="s">
        <v>35</v>
      </c>
      <c r="AG7" s="74">
        <v>38699.81</v>
      </c>
      <c r="AH7" s="79">
        <f>AG7</f>
        <v>38699.81</v>
      </c>
      <c r="AI7" s="80" t="s">
        <v>72</v>
      </c>
    </row>
    <row r="8" spans="2:35" ht="12.75" customHeight="1" x14ac:dyDescent="0.15">
      <c r="B8" s="42" t="s">
        <v>55</v>
      </c>
      <c r="C8" s="32" t="s">
        <v>76</v>
      </c>
      <c r="D8" s="33">
        <v>141751</v>
      </c>
      <c r="E8" s="51" t="s">
        <v>77</v>
      </c>
      <c r="F8" s="44">
        <v>11032</v>
      </c>
      <c r="G8" s="32"/>
      <c r="H8" s="32" t="s">
        <v>60</v>
      </c>
      <c r="I8" s="19">
        <v>46081</v>
      </c>
      <c r="J8" s="32" t="s">
        <v>29</v>
      </c>
      <c r="K8" s="32" t="s">
        <v>30</v>
      </c>
      <c r="L8" s="34" t="s">
        <v>31</v>
      </c>
      <c r="M8" s="32" t="s">
        <v>32</v>
      </c>
      <c r="N8" s="53" t="s">
        <v>61</v>
      </c>
      <c r="O8" s="44" t="s">
        <v>64</v>
      </c>
      <c r="P8" s="32" t="s">
        <v>65</v>
      </c>
      <c r="Q8" s="32" t="s">
        <v>33</v>
      </c>
      <c r="R8" s="32" t="s">
        <v>24</v>
      </c>
      <c r="S8" s="32">
        <v>11220</v>
      </c>
      <c r="T8" s="32" t="s">
        <v>66</v>
      </c>
      <c r="U8" s="32" t="s">
        <v>67</v>
      </c>
      <c r="V8" s="51" t="s">
        <v>21</v>
      </c>
      <c r="W8" s="47" t="s">
        <v>68</v>
      </c>
      <c r="X8" s="35" t="s">
        <v>22</v>
      </c>
      <c r="Y8" s="35" t="s">
        <v>23</v>
      </c>
      <c r="Z8" s="35" t="s">
        <v>24</v>
      </c>
      <c r="AA8" s="35">
        <v>11208</v>
      </c>
      <c r="AB8" s="32" t="s">
        <v>36</v>
      </c>
      <c r="AC8" s="51" t="s">
        <v>69</v>
      </c>
      <c r="AD8" s="48" t="s">
        <v>57</v>
      </c>
      <c r="AE8" s="9">
        <v>1</v>
      </c>
      <c r="AF8" s="8" t="s">
        <v>35</v>
      </c>
      <c r="AG8" s="36">
        <v>19501.3</v>
      </c>
      <c r="AH8" s="79">
        <f t="shared" ref="AH8:AH10" si="0">AG8</f>
        <v>19501.3</v>
      </c>
      <c r="AI8" s="55" t="s">
        <v>72</v>
      </c>
    </row>
    <row r="9" spans="2:35" ht="12.75" customHeight="1" x14ac:dyDescent="0.15">
      <c r="B9" s="42" t="s">
        <v>55</v>
      </c>
      <c r="C9" s="32" t="s">
        <v>76</v>
      </c>
      <c r="D9" s="33">
        <v>141751</v>
      </c>
      <c r="E9" s="51" t="s">
        <v>77</v>
      </c>
      <c r="F9" s="44">
        <v>11032</v>
      </c>
      <c r="G9" s="32"/>
      <c r="H9" s="32" t="s">
        <v>60</v>
      </c>
      <c r="I9" s="19">
        <v>46081</v>
      </c>
      <c r="J9" s="32" t="s">
        <v>29</v>
      </c>
      <c r="K9" s="32" t="s">
        <v>30</v>
      </c>
      <c r="L9" s="34" t="s">
        <v>31</v>
      </c>
      <c r="M9" s="32" t="s">
        <v>32</v>
      </c>
      <c r="N9" s="53" t="s">
        <v>62</v>
      </c>
      <c r="O9" s="44" t="s">
        <v>64</v>
      </c>
      <c r="P9" s="32" t="s">
        <v>65</v>
      </c>
      <c r="Q9" s="32" t="s">
        <v>33</v>
      </c>
      <c r="R9" s="32" t="s">
        <v>24</v>
      </c>
      <c r="S9" s="32">
        <v>11220</v>
      </c>
      <c r="T9" s="32" t="s">
        <v>66</v>
      </c>
      <c r="U9" s="32" t="s">
        <v>67</v>
      </c>
      <c r="V9" s="51" t="s">
        <v>21</v>
      </c>
      <c r="W9" s="47" t="s">
        <v>68</v>
      </c>
      <c r="X9" s="35" t="s">
        <v>22</v>
      </c>
      <c r="Y9" s="35" t="s">
        <v>23</v>
      </c>
      <c r="Z9" s="35" t="s">
        <v>24</v>
      </c>
      <c r="AA9" s="35">
        <v>11208</v>
      </c>
      <c r="AB9" s="32" t="s">
        <v>36</v>
      </c>
      <c r="AC9" s="51" t="s">
        <v>70</v>
      </c>
      <c r="AD9" s="48" t="s">
        <v>58</v>
      </c>
      <c r="AE9" s="9">
        <v>1</v>
      </c>
      <c r="AF9" s="8" t="s">
        <v>35</v>
      </c>
      <c r="AG9" s="36">
        <v>29938.91</v>
      </c>
      <c r="AH9" s="79">
        <f t="shared" si="0"/>
        <v>29938.91</v>
      </c>
      <c r="AI9" s="55" t="s">
        <v>72</v>
      </c>
    </row>
    <row r="10" spans="2:35" ht="12.75" customHeight="1" x14ac:dyDescent="0.15">
      <c r="B10" s="42" t="s">
        <v>55</v>
      </c>
      <c r="C10" s="32" t="s">
        <v>76</v>
      </c>
      <c r="D10" s="33">
        <v>141751</v>
      </c>
      <c r="E10" s="51" t="s">
        <v>77</v>
      </c>
      <c r="F10" s="44">
        <v>11032</v>
      </c>
      <c r="G10" s="32"/>
      <c r="H10" s="32" t="s">
        <v>60</v>
      </c>
      <c r="I10" s="19">
        <v>46081</v>
      </c>
      <c r="J10" s="32" t="s">
        <v>29</v>
      </c>
      <c r="K10" s="32" t="s">
        <v>30</v>
      </c>
      <c r="L10" s="34" t="s">
        <v>31</v>
      </c>
      <c r="M10" s="32" t="s">
        <v>32</v>
      </c>
      <c r="N10" s="53" t="s">
        <v>63</v>
      </c>
      <c r="O10" s="44" t="s">
        <v>64</v>
      </c>
      <c r="P10" s="32" t="s">
        <v>65</v>
      </c>
      <c r="Q10" s="32" t="s">
        <v>33</v>
      </c>
      <c r="R10" s="32" t="s">
        <v>24</v>
      </c>
      <c r="S10" s="32">
        <v>11220</v>
      </c>
      <c r="T10" s="32" t="s">
        <v>66</v>
      </c>
      <c r="U10" s="32" t="s">
        <v>67</v>
      </c>
      <c r="V10" s="51" t="s">
        <v>21</v>
      </c>
      <c r="W10" s="47" t="s">
        <v>68</v>
      </c>
      <c r="X10" s="35" t="s">
        <v>22</v>
      </c>
      <c r="Y10" s="35" t="s">
        <v>23</v>
      </c>
      <c r="Z10" s="35" t="s">
        <v>24</v>
      </c>
      <c r="AA10" s="35">
        <v>11208</v>
      </c>
      <c r="AB10" s="32" t="s">
        <v>36</v>
      </c>
      <c r="AC10" s="51" t="s">
        <v>71</v>
      </c>
      <c r="AD10" s="48" t="s">
        <v>59</v>
      </c>
      <c r="AE10" s="9">
        <v>1</v>
      </c>
      <c r="AF10" s="8" t="s">
        <v>35</v>
      </c>
      <c r="AG10" s="36">
        <v>6343.34</v>
      </c>
      <c r="AH10" s="75">
        <f t="shared" si="0"/>
        <v>6343.34</v>
      </c>
      <c r="AI10" s="55" t="s">
        <v>72</v>
      </c>
    </row>
    <row r="11" spans="2:35" ht="12.75" customHeight="1" thickBot="1" x14ac:dyDescent="0.2">
      <c r="B11" s="21"/>
      <c r="C11" s="22"/>
      <c r="D11" s="22"/>
      <c r="E11" s="23"/>
      <c r="F11" s="45"/>
      <c r="G11" s="22"/>
      <c r="H11" s="22"/>
      <c r="I11" s="22"/>
      <c r="J11" s="22"/>
      <c r="K11" s="22"/>
      <c r="L11" s="22"/>
      <c r="M11" s="22"/>
      <c r="N11" s="23"/>
      <c r="O11" s="45"/>
      <c r="P11" s="22"/>
      <c r="Q11" s="22"/>
      <c r="R11" s="22"/>
      <c r="S11" s="22"/>
      <c r="T11" s="22"/>
      <c r="U11" s="22"/>
      <c r="V11" s="23"/>
      <c r="W11" s="45"/>
      <c r="X11" s="22"/>
      <c r="Y11" s="22"/>
      <c r="Z11" s="22"/>
      <c r="AA11" s="22"/>
      <c r="AB11" s="22"/>
      <c r="AC11" s="23"/>
      <c r="AD11" s="49"/>
      <c r="AE11" s="24"/>
      <c r="AF11" s="25"/>
      <c r="AG11" s="26"/>
      <c r="AH11" s="27"/>
      <c r="AI11" s="28"/>
    </row>
    <row r="12" spans="2:35" ht="12.75" customHeight="1" x14ac:dyDescent="0.15">
      <c r="AD12" s="29" t="s">
        <v>18</v>
      </c>
      <c r="AE12" s="30"/>
      <c r="AF12" s="31"/>
      <c r="AG12" s="82">
        <f>SUM(AG6:AG11)</f>
        <v>143968.4</v>
      </c>
      <c r="AH12" s="83"/>
      <c r="AI12" s="3"/>
    </row>
    <row r="13" spans="2:35" ht="11.25" thickBot="1" x14ac:dyDescent="0.2">
      <c r="B13" s="7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4" t="s">
        <v>73</v>
      </c>
      <c r="AE13" s="15"/>
      <c r="AF13" s="15"/>
      <c r="AG13" s="84"/>
      <c r="AH13" s="85">
        <f>SUM(AH6:AH12)</f>
        <v>143968.4</v>
      </c>
    </row>
    <row r="14" spans="2:35" ht="12" thickTop="1" thickBot="1" x14ac:dyDescent="0.2">
      <c r="AD14" s="56" t="s">
        <v>74</v>
      </c>
      <c r="AE14" s="57"/>
      <c r="AF14" s="57"/>
      <c r="AG14" s="58"/>
      <c r="AH14" s="59">
        <f>AH13</f>
        <v>143968.4</v>
      </c>
    </row>
    <row r="18" spans="30:30" x14ac:dyDescent="0.15">
      <c r="AD18" s="13"/>
    </row>
  </sheetData>
  <mergeCells count="6">
    <mergeCell ref="B4:E4"/>
    <mergeCell ref="AI4:AI5"/>
    <mergeCell ref="F4:N4"/>
    <mergeCell ref="O4:V4"/>
    <mergeCell ref="W4:AC4"/>
    <mergeCell ref="AD4:AH4"/>
  </mergeCells>
  <phoneticPr fontId="9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workbookViewId="0">
      <selection activeCell="J14" sqref="J14:J27"/>
    </sheetView>
  </sheetViews>
  <sheetFormatPr defaultRowHeight="15" x14ac:dyDescent="0.25"/>
  <cols>
    <col min="9" max="9" width="43.140625" bestFit="1" customWidth="1"/>
    <col min="10" max="10" width="11.28515625" bestFit="1" customWidth="1"/>
  </cols>
  <sheetData>
    <row r="1" spans="1:14" x14ac:dyDescent="0.25">
      <c r="A1" s="1"/>
    </row>
    <row r="2" spans="1:14" x14ac:dyDescent="0.25">
      <c r="A2" s="1"/>
    </row>
    <row r="3" spans="1:14" x14ac:dyDescent="0.25">
      <c r="A3" s="1"/>
    </row>
    <row r="4" spans="1:14" x14ac:dyDescent="0.25">
      <c r="A4" s="1"/>
    </row>
    <row r="5" spans="1:14" x14ac:dyDescent="0.25">
      <c r="A5" s="1"/>
    </row>
    <row r="6" spans="1:14" x14ac:dyDescent="0.25">
      <c r="A6" s="1"/>
    </row>
    <row r="7" spans="1:14" x14ac:dyDescent="0.25">
      <c r="A7" s="1"/>
    </row>
    <row r="8" spans="1:14" x14ac:dyDescent="0.25">
      <c r="A8" s="1"/>
    </row>
    <row r="9" spans="1:14" x14ac:dyDescent="0.25">
      <c r="A9" s="1"/>
    </row>
    <row r="10" spans="1:14" x14ac:dyDescent="0.25">
      <c r="A10" s="1"/>
    </row>
    <row r="11" spans="1:14" x14ac:dyDescent="0.25">
      <c r="A11" s="1"/>
    </row>
    <row r="12" spans="1:14" x14ac:dyDescent="0.25">
      <c r="A12" s="1"/>
      <c r="J12" s="20"/>
    </row>
    <row r="13" spans="1:14" x14ac:dyDescent="0.25">
      <c r="A13" s="1"/>
      <c r="J13" s="20"/>
    </row>
    <row r="14" spans="1:14" x14ac:dyDescent="0.25">
      <c r="A14" s="1"/>
      <c r="H14">
        <v>1</v>
      </c>
      <c r="I14" t="s">
        <v>39</v>
      </c>
      <c r="J14" s="20">
        <v>6549.48</v>
      </c>
      <c r="L14" t="s">
        <v>38</v>
      </c>
      <c r="N14" t="str">
        <f>L14&amp;I14</f>
        <v xml:space="preserve">21.K298.002.0 - Boards: </v>
      </c>
    </row>
    <row r="15" spans="1:14" x14ac:dyDescent="0.25">
      <c r="A15" s="1"/>
      <c r="H15">
        <v>2</v>
      </c>
      <c r="I15" t="s">
        <v>40</v>
      </c>
      <c r="J15" s="20">
        <v>3879.67</v>
      </c>
      <c r="L15" t="s">
        <v>38</v>
      </c>
      <c r="N15" t="str">
        <f t="shared" ref="N15:N37" si="0">L15&amp;I15</f>
        <v xml:space="preserve">21.K298.002.0 - Demo: </v>
      </c>
    </row>
    <row r="16" spans="1:14" x14ac:dyDescent="0.25">
      <c r="A16" s="1"/>
      <c r="H16">
        <v>3</v>
      </c>
      <c r="I16" t="s">
        <v>41</v>
      </c>
      <c r="J16" s="20">
        <v>2966.31</v>
      </c>
      <c r="L16" t="s">
        <v>38</v>
      </c>
      <c r="N16" t="str">
        <f t="shared" si="0"/>
        <v xml:space="preserve">21.K298.002.0 - Door &amp; HW: </v>
      </c>
    </row>
    <row r="17" spans="1:14" x14ac:dyDescent="0.25">
      <c r="A17" s="1"/>
      <c r="H17">
        <v>4</v>
      </c>
      <c r="I17" t="s">
        <v>42</v>
      </c>
      <c r="J17" s="20">
        <v>19723.7</v>
      </c>
      <c r="L17" t="s">
        <v>38</v>
      </c>
      <c r="N17" t="str">
        <f t="shared" si="0"/>
        <v xml:space="preserve">21.K298.002.0 - Electrical Outlets: </v>
      </c>
    </row>
    <row r="18" spans="1:14" x14ac:dyDescent="0.25">
      <c r="A18" s="1"/>
      <c r="H18">
        <v>5</v>
      </c>
      <c r="I18" t="s">
        <v>43</v>
      </c>
      <c r="J18" s="20">
        <v>13469.35</v>
      </c>
      <c r="L18" t="s">
        <v>38</v>
      </c>
      <c r="N18" t="str">
        <f t="shared" si="0"/>
        <v xml:space="preserve">21.K298.002.0 - Furniture: </v>
      </c>
    </row>
    <row r="19" spans="1:14" x14ac:dyDescent="0.25">
      <c r="H19">
        <v>6</v>
      </c>
      <c r="I19" t="s">
        <v>44</v>
      </c>
      <c r="J19" s="20">
        <v>4545.53</v>
      </c>
      <c r="L19" t="s">
        <v>38</v>
      </c>
      <c r="N19" t="str">
        <f t="shared" si="0"/>
        <v xml:space="preserve">21.K298.002.0 - General Condition: </v>
      </c>
    </row>
    <row r="20" spans="1:14" x14ac:dyDescent="0.25">
      <c r="H20">
        <v>7</v>
      </c>
      <c r="I20" t="s">
        <v>45</v>
      </c>
      <c r="J20" s="20">
        <v>9142.7999999999993</v>
      </c>
      <c r="L20" t="s">
        <v>38</v>
      </c>
      <c r="N20" t="str">
        <f t="shared" si="0"/>
        <v xml:space="preserve">21.K298.002.0 - Lights: </v>
      </c>
    </row>
    <row r="21" spans="1:14" x14ac:dyDescent="0.25">
      <c r="H21">
        <v>8</v>
      </c>
      <c r="I21" t="s">
        <v>46</v>
      </c>
      <c r="J21" s="20">
        <v>38401.64</v>
      </c>
      <c r="L21" t="s">
        <v>38</v>
      </c>
      <c r="N21" t="str">
        <f t="shared" si="0"/>
        <v xml:space="preserve">21.K298.002.0 - Millwork - Cabinets: </v>
      </c>
    </row>
    <row r="22" spans="1:14" x14ac:dyDescent="0.25">
      <c r="H22">
        <v>9</v>
      </c>
      <c r="I22" t="s">
        <v>47</v>
      </c>
      <c r="J22" s="20">
        <v>2769.88</v>
      </c>
      <c r="L22" t="s">
        <v>38</v>
      </c>
      <c r="N22" t="str">
        <f t="shared" si="0"/>
        <v xml:space="preserve">21.K298.002.0 - Move Furniture: </v>
      </c>
    </row>
    <row r="23" spans="1:14" x14ac:dyDescent="0.25">
      <c r="H23">
        <v>10</v>
      </c>
      <c r="I23" t="s">
        <v>48</v>
      </c>
      <c r="J23" s="20">
        <v>15465.53</v>
      </c>
      <c r="L23" t="s">
        <v>38</v>
      </c>
      <c r="N23" t="str">
        <f t="shared" si="0"/>
        <v xml:space="preserve">21.K298.002.0 - New LVT Floor: </v>
      </c>
    </row>
    <row r="24" spans="1:14" x14ac:dyDescent="0.25">
      <c r="H24">
        <v>11</v>
      </c>
      <c r="I24" t="s">
        <v>49</v>
      </c>
      <c r="J24" s="20">
        <v>1398.77</v>
      </c>
      <c r="L24" t="s">
        <v>38</v>
      </c>
      <c r="N24" t="str">
        <f t="shared" si="0"/>
        <v xml:space="preserve">21.K298.002.0 - No Category Input: </v>
      </c>
    </row>
    <row r="25" spans="1:14" x14ac:dyDescent="0.25">
      <c r="H25">
        <v>12</v>
      </c>
      <c r="I25" t="s">
        <v>50</v>
      </c>
      <c r="J25" s="20">
        <v>20658.310000000001</v>
      </c>
      <c r="L25" t="s">
        <v>38</v>
      </c>
      <c r="N25" t="str">
        <f t="shared" si="0"/>
        <v xml:space="preserve">21.K298.002.0 - Paint &amp; Plaster: </v>
      </c>
    </row>
    <row r="26" spans="1:14" x14ac:dyDescent="0.25">
      <c r="H26">
        <v>13</v>
      </c>
      <c r="I26" t="s">
        <v>51</v>
      </c>
      <c r="J26" s="20">
        <v>5340.98</v>
      </c>
      <c r="L26" t="s">
        <v>38</v>
      </c>
      <c r="N26" t="str">
        <f t="shared" si="0"/>
        <v xml:space="preserve">21.K298.002.0 - Plumbing: </v>
      </c>
    </row>
    <row r="27" spans="1:14" x14ac:dyDescent="0.25">
      <c r="H27">
        <v>14</v>
      </c>
      <c r="I27" t="s">
        <v>52</v>
      </c>
      <c r="J27" s="20">
        <v>1668.83</v>
      </c>
      <c r="L27" t="s">
        <v>38</v>
      </c>
      <c r="N27" t="str">
        <f t="shared" si="0"/>
        <v xml:space="preserve">21.K298.002.0 - Shades: </v>
      </c>
    </row>
    <row r="28" spans="1:14" x14ac:dyDescent="0.25">
      <c r="H28">
        <v>15</v>
      </c>
      <c r="J28" s="20"/>
      <c r="L28" t="s">
        <v>38</v>
      </c>
      <c r="N28" t="str">
        <f t="shared" si="0"/>
        <v xml:space="preserve">21.K298.002.0 - </v>
      </c>
    </row>
    <row r="29" spans="1:14" x14ac:dyDescent="0.25">
      <c r="H29">
        <v>16</v>
      </c>
      <c r="J29" s="20"/>
      <c r="N29" t="str">
        <f t="shared" si="0"/>
        <v/>
      </c>
    </row>
    <row r="30" spans="1:14" x14ac:dyDescent="0.25">
      <c r="H30">
        <v>17</v>
      </c>
      <c r="J30" s="20"/>
      <c r="N30" t="str">
        <f t="shared" si="0"/>
        <v/>
      </c>
    </row>
    <row r="31" spans="1:14" x14ac:dyDescent="0.25">
      <c r="H31">
        <v>18</v>
      </c>
      <c r="J31" s="20"/>
      <c r="N31" t="str">
        <f t="shared" si="0"/>
        <v/>
      </c>
    </row>
    <row r="32" spans="1:14" x14ac:dyDescent="0.25">
      <c r="H32">
        <v>19</v>
      </c>
      <c r="J32" s="20"/>
      <c r="N32" t="str">
        <f t="shared" si="0"/>
        <v/>
      </c>
    </row>
    <row r="33" spans="8:14" x14ac:dyDescent="0.25">
      <c r="H33">
        <v>20</v>
      </c>
      <c r="J33" s="20"/>
      <c r="N33" t="str">
        <f t="shared" si="0"/>
        <v/>
      </c>
    </row>
    <row r="34" spans="8:14" x14ac:dyDescent="0.25">
      <c r="H34">
        <v>21</v>
      </c>
      <c r="J34" s="20"/>
      <c r="N34" t="str">
        <f t="shared" si="0"/>
        <v/>
      </c>
    </row>
    <row r="35" spans="8:14" x14ac:dyDescent="0.25">
      <c r="H35">
        <v>22</v>
      </c>
      <c r="J35" s="20"/>
      <c r="N35" t="str">
        <f t="shared" si="0"/>
        <v/>
      </c>
    </row>
    <row r="36" spans="8:14" x14ac:dyDescent="0.25">
      <c r="H36">
        <v>23</v>
      </c>
      <c r="J36" s="20"/>
      <c r="N36" t="str">
        <f t="shared" si="0"/>
        <v/>
      </c>
    </row>
    <row r="37" spans="8:14" x14ac:dyDescent="0.25">
      <c r="H37">
        <v>24</v>
      </c>
      <c r="J37" s="20"/>
      <c r="N37" t="str">
        <f t="shared" si="0"/>
        <v/>
      </c>
    </row>
    <row r="38" spans="8:14" x14ac:dyDescent="0.25">
      <c r="J38" s="20"/>
      <c r="N38" t="str">
        <f t="shared" ref="N38" si="1">L38&amp;I38</f>
        <v/>
      </c>
    </row>
    <row r="39" spans="8:14" x14ac:dyDescent="0.25">
      <c r="J39" s="20">
        <f>SUM(J14:J38)</f>
        <v>145980.78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Gonzalez</dc:creator>
  <cp:lastModifiedBy>New York City Department of Education</cp:lastModifiedBy>
  <dcterms:created xsi:type="dcterms:W3CDTF">2024-10-11T12:02:37Z</dcterms:created>
  <dcterms:modified xsi:type="dcterms:W3CDTF">2025-04-02T15:49:38Z</dcterms:modified>
</cp:coreProperties>
</file>