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1 11.30am\Excel\"/>
    </mc:Choice>
  </mc:AlternateContent>
  <bookViews>
    <workbookView xWindow="30345" yWindow="2130" windowWidth="49920" windowHeight="17970"/>
  </bookViews>
  <sheets>
    <sheet name="PO Detail" sheetId="2" r:id="rId1"/>
    <sheet name="Sheet1" sheetId="1" r:id="rId2"/>
  </sheets>
  <definedNames>
    <definedName name="_xlnm._FilterDatabase" localSheetId="0" hidden="1">'PO Detail'!$AC$4:$AH$4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6" i="2" l="1"/>
  <c r="AH10" i="2"/>
  <c r="AH9" i="2"/>
  <c r="AH8" i="2"/>
  <c r="AH6" i="2"/>
  <c r="AH7" i="2"/>
  <c r="AI24" i="2"/>
  <c r="AG22" i="2"/>
  <c r="AH23" i="2" l="1"/>
  <c r="AF21" i="2"/>
  <c r="H28" i="1" l="1"/>
  <c r="G28" i="1"/>
</calcChain>
</file>

<file path=xl/sharedStrings.xml><?xml version="1.0" encoding="utf-8"?>
<sst xmlns="http://schemas.openxmlformats.org/spreadsheetml/2006/main" count="377" uniqueCount="92">
  <si>
    <t>Agency</t>
  </si>
  <si>
    <t>School ID / Name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</si>
  <si>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</si>
  <si>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</si>
  <si>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</si>
  <si>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</si>
  <si>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</si>
  <si>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</si>
  <si>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</si>
  <si>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</si>
  <si>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</si>
  <si>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</si>
  <si>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</si>
  <si>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Items to be purchased</t>
  </si>
  <si>
    <t>Invoice  To Information</t>
  </si>
  <si>
    <t>Delivery To Information (School where work performed)</t>
  </si>
  <si>
    <t>Project</t>
  </si>
  <si>
    <t>School ID &amp; Project</t>
  </si>
  <si>
    <t>Volmar Construction</t>
  </si>
  <si>
    <t>4400 Second Avenue</t>
  </si>
  <si>
    <t>NY</t>
  </si>
  <si>
    <t>Brooklyn</t>
  </si>
  <si>
    <t>DFS</t>
  </si>
  <si>
    <t>Contract Value</t>
  </si>
  <si>
    <t>Amount Billed</t>
  </si>
  <si>
    <t>Amount Paid</t>
  </si>
  <si>
    <t>Amount Outstanding</t>
  </si>
  <si>
    <t>Balance to bill</t>
  </si>
  <si>
    <t>Volmar Construction Inc.</t>
  </si>
  <si>
    <t>Total Work order</t>
  </si>
  <si>
    <t>G122 Green Infrastructure</t>
  </si>
  <si>
    <t>Vendor Information</t>
  </si>
  <si>
    <t>K095</t>
  </si>
  <si>
    <t>21.K095.003.0: 01 - General Requirements:</t>
  </si>
  <si>
    <t>21.K095.003.0: 02 - Site Work:</t>
  </si>
  <si>
    <t>21.K095.003.0: 03 - Concrete:</t>
  </si>
  <si>
    <t>21.K095.003.0: 07 - Thermal &amp; Moisture Protection:</t>
  </si>
  <si>
    <t>21.K095.003.0: 15 - Mechanical:</t>
  </si>
  <si>
    <t>345 Van Sicklen Street</t>
  </si>
  <si>
    <t>Kevin Mccormick</t>
  </si>
  <si>
    <t>Custodian</t>
  </si>
  <si>
    <t>Title</t>
  </si>
  <si>
    <t>718-449-5050</t>
  </si>
  <si>
    <t>Aramis Rodriguez</t>
  </si>
  <si>
    <t>718-349-5737</t>
  </si>
  <si>
    <t>Long Island City</t>
  </si>
  <si>
    <t>44-36 Vernon Boulevard</t>
  </si>
  <si>
    <t>Unit</t>
  </si>
  <si>
    <t>$ Unit Price</t>
  </si>
  <si>
    <t>Description</t>
  </si>
  <si>
    <t>Amount previosuly Certified</t>
  </si>
  <si>
    <t>21.K095.003.2 General Requirement</t>
  </si>
  <si>
    <t xml:space="preserve">21.K095.003.2 Site Work </t>
  </si>
  <si>
    <t>21.K095.003.2 Concrete</t>
  </si>
  <si>
    <t>Each</t>
  </si>
  <si>
    <t>Amount Previously Certified</t>
  </si>
  <si>
    <t>Amount Owed this request</t>
  </si>
  <si>
    <t>21.K095.003.2 PO Increase Request</t>
  </si>
  <si>
    <t>Purchase Order Increase Request Amount</t>
  </si>
  <si>
    <t>Capital Purchase Order #2528488</t>
  </si>
  <si>
    <t>21.K095.003.1 General Requirement</t>
  </si>
  <si>
    <t>21.K095.003.1 Site Work</t>
  </si>
  <si>
    <t>21.K095.003.1 Concrete</t>
  </si>
  <si>
    <t>21.K095.003.1 Metals</t>
  </si>
  <si>
    <t>21.K095.003.1 Wood, Plastic &amp; Composites</t>
  </si>
  <si>
    <t>21.K095.003.1 Mechanical</t>
  </si>
  <si>
    <t>21.K095.003.1 PO Increase Request</t>
  </si>
  <si>
    <t>21.K095.003.0 Capital Purchase Order #2528488</t>
  </si>
  <si>
    <t>GI22 Green Infrastructure Shoring - CO#1</t>
  </si>
  <si>
    <t>GI22 Green Infrastructure Concrete- CO#2</t>
  </si>
  <si>
    <t>PO Increase Amount</t>
  </si>
  <si>
    <t>GI-PLYSCA</t>
  </si>
  <si>
    <t>18NDEPA</t>
  </si>
  <si>
    <t>K095 G122 Green Infrastructure</t>
  </si>
  <si>
    <t>G122 Green Infrastructure  GI22 Green Infrastructure Shoring - CO#1 and CO#2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</si>
  <si>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</si>
  <si>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</si>
  <si>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</si>
  <si>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</si>
  <si>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</si>
  <si>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</si>
  <si>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</si>
  <si>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</si>
  <si>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</si>
  <si>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</si>
  <si>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</si>
  <si>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</si>
  <si>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</si>
  <si>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(Borough Director)</t>
  </si>
  <si>
    <t>Attention To Phone No. (Borough Director)</t>
  </si>
  <si>
    <t>Quantity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</si>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</sst>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rgb="FF0F0F0F"/>
      <name val="Arial Narrow"/>
      <family val="2"/>
    </font>
    <font>
      <b/>
      <sz val="8"/>
      <color rgb="FF1D1D1D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sz val="8"/>
      <color rgb="FF0F0F0F"/>
      <name val="Arial Narrow"/>
      <family val="2"/>
    </font>
    <font>
      <b/>
      <sz val="8"/>
      <color rgb="FFFF0000"/>
      <name val="Arial Narrow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44" fontId="0" fillId="0" borderId="0" xfId="3" applyFont="1"/>
    <xf numFmtId="8" fontId="5" fillId="0" borderId="2" xfId="0" applyNumberFormat="1" applyFont="1" applyBorder="1" applyAlignment="1">
      <alignment horizontal="center" vertical="center" wrapText="1"/>
    </xf>
    <xf numFmtId="8" fontId="5" fillId="0" borderId="3" xfId="0" applyNumberFormat="1" applyFont="1" applyBorder="1" applyAlignment="1">
      <alignment horizontal="center" vertical="center" wrapText="1"/>
    </xf>
    <xf numFmtId="8" fontId="5" fillId="6" borderId="3" xfId="0" applyNumberFormat="1" applyFont="1" applyFill="1" applyBorder="1" applyAlignment="1">
      <alignment horizontal="center" vertical="center" wrapText="1"/>
    </xf>
    <xf numFmtId="8" fontId="5" fillId="0" borderId="4" xfId="0" applyNumberFormat="1" applyFont="1" applyBorder="1" applyAlignment="1">
      <alignment horizontal="center" vertical="center" wrapText="1"/>
    </xf>
    <xf numFmtId="8" fontId="4" fillId="0" borderId="5" xfId="3" applyNumberFormat="1" applyFont="1" applyBorder="1"/>
    <xf numFmtId="8" fontId="4" fillId="0" borderId="6" xfId="3" applyNumberFormat="1" applyFont="1" applyBorder="1"/>
    <xf numFmtId="8" fontId="4" fillId="6" borderId="6" xfId="3" applyNumberFormat="1" applyFont="1" applyFill="1" applyBorder="1"/>
    <xf numFmtId="8" fontId="4" fillId="0" borderId="7" xfId="3" applyNumberFormat="1" applyFont="1" applyBorder="1"/>
    <xf numFmtId="39" fontId="6" fillId="0" borderId="0" xfId="2" applyNumberFormat="1" applyFont="1" applyAlignment="1">
      <alignment vertical="center"/>
    </xf>
    <xf numFmtId="43" fontId="6" fillId="0" borderId="0" xfId="2" applyFont="1" applyAlignment="1">
      <alignment vertical="center"/>
    </xf>
    <xf numFmtId="0" fontId="7" fillId="3" borderId="8" xfId="1" applyFont="1" applyFill="1" applyBorder="1" applyAlignment="1">
      <alignment horizontal="center" vertical="center"/>
    </xf>
    <xf numFmtId="39" fontId="7" fillId="0" borderId="8" xfId="2" applyNumberFormat="1" applyFont="1" applyFill="1" applyBorder="1" applyAlignment="1">
      <alignment horizontal="center" vertical="center" wrapText="1"/>
    </xf>
    <xf numFmtId="43" fontId="7" fillId="0" borderId="8" xfId="2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right" vertical="center" wrapText="1" shrinkToFit="1"/>
    </xf>
    <xf numFmtId="164" fontId="7" fillId="0" borderId="8" xfId="2" applyNumberFormat="1" applyFont="1" applyBorder="1" applyAlignment="1">
      <alignment horizontal="right" vertical="center" wrapText="1"/>
    </xf>
    <xf numFmtId="164" fontId="9" fillId="0" borderId="8" xfId="0" applyNumberFormat="1" applyFont="1" applyBorder="1" applyAlignment="1">
      <alignment horizontal="right" vertical="center" wrapText="1" shrinkToFit="1"/>
    </xf>
    <xf numFmtId="164" fontId="10" fillId="0" borderId="8" xfId="2" applyNumberFormat="1" applyFont="1" applyBorder="1" applyAlignment="1">
      <alignment horizontal="right" vertical="center" shrinkToFit="1"/>
    </xf>
    <xf numFmtId="164" fontId="10" fillId="7" borderId="9" xfId="2" applyNumberFormat="1" applyFont="1" applyFill="1" applyBorder="1" applyAlignment="1">
      <alignment horizontal="right" vertical="center" shrinkToFit="1"/>
    </xf>
    <xf numFmtId="164" fontId="7" fillId="7" borderId="9" xfId="2" applyNumberFormat="1" applyFont="1" applyFill="1" applyBorder="1" applyAlignment="1">
      <alignment horizontal="right" vertical="center" wrapText="1"/>
    </xf>
    <xf numFmtId="164" fontId="10" fillId="0" borderId="11" xfId="2" applyNumberFormat="1" applyFont="1" applyBorder="1" applyAlignment="1">
      <alignment horizontal="right" vertical="center" shrinkToFit="1"/>
    </xf>
    <xf numFmtId="164" fontId="7" fillId="0" borderId="11" xfId="2" applyNumberFormat="1" applyFont="1" applyBorder="1" applyAlignment="1">
      <alignment horizontal="right" vertical="center" wrapText="1"/>
    </xf>
    <xf numFmtId="164" fontId="7" fillId="0" borderId="12" xfId="2" applyNumberFormat="1" applyFont="1" applyBorder="1" applyAlignment="1">
      <alignment horizontal="right" vertical="center" wrapText="1"/>
    </xf>
    <xf numFmtId="164" fontId="10" fillId="0" borderId="0" xfId="2" applyNumberFormat="1" applyFont="1" applyBorder="1" applyAlignment="1">
      <alignment horizontal="right" vertical="center" shrinkToFit="1"/>
    </xf>
    <xf numFmtId="164" fontId="7" fillId="0" borderId="0" xfId="2" applyNumberFormat="1" applyFont="1" applyBorder="1" applyAlignment="1">
      <alignment horizontal="right" vertical="center" wrapText="1"/>
    </xf>
    <xf numFmtId="164" fontId="7" fillId="0" borderId="14" xfId="2" applyNumberFormat="1" applyFont="1" applyBorder="1" applyAlignment="1">
      <alignment horizontal="right" vertical="center" wrapText="1"/>
    </xf>
    <xf numFmtId="164" fontId="7" fillId="0" borderId="16" xfId="2" applyNumberFormat="1" applyFont="1" applyBorder="1" applyAlignment="1">
      <alignment horizontal="right" vertical="center"/>
    </xf>
    <xf numFmtId="164" fontId="7" fillId="4" borderId="8" xfId="2" applyNumberFormat="1" applyFont="1" applyFill="1" applyBorder="1" applyAlignment="1">
      <alignment horizontal="right" vertical="center"/>
    </xf>
    <xf numFmtId="0" fontId="7" fillId="4" borderId="8" xfId="1" applyFont="1" applyFill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8" xfId="1" applyFont="1" applyBorder="1" applyAlignment="1">
      <alignment vertical="center"/>
    </xf>
    <xf numFmtId="0" fontId="6" fillId="0" borderId="8" xfId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4" fontId="6" fillId="0" borderId="8" xfId="1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1" fontId="6" fillId="0" borderId="8" xfId="1" applyNumberFormat="1" applyFont="1" applyBorder="1" applyAlignment="1">
      <alignment horizontal="center" vertical="center" wrapText="1" shrinkToFit="1"/>
    </xf>
    <xf numFmtId="0" fontId="6" fillId="0" borderId="8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7" borderId="8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" fontId="11" fillId="0" borderId="8" xfId="1" applyNumberFormat="1" applyFont="1" applyBorder="1" applyAlignment="1">
      <alignment horizontal="center" vertical="center" shrinkToFit="1"/>
    </xf>
    <xf numFmtId="0" fontId="12" fillId="0" borderId="8" xfId="0" applyFont="1" applyBorder="1"/>
    <xf numFmtId="0" fontId="6" fillId="7" borderId="8" xfId="1" applyFont="1" applyFill="1" applyBorder="1" applyAlignment="1">
      <alignment vertical="center"/>
    </xf>
    <xf numFmtId="0" fontId="6" fillId="7" borderId="9" xfId="1" applyFont="1" applyFill="1" applyBorder="1" applyAlignment="1">
      <alignment vertical="center" wrapText="1"/>
    </xf>
    <xf numFmtId="1" fontId="11" fillId="7" borderId="9" xfId="1" applyNumberFormat="1" applyFont="1" applyFill="1" applyBorder="1" applyAlignment="1">
      <alignment horizontal="center" vertical="center" shrinkToFit="1"/>
    </xf>
    <xf numFmtId="0" fontId="6" fillId="7" borderId="9" xfId="1" applyFont="1" applyFill="1" applyBorder="1" applyAlignment="1">
      <alignment horizontal="center" vertical="center"/>
    </xf>
    <xf numFmtId="0" fontId="7" fillId="0" borderId="10" xfId="1" applyFont="1" applyBorder="1" applyAlignment="1">
      <alignment vertical="center" wrapText="1"/>
    </xf>
    <xf numFmtId="1" fontId="10" fillId="0" borderId="11" xfId="1" applyNumberFormat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7" fillId="0" borderId="13" xfId="1" applyFont="1" applyBorder="1" applyAlignment="1">
      <alignment vertical="center" wrapText="1"/>
    </xf>
    <xf numFmtId="1" fontId="10" fillId="0" borderId="0" xfId="1" applyNumberFormat="1" applyFont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16" xfId="1" applyFont="1" applyBorder="1" applyAlignment="1">
      <alignment horizontal="center" vertical="center"/>
    </xf>
    <xf numFmtId="0" fontId="6" fillId="0" borderId="0" xfId="1" applyFont="1" applyAlignment="1">
      <alignment horizontal="justify" vertical="center"/>
    </xf>
    <xf numFmtId="0" fontId="6" fillId="0" borderId="8" xfId="1" applyFont="1" applyBorder="1" applyAlignment="1">
      <alignment horizontal="justify" vertical="center" wrapText="1"/>
    </xf>
    <xf numFmtId="0" fontId="6" fillId="8" borderId="8" xfId="1" applyFont="1" applyFill="1" applyBorder="1" applyAlignment="1">
      <alignment horizontal="justify" vertical="center" wrapText="1"/>
    </xf>
    <xf numFmtId="7" fontId="11" fillId="8" borderId="8" xfId="2" applyNumberFormat="1" applyFont="1" applyFill="1" applyBorder="1" applyAlignment="1">
      <alignment horizontal="justify" vertical="center" shrinkToFit="1"/>
    </xf>
    <xf numFmtId="0" fontId="6" fillId="7" borderId="9" xfId="1" applyFont="1" applyFill="1" applyBorder="1" applyAlignment="1">
      <alignment horizontal="justify" vertical="center" wrapText="1"/>
    </xf>
    <xf numFmtId="0" fontId="6" fillId="0" borderId="0" xfId="1" applyFont="1" applyAlignment="1">
      <alignment horizontal="justify" vertical="center" wrapText="1"/>
    </xf>
    <xf numFmtId="0" fontId="7" fillId="4" borderId="8" xfId="1" applyFont="1" applyFill="1" applyBorder="1" applyAlignment="1">
      <alignment horizontal="justify" vertical="center"/>
    </xf>
    <xf numFmtId="0" fontId="14" fillId="4" borderId="17" xfId="1" applyFont="1" applyFill="1" applyBorder="1" applyAlignment="1">
      <alignment vertical="center"/>
    </xf>
    <xf numFmtId="0" fontId="14" fillId="4" borderId="18" xfId="1" applyFont="1" applyFill="1" applyBorder="1" applyAlignment="1">
      <alignment vertical="center"/>
    </xf>
    <xf numFmtId="0" fontId="14" fillId="4" borderId="18" xfId="1" applyFont="1" applyFill="1" applyBorder="1" applyAlignment="1">
      <alignment horizontal="center" vertical="center"/>
    </xf>
    <xf numFmtId="39" fontId="14" fillId="4" borderId="18" xfId="2" applyNumberFormat="1" applyFont="1" applyFill="1" applyBorder="1" applyAlignment="1">
      <alignment vertical="center"/>
    </xf>
    <xf numFmtId="43" fontId="14" fillId="4" borderId="18" xfId="2" applyFont="1" applyFill="1" applyBorder="1" applyAlignment="1">
      <alignment vertical="center"/>
    </xf>
    <xf numFmtId="164" fontId="14" fillId="4" borderId="19" xfId="2" applyNumberFormat="1" applyFont="1" applyFill="1" applyBorder="1" applyAlignment="1">
      <alignment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justify" vertical="center"/>
    </xf>
    <xf numFmtId="0" fontId="7" fillId="5" borderId="8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15" fillId="0" borderId="8" xfId="1" applyFont="1" applyBorder="1" applyAlignment="1">
      <alignment horizontal="left" vertical="center" wrapText="1"/>
    </xf>
    <xf numFmtId="0" fontId="15" fillId="0" borderId="8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43" fontId="15" fillId="0" borderId="8" xfId="2" applyFont="1" applyFill="1" applyBorder="1" applyAlignment="1">
      <alignment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zoomScale="140" zoomScaleNormal="140" zoomScaleSheetLayoutView="120" workbookViewId="0">
      <selection activeCell="A5" sqref="A5:XFD5"/>
    </sheetView>
  </sheetViews>
  <sheetFormatPr defaultRowHeight="12.75" x14ac:dyDescent="0.25"/>
  <cols>
    <col min="1" max="1" width="26.140625" style="32" bestFit="1" customWidth="1"/>
    <col min="2" max="2" width="8.28515625" style="31" customWidth="1"/>
    <col min="3" max="3" width="5.28515625" style="31" bestFit="1" customWidth="1"/>
    <col min="4" max="4" width="10.28515625" style="31" customWidth="1"/>
    <col min="5" max="5" width="7.5703125" style="31" bestFit="1" customWidth="1"/>
    <col min="6" max="6" width="6.28515625" style="31" bestFit="1" customWidth="1"/>
    <col min="7" max="7" width="6.140625" style="31" customWidth="1"/>
    <col min="8" max="8" width="7.140625" style="31" bestFit="1" customWidth="1"/>
    <col min="9" max="9" width="12.85546875" style="31" bestFit="1" customWidth="1"/>
    <col min="10" max="10" width="13.85546875" style="31" bestFit="1" customWidth="1"/>
    <col min="11" max="11" width="6.28515625" style="31" bestFit="1" customWidth="1"/>
    <col min="12" max="12" width="4.140625" style="31" bestFit="1" customWidth="1"/>
    <col min="13" max="13" width="7" style="31" bestFit="1" customWidth="1"/>
    <col min="14" max="14" width="8.28515625" style="31" bestFit="1" customWidth="1"/>
    <col min="15" max="15" width="14.42578125" style="31" bestFit="1" customWidth="1"/>
    <col min="16" max="16" width="6.28515625" style="31" bestFit="1" customWidth="1"/>
    <col min="17" max="17" width="4.140625" style="31" bestFit="1" customWidth="1"/>
    <col min="18" max="18" width="7" style="31" bestFit="1" customWidth="1"/>
    <col min="19" max="19" width="11.42578125" style="31" bestFit="1" customWidth="1"/>
    <col min="20" max="20" width="9" style="31" bestFit="1" customWidth="1"/>
    <col min="21" max="21" width="6.85546875" style="31" bestFit="1" customWidth="1"/>
    <col min="22" max="22" width="5.85546875" style="31" bestFit="1" customWidth="1"/>
    <col min="23" max="23" width="15.42578125" style="31" bestFit="1" customWidth="1"/>
    <col min="24" max="24" width="10.5703125" style="31" bestFit="1" customWidth="1"/>
    <col min="25" max="25" width="4.140625" style="31" bestFit="1" customWidth="1"/>
    <col min="26" max="26" width="7" style="31" bestFit="1" customWidth="1"/>
    <col min="27" max="27" width="11.5703125" style="31" bestFit="1" customWidth="1"/>
    <col min="28" max="28" width="9" style="31" bestFit="1" customWidth="1"/>
    <col min="29" max="29" width="32" style="32" bestFit="1" customWidth="1"/>
    <col min="30" max="30" width="3.5703125" style="32" bestFit="1" customWidth="1"/>
    <col min="31" max="31" width="4" style="31" bestFit="1" customWidth="1"/>
    <col min="32" max="33" width="8.28515625" style="11" bestFit="1" customWidth="1"/>
    <col min="34" max="34" width="8.28515625" style="12" bestFit="1" customWidth="1"/>
    <col min="35" max="35" width="10.42578125" style="12" customWidth="1"/>
    <col min="36" max="36" width="30.5703125" style="66" bestFit="1" customWidth="1"/>
    <col min="37" max="16384" width="9.140625" style="32"/>
  </cols>
  <sheetData>
    <row r="1" spans="1:36" x14ac:dyDescent="0.25">
      <c r="A1" s="30" t="s">
        <v>17</v>
      </c>
    </row>
    <row r="2" spans="1:36" x14ac:dyDescent="0.25">
      <c r="A2" s="30" t="s">
        <v>73</v>
      </c>
    </row>
    <row r="3" spans="1:36" x14ac:dyDescent="0.25">
      <c r="A3" s="30" t="s">
        <v>28</v>
      </c>
    </row>
    <row r="4" spans="1:36" s="33" customFormat="1" x14ac:dyDescent="0.25">
      <c r="A4" s="79" t="s">
        <v>16</v>
      </c>
      <c r="B4" s="79"/>
      <c r="C4" s="79"/>
      <c r="D4" s="79"/>
      <c r="E4" s="81" t="s">
        <v>31</v>
      </c>
      <c r="F4" s="81"/>
      <c r="G4" s="81"/>
      <c r="H4" s="81"/>
      <c r="I4" s="81"/>
      <c r="J4" s="81"/>
      <c r="K4" s="81"/>
      <c r="L4" s="81"/>
      <c r="M4" s="81"/>
      <c r="N4" s="81" t="s">
        <v>15</v>
      </c>
      <c r="O4" s="81"/>
      <c r="P4" s="81"/>
      <c r="Q4" s="81"/>
      <c r="R4" s="81"/>
      <c r="S4" s="81"/>
      <c r="T4" s="81"/>
      <c r="U4" s="81"/>
      <c r="V4" s="82" t="s">
        <v>14</v>
      </c>
      <c r="W4" s="82"/>
      <c r="X4" s="82"/>
      <c r="Y4" s="82"/>
      <c r="Z4" s="82"/>
      <c r="AA4" s="82"/>
      <c r="AB4" s="82"/>
      <c r="AC4" s="83" t="s">
        <v>13</v>
      </c>
      <c r="AD4" s="83"/>
      <c r="AE4" s="83"/>
      <c r="AF4" s="83"/>
      <c r="AG4" s="83"/>
      <c r="AH4" s="83"/>
      <c r="AI4" s="13"/>
      <c r="AJ4" s="80" t="s">
        <v>12</v>
      </c>
    </row>
    <row r="5" spans="1:36" s="34" customFormat="1" ht="52.5" x14ac:dyDescent="0.25">
      <c r="A5" s="84" t="s">
        <v>11</v>
      </c>
      <c r="B5" s="85" t="s">
        <v>10</v>
      </c>
      <c r="C5" s="85" t="s">
        <v>9</v>
      </c>
      <c r="D5" s="85" t="s">
        <v>8</v>
      </c>
      <c r="E5" s="85" t="s">
        <v>7</v>
      </c>
      <c r="F5" s="85" t="s">
        <v>6</v>
      </c>
      <c r="G5" s="85" t="s">
        <v>5</v>
      </c>
      <c r="H5" s="85" t="s">
        <v>4</v>
      </c>
      <c r="I5" s="85" t="s">
        <v>3</v>
      </c>
      <c r="J5" s="85" t="s">
        <v>2</v>
      </c>
      <c r="K5" s="85" t="s">
        <v>75</v>
      </c>
      <c r="L5" s="85" t="s">
        <v>76</v>
      </c>
      <c r="M5" s="85" t="s">
        <v>77</v>
      </c>
      <c r="N5" s="85" t="s">
        <v>1</v>
      </c>
      <c r="O5" s="85" t="s">
        <v>78</v>
      </c>
      <c r="P5" s="85" t="s">
        <v>79</v>
      </c>
      <c r="Q5" s="85" t="s">
        <v>80</v>
      </c>
      <c r="R5" s="85" t="s">
        <v>81</v>
      </c>
      <c r="S5" s="85" t="s">
        <v>82</v>
      </c>
      <c r="T5" s="85" t="s">
        <v>83</v>
      </c>
      <c r="U5" s="85" t="s">
        <v>41</v>
      </c>
      <c r="V5" s="85" t="s">
        <v>0</v>
      </c>
      <c r="W5" s="85" t="s">
        <v>84</v>
      </c>
      <c r="X5" s="85" t="s">
        <v>85</v>
      </c>
      <c r="Y5" s="85" t="s">
        <v>86</v>
      </c>
      <c r="Z5" s="85" t="s">
        <v>87</v>
      </c>
      <c r="AA5" s="86" t="s">
        <v>88</v>
      </c>
      <c r="AB5" s="86" t="s">
        <v>89</v>
      </c>
      <c r="AC5" s="87" t="s">
        <v>49</v>
      </c>
      <c r="AD5" s="85" t="s">
        <v>90</v>
      </c>
      <c r="AE5" s="85" t="s">
        <v>47</v>
      </c>
      <c r="AF5" s="88" t="s">
        <v>48</v>
      </c>
      <c r="AG5" s="14" t="s">
        <v>50</v>
      </c>
      <c r="AH5" s="15" t="s">
        <v>56</v>
      </c>
      <c r="AI5" s="88" t="s">
        <v>91</v>
      </c>
      <c r="AJ5" s="80"/>
    </row>
    <row r="6" spans="1:36" s="43" customFormat="1" x14ac:dyDescent="0.25">
      <c r="A6" s="35" t="s">
        <v>74</v>
      </c>
      <c r="B6" s="36" t="s">
        <v>71</v>
      </c>
      <c r="C6" s="37">
        <v>128417</v>
      </c>
      <c r="D6" s="36" t="s">
        <v>72</v>
      </c>
      <c r="E6" s="36">
        <v>112932630</v>
      </c>
      <c r="F6" s="36"/>
      <c r="G6" s="36">
        <v>10945</v>
      </c>
      <c r="H6" s="38">
        <v>45107</v>
      </c>
      <c r="I6" s="36" t="s">
        <v>18</v>
      </c>
      <c r="J6" s="39" t="s">
        <v>19</v>
      </c>
      <c r="K6" s="36" t="s">
        <v>21</v>
      </c>
      <c r="L6" s="36" t="s">
        <v>20</v>
      </c>
      <c r="M6" s="36">
        <v>11232</v>
      </c>
      <c r="N6" s="36" t="s">
        <v>32</v>
      </c>
      <c r="O6" s="36" t="s">
        <v>38</v>
      </c>
      <c r="P6" s="36" t="s">
        <v>21</v>
      </c>
      <c r="Q6" s="36" t="s">
        <v>20</v>
      </c>
      <c r="R6" s="36">
        <v>11223</v>
      </c>
      <c r="S6" s="36" t="s">
        <v>39</v>
      </c>
      <c r="T6" s="36" t="s">
        <v>42</v>
      </c>
      <c r="U6" s="36" t="s">
        <v>40</v>
      </c>
      <c r="V6" s="36" t="s">
        <v>22</v>
      </c>
      <c r="W6" s="36" t="s">
        <v>46</v>
      </c>
      <c r="X6" s="36" t="s">
        <v>45</v>
      </c>
      <c r="Y6" s="36" t="s">
        <v>20</v>
      </c>
      <c r="Z6" s="36">
        <v>11101</v>
      </c>
      <c r="AA6" s="36" t="s">
        <v>43</v>
      </c>
      <c r="AB6" s="36" t="s">
        <v>44</v>
      </c>
      <c r="AC6" s="40" t="s">
        <v>33</v>
      </c>
      <c r="AD6" s="41">
        <v>1</v>
      </c>
      <c r="AE6" s="36" t="s">
        <v>54</v>
      </c>
      <c r="AF6" s="16">
        <v>40782.68</v>
      </c>
      <c r="AG6" s="16">
        <v>40782.68</v>
      </c>
      <c r="AH6" s="17">
        <f>AG6</f>
        <v>40782.68</v>
      </c>
      <c r="AI6" s="17">
        <v>0</v>
      </c>
      <c r="AJ6" s="67" t="s">
        <v>67</v>
      </c>
    </row>
    <row r="7" spans="1:36" s="43" customFormat="1" x14ac:dyDescent="0.25">
      <c r="A7" s="35" t="s">
        <v>30</v>
      </c>
      <c r="B7" s="36" t="s">
        <v>71</v>
      </c>
      <c r="C7" s="37">
        <v>128417</v>
      </c>
      <c r="D7" s="36" t="s">
        <v>72</v>
      </c>
      <c r="E7" s="36">
        <v>112932630</v>
      </c>
      <c r="F7" s="36"/>
      <c r="G7" s="36">
        <v>10945</v>
      </c>
      <c r="H7" s="38">
        <v>45107</v>
      </c>
      <c r="I7" s="36" t="s">
        <v>18</v>
      </c>
      <c r="J7" s="39" t="s">
        <v>19</v>
      </c>
      <c r="K7" s="36" t="s">
        <v>21</v>
      </c>
      <c r="L7" s="36" t="s">
        <v>20</v>
      </c>
      <c r="M7" s="36">
        <v>11232</v>
      </c>
      <c r="N7" s="36" t="s">
        <v>32</v>
      </c>
      <c r="O7" s="36" t="s">
        <v>38</v>
      </c>
      <c r="P7" s="36" t="s">
        <v>21</v>
      </c>
      <c r="Q7" s="36" t="s">
        <v>20</v>
      </c>
      <c r="R7" s="36">
        <v>11223</v>
      </c>
      <c r="S7" s="36" t="s">
        <v>39</v>
      </c>
      <c r="T7" s="36" t="s">
        <v>42</v>
      </c>
      <c r="U7" s="36" t="s">
        <v>40</v>
      </c>
      <c r="V7" s="36" t="s">
        <v>22</v>
      </c>
      <c r="W7" s="36" t="s">
        <v>46</v>
      </c>
      <c r="X7" s="36" t="s">
        <v>45</v>
      </c>
      <c r="Y7" s="36" t="s">
        <v>20</v>
      </c>
      <c r="Z7" s="36">
        <v>11101</v>
      </c>
      <c r="AA7" s="36" t="s">
        <v>43</v>
      </c>
      <c r="AB7" s="36" t="s">
        <v>44</v>
      </c>
      <c r="AC7" s="40" t="s">
        <v>34</v>
      </c>
      <c r="AD7" s="41">
        <v>1</v>
      </c>
      <c r="AE7" s="36" t="s">
        <v>54</v>
      </c>
      <c r="AF7" s="16">
        <v>470586.06</v>
      </c>
      <c r="AG7" s="16">
        <v>470586.06</v>
      </c>
      <c r="AH7" s="17">
        <f>AG7-431534.02</f>
        <v>39052.039999999979</v>
      </c>
      <c r="AI7" s="17">
        <v>0</v>
      </c>
      <c r="AJ7" s="67" t="s">
        <v>67</v>
      </c>
    </row>
    <row r="8" spans="1:36" s="43" customFormat="1" x14ac:dyDescent="0.25">
      <c r="A8" s="35" t="s">
        <v>30</v>
      </c>
      <c r="B8" s="36" t="s">
        <v>71</v>
      </c>
      <c r="C8" s="37">
        <v>128417</v>
      </c>
      <c r="D8" s="36" t="s">
        <v>72</v>
      </c>
      <c r="E8" s="36">
        <v>112932630</v>
      </c>
      <c r="F8" s="36"/>
      <c r="G8" s="36">
        <v>10945</v>
      </c>
      <c r="H8" s="38">
        <v>45107</v>
      </c>
      <c r="I8" s="36" t="s">
        <v>18</v>
      </c>
      <c r="J8" s="39" t="s">
        <v>19</v>
      </c>
      <c r="K8" s="36" t="s">
        <v>21</v>
      </c>
      <c r="L8" s="36" t="s">
        <v>20</v>
      </c>
      <c r="M8" s="36">
        <v>11232</v>
      </c>
      <c r="N8" s="36" t="s">
        <v>32</v>
      </c>
      <c r="O8" s="36" t="s">
        <v>38</v>
      </c>
      <c r="P8" s="36" t="s">
        <v>21</v>
      </c>
      <c r="Q8" s="36" t="s">
        <v>20</v>
      </c>
      <c r="R8" s="36">
        <v>11223</v>
      </c>
      <c r="S8" s="36" t="s">
        <v>39</v>
      </c>
      <c r="T8" s="36" t="s">
        <v>42</v>
      </c>
      <c r="U8" s="36" t="s">
        <v>40</v>
      </c>
      <c r="V8" s="36" t="s">
        <v>22</v>
      </c>
      <c r="W8" s="36" t="s">
        <v>46</v>
      </c>
      <c r="X8" s="36" t="s">
        <v>45</v>
      </c>
      <c r="Y8" s="36" t="s">
        <v>20</v>
      </c>
      <c r="Z8" s="36">
        <v>11101</v>
      </c>
      <c r="AA8" s="36" t="s">
        <v>43</v>
      </c>
      <c r="AB8" s="36" t="s">
        <v>44</v>
      </c>
      <c r="AC8" s="40" t="s">
        <v>35</v>
      </c>
      <c r="AD8" s="41">
        <v>1</v>
      </c>
      <c r="AE8" s="36" t="s">
        <v>54</v>
      </c>
      <c r="AF8" s="16">
        <v>41266.35</v>
      </c>
      <c r="AG8" s="16">
        <v>41266.35</v>
      </c>
      <c r="AH8" s="17">
        <f t="shared" ref="AH8:AH10" si="0">AG8</f>
        <v>41266.35</v>
      </c>
      <c r="AI8" s="17">
        <v>0</v>
      </c>
      <c r="AJ8" s="67" t="s">
        <v>67</v>
      </c>
    </row>
    <row r="9" spans="1:36" s="43" customFormat="1" x14ac:dyDescent="0.25">
      <c r="A9" s="35" t="s">
        <v>30</v>
      </c>
      <c r="B9" s="36" t="s">
        <v>71</v>
      </c>
      <c r="C9" s="37">
        <v>128417</v>
      </c>
      <c r="D9" s="36" t="s">
        <v>72</v>
      </c>
      <c r="E9" s="36">
        <v>112932630</v>
      </c>
      <c r="F9" s="36"/>
      <c r="G9" s="36">
        <v>10945</v>
      </c>
      <c r="H9" s="38">
        <v>45107</v>
      </c>
      <c r="I9" s="36" t="s">
        <v>18</v>
      </c>
      <c r="J9" s="39" t="s">
        <v>19</v>
      </c>
      <c r="K9" s="36" t="s">
        <v>21</v>
      </c>
      <c r="L9" s="36" t="s">
        <v>20</v>
      </c>
      <c r="M9" s="36">
        <v>11232</v>
      </c>
      <c r="N9" s="36" t="s">
        <v>32</v>
      </c>
      <c r="O9" s="36" t="s">
        <v>38</v>
      </c>
      <c r="P9" s="36" t="s">
        <v>21</v>
      </c>
      <c r="Q9" s="36" t="s">
        <v>20</v>
      </c>
      <c r="R9" s="36">
        <v>11223</v>
      </c>
      <c r="S9" s="36" t="s">
        <v>39</v>
      </c>
      <c r="T9" s="36" t="s">
        <v>42</v>
      </c>
      <c r="U9" s="36" t="s">
        <v>40</v>
      </c>
      <c r="V9" s="36" t="s">
        <v>22</v>
      </c>
      <c r="W9" s="36" t="s">
        <v>46</v>
      </c>
      <c r="X9" s="36" t="s">
        <v>45</v>
      </c>
      <c r="Y9" s="36" t="s">
        <v>20</v>
      </c>
      <c r="Z9" s="36">
        <v>11101</v>
      </c>
      <c r="AA9" s="36" t="s">
        <v>43</v>
      </c>
      <c r="AB9" s="36" t="s">
        <v>44</v>
      </c>
      <c r="AC9" s="40" t="s">
        <v>36</v>
      </c>
      <c r="AD9" s="41">
        <v>1</v>
      </c>
      <c r="AE9" s="36" t="s">
        <v>54</v>
      </c>
      <c r="AF9" s="18">
        <v>2555.92</v>
      </c>
      <c r="AG9" s="18">
        <v>2555.92</v>
      </c>
      <c r="AH9" s="17">
        <f t="shared" si="0"/>
        <v>2555.92</v>
      </c>
      <c r="AI9" s="17">
        <v>0</v>
      </c>
      <c r="AJ9" s="67" t="s">
        <v>67</v>
      </c>
    </row>
    <row r="10" spans="1:36" s="43" customFormat="1" x14ac:dyDescent="0.25">
      <c r="A10" s="35" t="s">
        <v>30</v>
      </c>
      <c r="B10" s="36" t="s">
        <v>71</v>
      </c>
      <c r="C10" s="37">
        <v>128417</v>
      </c>
      <c r="D10" s="36" t="s">
        <v>72</v>
      </c>
      <c r="E10" s="36">
        <v>112932630</v>
      </c>
      <c r="F10" s="36"/>
      <c r="G10" s="36">
        <v>10945</v>
      </c>
      <c r="H10" s="38">
        <v>45107</v>
      </c>
      <c r="I10" s="36" t="s">
        <v>18</v>
      </c>
      <c r="J10" s="39" t="s">
        <v>19</v>
      </c>
      <c r="K10" s="36" t="s">
        <v>21</v>
      </c>
      <c r="L10" s="36" t="s">
        <v>20</v>
      </c>
      <c r="M10" s="36">
        <v>11232</v>
      </c>
      <c r="N10" s="36" t="s">
        <v>32</v>
      </c>
      <c r="O10" s="36" t="s">
        <v>38</v>
      </c>
      <c r="P10" s="36" t="s">
        <v>21</v>
      </c>
      <c r="Q10" s="36" t="s">
        <v>20</v>
      </c>
      <c r="R10" s="36">
        <v>11223</v>
      </c>
      <c r="S10" s="36" t="s">
        <v>39</v>
      </c>
      <c r="T10" s="36" t="s">
        <v>42</v>
      </c>
      <c r="U10" s="36" t="s">
        <v>40</v>
      </c>
      <c r="V10" s="36" t="s">
        <v>22</v>
      </c>
      <c r="W10" s="36" t="s">
        <v>46</v>
      </c>
      <c r="X10" s="36" t="s">
        <v>45</v>
      </c>
      <c r="Y10" s="36" t="s">
        <v>20</v>
      </c>
      <c r="Z10" s="36">
        <v>11101</v>
      </c>
      <c r="AA10" s="36" t="s">
        <v>43</v>
      </c>
      <c r="AB10" s="36" t="s">
        <v>44</v>
      </c>
      <c r="AC10" s="40" t="s">
        <v>37</v>
      </c>
      <c r="AD10" s="41">
        <v>1</v>
      </c>
      <c r="AE10" s="36" t="s">
        <v>54</v>
      </c>
      <c r="AF10" s="18">
        <v>20187.68</v>
      </c>
      <c r="AG10" s="18">
        <v>20187.68</v>
      </c>
      <c r="AH10" s="17">
        <f t="shared" si="0"/>
        <v>20187.68</v>
      </c>
      <c r="AI10" s="17">
        <v>0</v>
      </c>
      <c r="AJ10" s="67" t="s">
        <v>67</v>
      </c>
    </row>
    <row r="11" spans="1:36" x14ac:dyDescent="0.25">
      <c r="A11" s="45" t="s">
        <v>68</v>
      </c>
      <c r="B11" s="36" t="s">
        <v>71</v>
      </c>
      <c r="C11" s="37">
        <v>128417</v>
      </c>
      <c r="D11" s="36" t="s">
        <v>72</v>
      </c>
      <c r="E11" s="46">
        <v>112932630</v>
      </c>
      <c r="F11" s="46"/>
      <c r="G11" s="46">
        <v>10945</v>
      </c>
      <c r="H11" s="38">
        <v>45107</v>
      </c>
      <c r="I11" s="46" t="s">
        <v>18</v>
      </c>
      <c r="J11" s="47" t="s">
        <v>19</v>
      </c>
      <c r="K11" s="46" t="s">
        <v>21</v>
      </c>
      <c r="L11" s="46" t="s">
        <v>20</v>
      </c>
      <c r="M11" s="46">
        <v>11232</v>
      </c>
      <c r="N11" s="46" t="s">
        <v>32</v>
      </c>
      <c r="O11" s="46" t="s">
        <v>38</v>
      </c>
      <c r="P11" s="46" t="s">
        <v>21</v>
      </c>
      <c r="Q11" s="46" t="s">
        <v>20</v>
      </c>
      <c r="R11" s="46">
        <v>11223</v>
      </c>
      <c r="S11" s="46" t="s">
        <v>39</v>
      </c>
      <c r="T11" s="46" t="s">
        <v>42</v>
      </c>
      <c r="U11" s="46" t="s">
        <v>40</v>
      </c>
      <c r="V11" s="46" t="s">
        <v>22</v>
      </c>
      <c r="W11" s="46" t="s">
        <v>46</v>
      </c>
      <c r="X11" s="46" t="s">
        <v>45</v>
      </c>
      <c r="Y11" s="46" t="s">
        <v>20</v>
      </c>
      <c r="Z11" s="46">
        <v>11101</v>
      </c>
      <c r="AA11" s="46" t="s">
        <v>43</v>
      </c>
      <c r="AB11" s="46" t="s">
        <v>44</v>
      </c>
      <c r="AC11" s="42" t="s">
        <v>60</v>
      </c>
      <c r="AD11" s="48">
        <v>1</v>
      </c>
      <c r="AE11" s="46" t="s">
        <v>54</v>
      </c>
      <c r="AF11" s="19">
        <v>16415.46</v>
      </c>
      <c r="AG11" s="19">
        <v>0</v>
      </c>
      <c r="AH11" s="17">
        <v>0</v>
      </c>
      <c r="AI11" s="17">
        <v>16415.46</v>
      </c>
      <c r="AJ11" s="68" t="s">
        <v>66</v>
      </c>
    </row>
    <row r="12" spans="1:36" x14ac:dyDescent="0.25">
      <c r="A12" s="45" t="s">
        <v>68</v>
      </c>
      <c r="B12" s="36" t="s">
        <v>71</v>
      </c>
      <c r="C12" s="37">
        <v>128417</v>
      </c>
      <c r="D12" s="36" t="s">
        <v>72</v>
      </c>
      <c r="E12" s="46">
        <v>112932630</v>
      </c>
      <c r="F12" s="46"/>
      <c r="G12" s="46">
        <v>10945</v>
      </c>
      <c r="H12" s="38">
        <v>45107</v>
      </c>
      <c r="I12" s="46" t="s">
        <v>18</v>
      </c>
      <c r="J12" s="47" t="s">
        <v>19</v>
      </c>
      <c r="K12" s="46" t="s">
        <v>21</v>
      </c>
      <c r="L12" s="46" t="s">
        <v>20</v>
      </c>
      <c r="M12" s="46">
        <v>11232</v>
      </c>
      <c r="N12" s="46" t="s">
        <v>32</v>
      </c>
      <c r="O12" s="46" t="s">
        <v>38</v>
      </c>
      <c r="P12" s="46" t="s">
        <v>21</v>
      </c>
      <c r="Q12" s="46" t="s">
        <v>20</v>
      </c>
      <c r="R12" s="46">
        <v>11223</v>
      </c>
      <c r="S12" s="46" t="s">
        <v>39</v>
      </c>
      <c r="T12" s="46" t="s">
        <v>42</v>
      </c>
      <c r="U12" s="46" t="s">
        <v>40</v>
      </c>
      <c r="V12" s="46" t="s">
        <v>22</v>
      </c>
      <c r="W12" s="46" t="s">
        <v>46</v>
      </c>
      <c r="X12" s="46" t="s">
        <v>45</v>
      </c>
      <c r="Y12" s="46" t="s">
        <v>20</v>
      </c>
      <c r="Z12" s="46">
        <v>11101</v>
      </c>
      <c r="AA12" s="46" t="s">
        <v>43</v>
      </c>
      <c r="AB12" s="46" t="s">
        <v>44</v>
      </c>
      <c r="AC12" s="42" t="s">
        <v>61</v>
      </c>
      <c r="AD12" s="48">
        <v>1</v>
      </c>
      <c r="AE12" s="46" t="s">
        <v>54</v>
      </c>
      <c r="AF12" s="19">
        <v>49431.51</v>
      </c>
      <c r="AG12" s="19">
        <v>0</v>
      </c>
      <c r="AH12" s="17">
        <v>0</v>
      </c>
      <c r="AI12" s="17">
        <v>49431.51</v>
      </c>
      <c r="AJ12" s="68" t="s">
        <v>66</v>
      </c>
    </row>
    <row r="13" spans="1:36" x14ac:dyDescent="0.25">
      <c r="A13" s="45" t="s">
        <v>68</v>
      </c>
      <c r="B13" s="36" t="s">
        <v>71</v>
      </c>
      <c r="C13" s="37">
        <v>128417</v>
      </c>
      <c r="D13" s="36" t="s">
        <v>72</v>
      </c>
      <c r="E13" s="46">
        <v>112932630</v>
      </c>
      <c r="F13" s="46"/>
      <c r="G13" s="46">
        <v>10945</v>
      </c>
      <c r="H13" s="38">
        <v>45107</v>
      </c>
      <c r="I13" s="46" t="s">
        <v>18</v>
      </c>
      <c r="J13" s="47" t="s">
        <v>19</v>
      </c>
      <c r="K13" s="46" t="s">
        <v>21</v>
      </c>
      <c r="L13" s="46" t="s">
        <v>20</v>
      </c>
      <c r="M13" s="46">
        <v>11232</v>
      </c>
      <c r="N13" s="46" t="s">
        <v>32</v>
      </c>
      <c r="O13" s="46" t="s">
        <v>38</v>
      </c>
      <c r="P13" s="46" t="s">
        <v>21</v>
      </c>
      <c r="Q13" s="46" t="s">
        <v>20</v>
      </c>
      <c r="R13" s="46">
        <v>11223</v>
      </c>
      <c r="S13" s="46" t="s">
        <v>39</v>
      </c>
      <c r="T13" s="46" t="s">
        <v>42</v>
      </c>
      <c r="U13" s="46" t="s">
        <v>40</v>
      </c>
      <c r="V13" s="46" t="s">
        <v>22</v>
      </c>
      <c r="W13" s="46" t="s">
        <v>46</v>
      </c>
      <c r="X13" s="46" t="s">
        <v>45</v>
      </c>
      <c r="Y13" s="46" t="s">
        <v>20</v>
      </c>
      <c r="Z13" s="46">
        <v>11101</v>
      </c>
      <c r="AA13" s="46" t="s">
        <v>43</v>
      </c>
      <c r="AB13" s="46" t="s">
        <v>44</v>
      </c>
      <c r="AC13" s="42" t="s">
        <v>62</v>
      </c>
      <c r="AD13" s="48">
        <v>1</v>
      </c>
      <c r="AE13" s="46" t="s">
        <v>54</v>
      </c>
      <c r="AF13" s="19">
        <v>13507.56</v>
      </c>
      <c r="AG13" s="19">
        <v>0</v>
      </c>
      <c r="AH13" s="17">
        <v>0</v>
      </c>
      <c r="AI13" s="17">
        <v>13507.56</v>
      </c>
      <c r="AJ13" s="68" t="s">
        <v>66</v>
      </c>
    </row>
    <row r="14" spans="1:36" x14ac:dyDescent="0.25">
      <c r="A14" s="45" t="s">
        <v>68</v>
      </c>
      <c r="B14" s="36" t="s">
        <v>71</v>
      </c>
      <c r="C14" s="37">
        <v>128417</v>
      </c>
      <c r="D14" s="36" t="s">
        <v>72</v>
      </c>
      <c r="E14" s="46">
        <v>112932630</v>
      </c>
      <c r="F14" s="46"/>
      <c r="G14" s="46">
        <v>10945</v>
      </c>
      <c r="H14" s="38">
        <v>45107</v>
      </c>
      <c r="I14" s="46" t="s">
        <v>18</v>
      </c>
      <c r="J14" s="47" t="s">
        <v>19</v>
      </c>
      <c r="K14" s="46" t="s">
        <v>21</v>
      </c>
      <c r="L14" s="46" t="s">
        <v>20</v>
      </c>
      <c r="M14" s="46">
        <v>11232</v>
      </c>
      <c r="N14" s="46" t="s">
        <v>32</v>
      </c>
      <c r="O14" s="46" t="s">
        <v>38</v>
      </c>
      <c r="P14" s="46" t="s">
        <v>21</v>
      </c>
      <c r="Q14" s="46" t="s">
        <v>20</v>
      </c>
      <c r="R14" s="46">
        <v>11223</v>
      </c>
      <c r="S14" s="46" t="s">
        <v>39</v>
      </c>
      <c r="T14" s="46" t="s">
        <v>42</v>
      </c>
      <c r="U14" s="46" t="s">
        <v>40</v>
      </c>
      <c r="V14" s="46" t="s">
        <v>22</v>
      </c>
      <c r="W14" s="46" t="s">
        <v>46</v>
      </c>
      <c r="X14" s="46" t="s">
        <v>45</v>
      </c>
      <c r="Y14" s="46" t="s">
        <v>20</v>
      </c>
      <c r="Z14" s="46">
        <v>11101</v>
      </c>
      <c r="AA14" s="46" t="s">
        <v>43</v>
      </c>
      <c r="AB14" s="46" t="s">
        <v>44</v>
      </c>
      <c r="AC14" s="42" t="s">
        <v>63</v>
      </c>
      <c r="AD14" s="48">
        <v>1</v>
      </c>
      <c r="AE14" s="46" t="s">
        <v>54</v>
      </c>
      <c r="AF14" s="19">
        <v>86619.45</v>
      </c>
      <c r="AG14" s="19">
        <v>0</v>
      </c>
      <c r="AH14" s="17">
        <v>0</v>
      </c>
      <c r="AI14" s="17">
        <v>86619.45</v>
      </c>
      <c r="AJ14" s="68" t="s">
        <v>66</v>
      </c>
    </row>
    <row r="15" spans="1:36" x14ac:dyDescent="0.25">
      <c r="A15" s="45" t="s">
        <v>68</v>
      </c>
      <c r="B15" s="36" t="s">
        <v>71</v>
      </c>
      <c r="C15" s="37">
        <v>128417</v>
      </c>
      <c r="D15" s="36" t="s">
        <v>72</v>
      </c>
      <c r="E15" s="46">
        <v>112932630</v>
      </c>
      <c r="F15" s="46"/>
      <c r="G15" s="46">
        <v>10945</v>
      </c>
      <c r="H15" s="38">
        <v>45107</v>
      </c>
      <c r="I15" s="46" t="s">
        <v>18</v>
      </c>
      <c r="J15" s="47" t="s">
        <v>19</v>
      </c>
      <c r="K15" s="46" t="s">
        <v>21</v>
      </c>
      <c r="L15" s="46" t="s">
        <v>20</v>
      </c>
      <c r="M15" s="46">
        <v>11232</v>
      </c>
      <c r="N15" s="46" t="s">
        <v>32</v>
      </c>
      <c r="O15" s="46" t="s">
        <v>38</v>
      </c>
      <c r="P15" s="46" t="s">
        <v>21</v>
      </c>
      <c r="Q15" s="46" t="s">
        <v>20</v>
      </c>
      <c r="R15" s="46">
        <v>11223</v>
      </c>
      <c r="S15" s="46" t="s">
        <v>39</v>
      </c>
      <c r="T15" s="46" t="s">
        <v>42</v>
      </c>
      <c r="U15" s="46" t="s">
        <v>40</v>
      </c>
      <c r="V15" s="46" t="s">
        <v>22</v>
      </c>
      <c r="W15" s="46" t="s">
        <v>46</v>
      </c>
      <c r="X15" s="46" t="s">
        <v>45</v>
      </c>
      <c r="Y15" s="46" t="s">
        <v>20</v>
      </c>
      <c r="Z15" s="46">
        <v>11101</v>
      </c>
      <c r="AA15" s="46" t="s">
        <v>43</v>
      </c>
      <c r="AB15" s="46" t="s">
        <v>44</v>
      </c>
      <c r="AC15" s="42" t="s">
        <v>64</v>
      </c>
      <c r="AD15" s="48">
        <v>1</v>
      </c>
      <c r="AE15" s="46" t="s">
        <v>54</v>
      </c>
      <c r="AF15" s="19">
        <v>49138.29</v>
      </c>
      <c r="AG15" s="19">
        <v>0</v>
      </c>
      <c r="AH15" s="17">
        <v>0</v>
      </c>
      <c r="AI15" s="17">
        <v>49138.29</v>
      </c>
      <c r="AJ15" s="68" t="s">
        <v>66</v>
      </c>
    </row>
    <row r="16" spans="1:36" x14ac:dyDescent="0.25">
      <c r="A16" s="45" t="s">
        <v>68</v>
      </c>
      <c r="B16" s="36" t="s">
        <v>71</v>
      </c>
      <c r="C16" s="37">
        <v>128417</v>
      </c>
      <c r="D16" s="36" t="s">
        <v>72</v>
      </c>
      <c r="E16" s="46">
        <v>112932630</v>
      </c>
      <c r="F16" s="46"/>
      <c r="G16" s="46">
        <v>10945</v>
      </c>
      <c r="H16" s="38">
        <v>45107</v>
      </c>
      <c r="I16" s="46" t="s">
        <v>18</v>
      </c>
      <c r="J16" s="47" t="s">
        <v>19</v>
      </c>
      <c r="K16" s="46" t="s">
        <v>21</v>
      </c>
      <c r="L16" s="46" t="s">
        <v>20</v>
      </c>
      <c r="M16" s="46">
        <v>11232</v>
      </c>
      <c r="N16" s="46" t="s">
        <v>32</v>
      </c>
      <c r="O16" s="46" t="s">
        <v>38</v>
      </c>
      <c r="P16" s="46" t="s">
        <v>21</v>
      </c>
      <c r="Q16" s="46" t="s">
        <v>20</v>
      </c>
      <c r="R16" s="46">
        <v>11223</v>
      </c>
      <c r="S16" s="46" t="s">
        <v>39</v>
      </c>
      <c r="T16" s="46" t="s">
        <v>42</v>
      </c>
      <c r="U16" s="46" t="s">
        <v>40</v>
      </c>
      <c r="V16" s="46" t="s">
        <v>22</v>
      </c>
      <c r="W16" s="46" t="s">
        <v>46</v>
      </c>
      <c r="X16" s="46" t="s">
        <v>45</v>
      </c>
      <c r="Y16" s="46" t="s">
        <v>20</v>
      </c>
      <c r="Z16" s="46">
        <v>11101</v>
      </c>
      <c r="AA16" s="46" t="s">
        <v>43</v>
      </c>
      <c r="AB16" s="46" t="s">
        <v>44</v>
      </c>
      <c r="AC16" s="42" t="s">
        <v>65</v>
      </c>
      <c r="AD16" s="48">
        <v>1</v>
      </c>
      <c r="AE16" s="46" t="s">
        <v>54</v>
      </c>
      <c r="AF16" s="19">
        <v>2825.76</v>
      </c>
      <c r="AG16" s="19">
        <v>0</v>
      </c>
      <c r="AH16" s="17">
        <v>0</v>
      </c>
      <c r="AI16" s="17">
        <v>2825.76</v>
      </c>
      <c r="AJ16" s="68" t="s">
        <v>66</v>
      </c>
    </row>
    <row r="17" spans="1:36" x14ac:dyDescent="0.25">
      <c r="A17" s="45" t="s">
        <v>69</v>
      </c>
      <c r="B17" s="36" t="s">
        <v>71</v>
      </c>
      <c r="C17" s="37">
        <v>128417</v>
      </c>
      <c r="D17" s="36" t="s">
        <v>72</v>
      </c>
      <c r="E17" s="36">
        <v>112932630</v>
      </c>
      <c r="F17" s="36"/>
      <c r="G17" s="36">
        <v>10945</v>
      </c>
      <c r="H17" s="38">
        <v>45107</v>
      </c>
      <c r="I17" s="36" t="s">
        <v>18</v>
      </c>
      <c r="J17" s="39" t="s">
        <v>19</v>
      </c>
      <c r="K17" s="36" t="s">
        <v>21</v>
      </c>
      <c r="L17" s="36" t="s">
        <v>20</v>
      </c>
      <c r="M17" s="36">
        <v>11232</v>
      </c>
      <c r="N17" s="36" t="s">
        <v>32</v>
      </c>
      <c r="O17" s="36" t="s">
        <v>38</v>
      </c>
      <c r="P17" s="36" t="s">
        <v>21</v>
      </c>
      <c r="Q17" s="36" t="s">
        <v>20</v>
      </c>
      <c r="R17" s="36">
        <v>11223</v>
      </c>
      <c r="S17" s="36" t="s">
        <v>39</v>
      </c>
      <c r="T17" s="36" t="s">
        <v>42</v>
      </c>
      <c r="U17" s="36" t="s">
        <v>40</v>
      </c>
      <c r="V17" s="36" t="s">
        <v>22</v>
      </c>
      <c r="W17" s="36" t="s">
        <v>46</v>
      </c>
      <c r="X17" s="36" t="s">
        <v>45</v>
      </c>
      <c r="Y17" s="36" t="s">
        <v>20</v>
      </c>
      <c r="Z17" s="36">
        <v>11101</v>
      </c>
      <c r="AA17" s="36" t="s">
        <v>43</v>
      </c>
      <c r="AB17" s="36" t="s">
        <v>44</v>
      </c>
      <c r="AC17" s="49" t="s">
        <v>51</v>
      </c>
      <c r="AD17" s="48">
        <v>1</v>
      </c>
      <c r="AE17" s="46" t="s">
        <v>54</v>
      </c>
      <c r="AF17" s="19">
        <v>3945.78</v>
      </c>
      <c r="AG17" s="19">
        <v>0</v>
      </c>
      <c r="AH17" s="17">
        <v>0</v>
      </c>
      <c r="AI17" s="19">
        <v>3945.78</v>
      </c>
      <c r="AJ17" s="69" t="s">
        <v>57</v>
      </c>
    </row>
    <row r="18" spans="1:36" x14ac:dyDescent="0.25">
      <c r="A18" s="45" t="s">
        <v>69</v>
      </c>
      <c r="B18" s="36" t="s">
        <v>71</v>
      </c>
      <c r="C18" s="37">
        <v>128417</v>
      </c>
      <c r="D18" s="36" t="s">
        <v>72</v>
      </c>
      <c r="E18" s="36">
        <v>112932630</v>
      </c>
      <c r="F18" s="36"/>
      <c r="G18" s="36">
        <v>10945</v>
      </c>
      <c r="H18" s="38">
        <v>45107</v>
      </c>
      <c r="I18" s="36" t="s">
        <v>18</v>
      </c>
      <c r="J18" s="39" t="s">
        <v>19</v>
      </c>
      <c r="K18" s="36" t="s">
        <v>21</v>
      </c>
      <c r="L18" s="36" t="s">
        <v>20</v>
      </c>
      <c r="M18" s="36">
        <v>11232</v>
      </c>
      <c r="N18" s="36" t="s">
        <v>32</v>
      </c>
      <c r="O18" s="36" t="s">
        <v>38</v>
      </c>
      <c r="P18" s="36" t="s">
        <v>21</v>
      </c>
      <c r="Q18" s="36" t="s">
        <v>20</v>
      </c>
      <c r="R18" s="36">
        <v>11223</v>
      </c>
      <c r="S18" s="36" t="s">
        <v>39</v>
      </c>
      <c r="T18" s="36" t="s">
        <v>42</v>
      </c>
      <c r="U18" s="36" t="s">
        <v>40</v>
      </c>
      <c r="V18" s="36" t="s">
        <v>22</v>
      </c>
      <c r="W18" s="36" t="s">
        <v>46</v>
      </c>
      <c r="X18" s="36" t="s">
        <v>45</v>
      </c>
      <c r="Y18" s="36" t="s">
        <v>20</v>
      </c>
      <c r="Z18" s="36">
        <v>11101</v>
      </c>
      <c r="AA18" s="36" t="s">
        <v>43</v>
      </c>
      <c r="AB18" s="36" t="s">
        <v>44</v>
      </c>
      <c r="AC18" s="49" t="s">
        <v>52</v>
      </c>
      <c r="AD18" s="48">
        <v>1</v>
      </c>
      <c r="AE18" s="46" t="s">
        <v>54</v>
      </c>
      <c r="AF18" s="19">
        <v>4544.8599999999997</v>
      </c>
      <c r="AG18" s="19">
        <v>0</v>
      </c>
      <c r="AH18" s="17">
        <v>0</v>
      </c>
      <c r="AI18" s="19">
        <v>4544.8599999999997</v>
      </c>
      <c r="AJ18" s="69" t="s">
        <v>57</v>
      </c>
    </row>
    <row r="19" spans="1:36" x14ac:dyDescent="0.25">
      <c r="A19" s="45" t="s">
        <v>69</v>
      </c>
      <c r="B19" s="36" t="s">
        <v>71</v>
      </c>
      <c r="C19" s="37">
        <v>128417</v>
      </c>
      <c r="D19" s="36" t="s">
        <v>72</v>
      </c>
      <c r="E19" s="36">
        <v>112932630</v>
      </c>
      <c r="F19" s="36"/>
      <c r="G19" s="36">
        <v>10945</v>
      </c>
      <c r="H19" s="38">
        <v>45107</v>
      </c>
      <c r="I19" s="36" t="s">
        <v>18</v>
      </c>
      <c r="J19" s="39" t="s">
        <v>19</v>
      </c>
      <c r="K19" s="36" t="s">
        <v>21</v>
      </c>
      <c r="L19" s="36" t="s">
        <v>20</v>
      </c>
      <c r="M19" s="36">
        <v>11232</v>
      </c>
      <c r="N19" s="36" t="s">
        <v>32</v>
      </c>
      <c r="O19" s="36" t="s">
        <v>38</v>
      </c>
      <c r="P19" s="36" t="s">
        <v>21</v>
      </c>
      <c r="Q19" s="36" t="s">
        <v>20</v>
      </c>
      <c r="R19" s="36">
        <v>11223</v>
      </c>
      <c r="S19" s="36" t="s">
        <v>39</v>
      </c>
      <c r="T19" s="36" t="s">
        <v>42</v>
      </c>
      <c r="U19" s="36" t="s">
        <v>40</v>
      </c>
      <c r="V19" s="36" t="s">
        <v>22</v>
      </c>
      <c r="W19" s="36" t="s">
        <v>46</v>
      </c>
      <c r="X19" s="36" t="s">
        <v>45</v>
      </c>
      <c r="Y19" s="36" t="s">
        <v>20</v>
      </c>
      <c r="Z19" s="36">
        <v>11101</v>
      </c>
      <c r="AA19" s="36" t="s">
        <v>43</v>
      </c>
      <c r="AB19" s="36" t="s">
        <v>44</v>
      </c>
      <c r="AC19" s="49" t="s">
        <v>53</v>
      </c>
      <c r="AD19" s="48">
        <v>1</v>
      </c>
      <c r="AE19" s="46" t="s">
        <v>54</v>
      </c>
      <c r="AF19" s="19">
        <v>6209.18</v>
      </c>
      <c r="AG19" s="19">
        <v>0</v>
      </c>
      <c r="AH19" s="17">
        <v>0</v>
      </c>
      <c r="AI19" s="19">
        <v>6209.18</v>
      </c>
      <c r="AJ19" s="69" t="s">
        <v>57</v>
      </c>
    </row>
    <row r="20" spans="1:36" x14ac:dyDescent="0.25">
      <c r="A20" s="50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51"/>
      <c r="AD20" s="52"/>
      <c r="AE20" s="53"/>
      <c r="AF20" s="20"/>
      <c r="AG20" s="20"/>
      <c r="AH20" s="21"/>
      <c r="AI20" s="21"/>
      <c r="AJ20" s="70"/>
    </row>
    <row r="21" spans="1:36" x14ac:dyDescent="0.25">
      <c r="AC21" s="54" t="s">
        <v>29</v>
      </c>
      <c r="AD21" s="55"/>
      <c r="AE21" s="56"/>
      <c r="AF21" s="22">
        <f>SUM(AF6:AF20)</f>
        <v>808016.54000000015</v>
      </c>
      <c r="AG21" s="22"/>
      <c r="AH21" s="23"/>
      <c r="AI21" s="24"/>
      <c r="AJ21" s="71"/>
    </row>
    <row r="22" spans="1:36" x14ac:dyDescent="0.25">
      <c r="AC22" s="57" t="s">
        <v>55</v>
      </c>
      <c r="AD22" s="58"/>
      <c r="AE22" s="59"/>
      <c r="AF22" s="25"/>
      <c r="AG22" s="25">
        <f>SUM(AG6:AG21)</f>
        <v>575378.69000000006</v>
      </c>
      <c r="AH22" s="26"/>
      <c r="AI22" s="27"/>
      <c r="AJ22" s="72" t="s">
        <v>59</v>
      </c>
    </row>
    <row r="23" spans="1:36" x14ac:dyDescent="0.25">
      <c r="AC23" s="60" t="s">
        <v>56</v>
      </c>
      <c r="AD23" s="58"/>
      <c r="AE23" s="59"/>
      <c r="AF23" s="25"/>
      <c r="AG23" s="25"/>
      <c r="AH23" s="26">
        <f>SUM(AH6:AH22)</f>
        <v>143844.66999999998</v>
      </c>
      <c r="AI23" s="27"/>
      <c r="AJ23" s="71"/>
    </row>
    <row r="24" spans="1:36" ht="13.5" thickBot="1" x14ac:dyDescent="0.3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3" t="s">
        <v>58</v>
      </c>
      <c r="AD24" s="64"/>
      <c r="AE24" s="65"/>
      <c r="AF24" s="28"/>
      <c r="AG24" s="28"/>
      <c r="AH24" s="28"/>
      <c r="AI24" s="29">
        <f>SUM(AI6:AI23)</f>
        <v>232637.84999999998</v>
      </c>
    </row>
    <row r="25" spans="1:36" ht="13.5" thickTop="1" x14ac:dyDescent="0.25"/>
    <row r="26" spans="1:36" x14ac:dyDescent="0.25">
      <c r="AC26" s="73" t="s">
        <v>70</v>
      </c>
      <c r="AD26" s="74"/>
      <c r="AE26" s="75"/>
      <c r="AF26" s="76"/>
      <c r="AG26" s="76"/>
      <c r="AH26" s="77"/>
      <c r="AI26" s="78">
        <f>SUM(AI24:AI25)</f>
        <v>232637.84999999998</v>
      </c>
      <c r="AJ26" s="32"/>
    </row>
  </sheetData>
  <mergeCells count="6">
    <mergeCell ref="A4:D4"/>
    <mergeCell ref="AJ4:AJ5"/>
    <mergeCell ref="E4:M4"/>
    <mergeCell ref="N4:U4"/>
    <mergeCell ref="V4:AB4"/>
    <mergeCell ref="AC4:AH4"/>
  </mergeCells>
  <phoneticPr fontId="2" type="noConversion"/>
  <pageMargins left="0" right="0" top="0.5" bottom="0.25" header="0.05" footer="0.05"/>
  <pageSetup scale="90" orientation="landscape" r:id="rId1"/>
  <headerFooter>
    <oddFooter>&amp;RHEZ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6:H28"/>
  <sheetViews>
    <sheetView topLeftCell="A19" workbookViewId="0">
      <selection activeCell="D37" sqref="D37"/>
    </sheetView>
  </sheetViews>
  <sheetFormatPr defaultRowHeight="15" x14ac:dyDescent="0.25"/>
  <cols>
    <col min="4" max="8" width="17.85546875" customWidth="1"/>
  </cols>
  <sheetData>
    <row r="26" spans="4:8" ht="15.75" thickBot="1" x14ac:dyDescent="0.3"/>
    <row r="27" spans="4:8" s="1" customFormat="1" ht="39.75" customHeight="1" x14ac:dyDescent="0.25">
      <c r="D27" s="3" t="s">
        <v>23</v>
      </c>
      <c r="E27" s="4" t="s">
        <v>24</v>
      </c>
      <c r="F27" s="4" t="s">
        <v>25</v>
      </c>
      <c r="G27" s="5" t="s">
        <v>26</v>
      </c>
      <c r="H27" s="6" t="s">
        <v>27</v>
      </c>
    </row>
    <row r="28" spans="4:8" s="2" customFormat="1" ht="15.75" thickBot="1" x14ac:dyDescent="0.3">
      <c r="D28" s="7">
        <v>575378.69000000006</v>
      </c>
      <c r="E28" s="8">
        <v>431534.02</v>
      </c>
      <c r="F28" s="8">
        <v>0</v>
      </c>
      <c r="G28" s="9">
        <f>E28-F28</f>
        <v>431534.02</v>
      </c>
      <c r="H28" s="10">
        <f>D28-E28</f>
        <v>143844.67000000004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CB6FCF46F3045B0A77F0EAB270C8E" ma:contentTypeVersion="17" ma:contentTypeDescription="Create a new document." ma:contentTypeScope="" ma:versionID="11014190c27166de63239d9972f471f5">
  <xsd:schema xmlns:xsd="http://www.w3.org/2001/XMLSchema" xmlns:xs="http://www.w3.org/2001/XMLSchema" xmlns:p="http://schemas.microsoft.com/office/2006/metadata/properties" xmlns:ns2="abe462d8-98db-4c37-88b6-3fe6958ac357" xmlns:ns3="1107000a-c005-476f-874a-1ae6b360b972" targetNamespace="http://schemas.microsoft.com/office/2006/metadata/properties" ma:root="true" ma:fieldsID="2c2b898c0b5dc486be3cdc7c2e9c403d" ns2:_="" ns3:_="">
    <xsd:import namespace="abe462d8-98db-4c37-88b6-3fe6958ac357"/>
    <xsd:import namespace="1107000a-c005-476f-874a-1ae6b360b9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62d8-98db-4c37-88b6-3fe6958a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7d42090-6384-4fe0-b7c4-953898034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7000a-c005-476f-874a-1ae6b360b97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5f3f26-ab82-42c4-9020-63e9b31d9e45}" ma:internalName="TaxCatchAll" ma:showField="CatchAllData" ma:web="1107000a-c005-476f-874a-1ae6b360b9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07000a-c005-476f-874a-1ae6b360b972" xsi:nil="true"/>
    <lcf76f155ced4ddcb4097134ff3c332f xmlns="abe462d8-98db-4c37-88b6-3fe6958ac3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A83C72-F219-466E-9713-BF3F4042F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462d8-98db-4c37-88b6-3fe6958ac357"/>
    <ds:schemaRef ds:uri="1107000a-c005-476f-874a-1ae6b360b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33D446-2FB4-459E-BA6B-291A1C012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8E59D-164C-4A93-BB65-3276065276A4}">
  <ds:schemaRefs>
    <ds:schemaRef ds:uri="http://schemas.microsoft.com/office/2006/metadata/properties"/>
    <ds:schemaRef ds:uri="http://schemas.microsoft.com/office/infopath/2007/PartnerControls"/>
    <ds:schemaRef ds:uri="1107000a-c005-476f-874a-1ae6b360b972"/>
    <ds:schemaRef ds:uri="abe462d8-98db-4c37-88b6-3fe6958ac3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cp:lastPrinted>2025-03-11T15:44:40Z</cp:lastPrinted>
  <dcterms:created xsi:type="dcterms:W3CDTF">2024-10-11T12:02:37Z</dcterms:created>
  <dcterms:modified xsi:type="dcterms:W3CDTF">2025-04-11T16:24:19Z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0x0101002C3CB6FCF46F3045B0A77F0EAB270C8E</vt:lpwstr>
  </property>
  <property fmtid="{D5CDD505-2E9C-101B-9397-08002B2CF9AE}" pid="3" name="MediaServiceImageTags">
    <vt:lpwstr/>
  </property>
</Properties>
</file>