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1 noon\Excel\"/>
    </mc:Choice>
  </mc:AlternateContent>
  <bookViews>
    <workbookView xWindow="435" yWindow="135" windowWidth="50475" windowHeight="13530"/>
  </bookViews>
  <sheets>
    <sheet name="PO Detail" sheetId="2" r:id="rId1"/>
    <sheet name="Sheet1" sheetId="1" r:id="rId2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" i="2" l="1"/>
  <c r="AH12" i="2" s="1"/>
  <c r="AI9" i="2"/>
  <c r="AI8" i="2"/>
  <c r="AI7" i="2"/>
  <c r="AI6" i="2"/>
  <c r="P17" i="1"/>
  <c r="P16" i="1"/>
  <c r="P13" i="1"/>
  <c r="P12" i="1"/>
  <c r="AG11" i="2"/>
  <c r="AI13" i="2" l="1"/>
  <c r="AI15" i="2" s="1"/>
</calcChain>
</file>

<file path=xl/sharedStrings.xml><?xml version="1.0" encoding="utf-8"?>
<sst xmlns="http://schemas.openxmlformats.org/spreadsheetml/2006/main" count="155" uniqueCount="78">
  <si>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</si>
  <si>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</si>
  <si>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</si>
  <si>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</si>
  <si>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</si>
  <si>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</si>
  <si>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</si>
  <si>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</si>
  <si>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</si>
  <si>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</si>
  <si>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</si>
  <si>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</si>
  <si>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</si>
  <si>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</si>
  <si>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</si>
  <si>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</si>
  <si>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</si>
  <si>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</si>
  <si>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Total Work order</t>
  </si>
  <si>
    <t>Total Work order outstanding billed &amp; unbilled</t>
  </si>
  <si>
    <t>Quantity</t>
  </si>
  <si>
    <t>Unit</t>
  </si>
  <si>
    <t>Amount Owed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</si>
  <si>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</si>
  <si>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</si>
  <si>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</si>
  <si>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</si>
  <si>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</si>
  <si>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</si>
  <si>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</si>
  <si>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</si>
  <si>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</si>
  <si>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Gridspan Corporation</t>
  </si>
  <si>
    <t>3, Monmouth Drive</t>
  </si>
  <si>
    <t>Monmouth Junction</t>
  </si>
  <si>
    <t>NJ</t>
  </si>
  <si>
    <t>Brooklyn</t>
  </si>
  <si>
    <t>08852</t>
  </si>
  <si>
    <t>Each</t>
  </si>
  <si>
    <t>Vendor Information</t>
  </si>
  <si>
    <t>Carmine Franzese</t>
  </si>
  <si>
    <t>718-349-5659</t>
  </si>
  <si>
    <t>Amount Previously Certified/ Paid</t>
  </si>
  <si>
    <t>Work Completed Paid in Full</t>
  </si>
  <si>
    <t>Work Completed - Final Payment Requested</t>
  </si>
  <si>
    <t>School ID &amp; Name: K137 P.S. 137 - BROOKLYN</t>
  </si>
  <si>
    <t>SO23 Steam System Optimization</t>
  </si>
  <si>
    <t>K137: SO23 Steam System Optimization</t>
  </si>
  <si>
    <t>B314604</t>
  </si>
  <si>
    <t>K137</t>
  </si>
  <si>
    <t>121 Saratoga Avenue</t>
  </si>
  <si>
    <t>Salvatore Gallaro</t>
  </si>
  <si>
    <t>718-495-0863</t>
  </si>
  <si>
    <t xml:space="preserve">01 - General Requirements: </t>
  </si>
  <si>
    <t xml:space="preserve">15 - Mechanical: </t>
  </si>
  <si>
    <t xml:space="preserve">23.K137.002.0 - </t>
  </si>
  <si>
    <t xml:space="preserve">23.K137.002.1 - </t>
  </si>
  <si>
    <t xml:space="preserve">23.K137.002.0 - 01 - General Requirements: </t>
  </si>
  <si>
    <t xml:space="preserve">23.K137.002.0 - 15 - Mechanical: </t>
  </si>
  <si>
    <t xml:space="preserve">23.K137.002.1 - 01 - General Requirements: </t>
  </si>
  <si>
    <t xml:space="preserve">23.K137.002.1 - 15 - Mechanical: </t>
  </si>
  <si>
    <t>K137: Steam System Optimization - Air Vent</t>
  </si>
  <si>
    <t>Full PO Amount</t>
  </si>
  <si>
    <t>ACESCA703</t>
  </si>
  <si>
    <t>22DACEA</t>
  </si>
  <si>
    <t>Description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</si>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</sst>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name val="Arial"/>
      <family val="2"/>
    </font>
    <font>
      <b/>
      <sz val="7"/>
      <name val="Tahoma"/>
      <family val="2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4" fillId="0" borderId="0" xfId="1" applyFont="1"/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7" fontId="3" fillId="0" borderId="0" xfId="1" applyNumberFormat="1" applyFont="1" applyAlignment="1">
      <alignment vertical="center"/>
    </xf>
    <xf numFmtId="14" fontId="3" fillId="0" borderId="2" xfId="1" applyNumberFormat="1" applyFont="1" applyBorder="1" applyAlignment="1">
      <alignment horizontal="center" vertical="center"/>
    </xf>
    <xf numFmtId="4" fontId="0" fillId="0" borderId="0" xfId="0" applyNumberFormat="1"/>
    <xf numFmtId="7" fontId="8" fillId="0" borderId="0" xfId="2" applyNumberFormat="1" applyFont="1" applyBorder="1" applyAlignment="1">
      <alignment vertical="center" shrinkToFit="1"/>
    </xf>
    <xf numFmtId="0" fontId="3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 wrapText="1"/>
    </xf>
    <xf numFmtId="7" fontId="8" fillId="0" borderId="2" xfId="2" applyNumberFormat="1" applyFont="1" applyFill="1" applyBorder="1" applyAlignment="1">
      <alignment vertical="center" shrinkToFit="1"/>
    </xf>
    <xf numFmtId="7" fontId="3" fillId="0" borderId="0" xfId="2" applyNumberFormat="1" applyFont="1" applyAlignment="1">
      <alignment vertical="center"/>
    </xf>
    <xf numFmtId="0" fontId="3" fillId="7" borderId="2" xfId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 vertical="center" wrapText="1"/>
    </xf>
    <xf numFmtId="1" fontId="5" fillId="7" borderId="2" xfId="1" applyNumberFormat="1" applyFont="1" applyFill="1" applyBorder="1" applyAlignment="1">
      <alignment horizontal="center" vertical="center" shrinkToFit="1"/>
    </xf>
    <xf numFmtId="0" fontId="3" fillId="7" borderId="2" xfId="1" applyFont="1" applyFill="1" applyBorder="1" applyAlignment="1">
      <alignment vertical="center"/>
    </xf>
    <xf numFmtId="0" fontId="9" fillId="4" borderId="4" xfId="1" applyFont="1" applyFill="1" applyBorder="1" applyAlignment="1">
      <alignment vertical="center"/>
    </xf>
    <xf numFmtId="0" fontId="9" fillId="4" borderId="5" xfId="1" applyFont="1" applyFill="1" applyBorder="1" applyAlignment="1">
      <alignment vertical="center"/>
    </xf>
    <xf numFmtId="43" fontId="9" fillId="4" borderId="5" xfId="2" applyFont="1" applyFill="1" applyBorder="1" applyAlignment="1">
      <alignment vertical="center"/>
    </xf>
    <xf numFmtId="7" fontId="9" fillId="4" borderId="3" xfId="2" applyNumberFormat="1" applyFont="1" applyFill="1" applyBorder="1" applyAlignment="1">
      <alignment vertical="center"/>
    </xf>
    <xf numFmtId="0" fontId="4" fillId="4" borderId="2" xfId="1" applyFont="1" applyFill="1" applyBorder="1" applyAlignment="1">
      <alignment vertical="center"/>
    </xf>
    <xf numFmtId="0" fontId="4" fillId="4" borderId="6" xfId="1" applyFont="1" applyFill="1" applyBorder="1" applyAlignment="1">
      <alignment horizontal="left" vertical="center"/>
    </xf>
    <xf numFmtId="43" fontId="4" fillId="0" borderId="2" xfId="2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49" fontId="3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vertical="center" wrapText="1"/>
    </xf>
    <xf numFmtId="7" fontId="8" fillId="7" borderId="2" xfId="2" applyNumberFormat="1" applyFont="1" applyFill="1" applyBorder="1" applyAlignment="1">
      <alignment vertical="center" shrinkToFit="1"/>
    </xf>
    <xf numFmtId="7" fontId="4" fillId="7" borderId="2" xfId="2" applyNumberFormat="1" applyFont="1" applyFill="1" applyBorder="1" applyAlignment="1">
      <alignment vertical="center" wrapText="1"/>
    </xf>
    <xf numFmtId="0" fontId="4" fillId="0" borderId="7" xfId="1" applyFont="1" applyBorder="1" applyAlignment="1">
      <alignment vertical="center" wrapText="1"/>
    </xf>
    <xf numFmtId="1" fontId="8" fillId="0" borderId="8" xfId="1" applyNumberFormat="1" applyFont="1" applyBorder="1" applyAlignment="1">
      <alignment horizontal="center" vertical="center" shrinkToFit="1"/>
    </xf>
    <xf numFmtId="0" fontId="4" fillId="0" borderId="8" xfId="1" applyFont="1" applyBorder="1" applyAlignment="1">
      <alignment vertical="center"/>
    </xf>
    <xf numFmtId="7" fontId="8" fillId="0" borderId="8" xfId="2" applyNumberFormat="1" applyFont="1" applyBorder="1" applyAlignment="1">
      <alignment vertical="center" shrinkToFit="1"/>
    </xf>
    <xf numFmtId="7" fontId="4" fillId="0" borderId="9" xfId="2" applyNumberFormat="1" applyFont="1" applyBorder="1" applyAlignment="1">
      <alignment vertical="center" wrapText="1"/>
    </xf>
    <xf numFmtId="0" fontId="4" fillId="0" borderId="10" xfId="1" applyFont="1" applyBorder="1" applyAlignment="1">
      <alignment vertical="center" wrapText="1"/>
    </xf>
    <xf numFmtId="1" fontId="8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vertical="center"/>
    </xf>
    <xf numFmtId="7" fontId="4" fillId="0" borderId="11" xfId="2" applyNumberFormat="1" applyFont="1" applyBorder="1" applyAlignment="1">
      <alignment vertical="center" wrapText="1"/>
    </xf>
    <xf numFmtId="0" fontId="4" fillId="0" borderId="12" xfId="1" applyFont="1" applyBorder="1" applyAlignment="1">
      <alignment vertical="center"/>
    </xf>
    <xf numFmtId="0" fontId="4" fillId="0" borderId="13" xfId="1" applyFont="1" applyBorder="1" applyAlignment="1">
      <alignment vertical="center"/>
    </xf>
    <xf numFmtId="43" fontId="4" fillId="0" borderId="13" xfId="2" applyFont="1" applyBorder="1" applyAlignment="1">
      <alignment vertical="center"/>
    </xf>
    <xf numFmtId="7" fontId="4" fillId="0" borderId="14" xfId="2" applyNumberFormat="1" applyFont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43" fontId="4" fillId="0" borderId="3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1"/>
  <sheetViews>
    <sheetView tabSelected="1" zoomScaleNormal="100" workbookViewId="0">
      <selection activeCell="F10" sqref="F10"/>
    </sheetView>
  </sheetViews>
  <sheetFormatPr defaultColWidth="9.140625" defaultRowHeight="10.5" x14ac:dyDescent="0.15"/>
  <cols>
    <col min="1" max="1" width="3.5703125" style="2" customWidth="1"/>
    <col min="2" max="2" width="37.5703125" style="4" bestFit="1" customWidth="1"/>
    <col min="3" max="3" width="9.28515625" style="11" bestFit="1" customWidth="1"/>
    <col min="4" max="4" width="6.140625" style="11" bestFit="1" customWidth="1"/>
    <col min="5" max="5" width="7.5703125" style="11" bestFit="1" customWidth="1"/>
    <col min="6" max="6" width="9" style="11" bestFit="1" customWidth="1"/>
    <col min="7" max="7" width="13.5703125" style="11" bestFit="1" customWidth="1"/>
    <col min="8" max="8" width="10.42578125" style="11" bestFit="1" customWidth="1"/>
    <col min="9" max="9" width="13.5703125" style="11" bestFit="1" customWidth="1"/>
    <col min="10" max="10" width="15.7109375" style="11" bestFit="1" customWidth="1"/>
    <col min="11" max="11" width="14.140625" style="11" bestFit="1" customWidth="1"/>
    <col min="12" max="12" width="14.5703125" style="11" bestFit="1" customWidth="1"/>
    <col min="13" max="13" width="5.42578125" style="11" bestFit="1" customWidth="1"/>
    <col min="14" max="14" width="7.85546875" style="11" bestFit="1" customWidth="1"/>
    <col min="15" max="15" width="9.5703125" style="11" bestFit="1" customWidth="1"/>
    <col min="16" max="16" width="16.140625" style="11" bestFit="1" customWidth="1"/>
    <col min="17" max="17" width="6.85546875" style="11" bestFit="1" customWidth="1"/>
    <col min="18" max="18" width="5.42578125" style="11" bestFit="1" customWidth="1"/>
    <col min="19" max="19" width="7.85546875" style="11" bestFit="1" customWidth="1"/>
    <col min="20" max="20" width="12.7109375" style="11" bestFit="1" customWidth="1"/>
    <col min="21" max="21" width="11.140625" style="11" bestFit="1" customWidth="1"/>
    <col min="22" max="22" width="7.85546875" style="11" bestFit="1" customWidth="1"/>
    <col min="23" max="23" width="7" style="11" bestFit="1" customWidth="1"/>
    <col min="24" max="24" width="17.85546875" style="11" bestFit="1" customWidth="1"/>
    <col min="25" max="25" width="12" style="11" bestFit="1" customWidth="1"/>
    <col min="26" max="26" width="5.42578125" style="11" bestFit="1" customWidth="1"/>
    <col min="27" max="27" width="7.85546875" style="11" bestFit="1" customWidth="1"/>
    <col min="28" max="28" width="13.42578125" style="11" bestFit="1" customWidth="1"/>
    <col min="29" max="29" width="15.28515625" style="11" bestFit="1" customWidth="1"/>
    <col min="30" max="30" width="39" style="4" bestFit="1" customWidth="1"/>
    <col min="31" max="31" width="8" style="4" bestFit="1" customWidth="1"/>
    <col min="32" max="32" width="4.28515625" style="4" bestFit="1" customWidth="1"/>
    <col min="33" max="33" width="11.5703125" style="6" bestFit="1" customWidth="1"/>
    <col min="34" max="34" width="12.5703125" style="6" bestFit="1" customWidth="1"/>
    <col min="35" max="35" width="12.7109375" style="6" bestFit="1" customWidth="1"/>
    <col min="36" max="36" width="31.85546875" style="4" bestFit="1" customWidth="1"/>
    <col min="37" max="16384" width="9.140625" style="2"/>
  </cols>
  <sheetData>
    <row r="1" spans="2:36" x14ac:dyDescent="0.15">
      <c r="B1" s="31" t="s">
        <v>45</v>
      </c>
    </row>
    <row r="2" spans="2:36" x14ac:dyDescent="0.15">
      <c r="B2" s="31" t="s">
        <v>46</v>
      </c>
    </row>
    <row r="3" spans="2:36" x14ac:dyDescent="0.15">
      <c r="B3" s="32" t="s">
        <v>32</v>
      </c>
    </row>
    <row r="4" spans="2:36" s="5" customFormat="1" ht="13.5" customHeight="1" x14ac:dyDescent="0.15">
      <c r="B4" s="54" t="s">
        <v>16</v>
      </c>
      <c r="C4" s="54"/>
      <c r="D4" s="54"/>
      <c r="E4" s="54"/>
      <c r="F4" s="55" t="s">
        <v>39</v>
      </c>
      <c r="G4" s="55"/>
      <c r="H4" s="55"/>
      <c r="I4" s="55"/>
      <c r="J4" s="55"/>
      <c r="K4" s="55"/>
      <c r="L4" s="55"/>
      <c r="M4" s="55"/>
      <c r="N4" s="55"/>
      <c r="O4" s="55" t="s">
        <v>15</v>
      </c>
      <c r="P4" s="55"/>
      <c r="Q4" s="55"/>
      <c r="R4" s="55"/>
      <c r="S4" s="55"/>
      <c r="T4" s="55"/>
      <c r="U4" s="55"/>
      <c r="V4" s="55"/>
      <c r="W4" s="56" t="s">
        <v>14</v>
      </c>
      <c r="X4" s="56"/>
      <c r="Y4" s="56"/>
      <c r="Z4" s="56"/>
      <c r="AA4" s="56"/>
      <c r="AB4" s="56"/>
      <c r="AC4" s="56"/>
      <c r="AD4" s="57" t="s">
        <v>13</v>
      </c>
      <c r="AE4" s="57"/>
      <c r="AF4" s="57"/>
      <c r="AG4" s="57"/>
      <c r="AH4" s="57"/>
      <c r="AI4" s="57"/>
      <c r="AJ4" s="54" t="s">
        <v>12</v>
      </c>
    </row>
    <row r="5" spans="2:36" s="10" customFormat="1" ht="31.5" x14ac:dyDescent="0.15">
      <c r="B5" s="61" t="s">
        <v>11</v>
      </c>
      <c r="C5" s="59" t="s">
        <v>10</v>
      </c>
      <c r="D5" s="59" t="s">
        <v>9</v>
      </c>
      <c r="E5" s="59" t="s">
        <v>8</v>
      </c>
      <c r="F5" s="59" t="s">
        <v>7</v>
      </c>
      <c r="G5" s="59" t="s">
        <v>6</v>
      </c>
      <c r="H5" s="59" t="s">
        <v>5</v>
      </c>
      <c r="I5" s="59" t="s">
        <v>4</v>
      </c>
      <c r="J5" s="59" t="s">
        <v>3</v>
      </c>
      <c r="K5" s="59" t="s">
        <v>2</v>
      </c>
      <c r="L5" s="59" t="s">
        <v>67</v>
      </c>
      <c r="M5" s="59" t="s">
        <v>68</v>
      </c>
      <c r="N5" s="59" t="s">
        <v>69</v>
      </c>
      <c r="O5" s="59" t="s">
        <v>1</v>
      </c>
      <c r="P5" s="59" t="s">
        <v>70</v>
      </c>
      <c r="Q5" s="59" t="s">
        <v>71</v>
      </c>
      <c r="R5" s="59" t="s">
        <v>72</v>
      </c>
      <c r="S5" s="59" t="s">
        <v>73</v>
      </c>
      <c r="T5" s="59" t="s">
        <v>30</v>
      </c>
      <c r="U5" s="59" t="s">
        <v>31</v>
      </c>
      <c r="V5" s="59" t="s">
        <v>17</v>
      </c>
      <c r="W5" s="59" t="s">
        <v>0</v>
      </c>
      <c r="X5" s="59" t="s">
        <v>74</v>
      </c>
      <c r="Y5" s="59" t="s">
        <v>75</v>
      </c>
      <c r="Z5" s="59" t="s">
        <v>76</v>
      </c>
      <c r="AA5" s="59" t="s">
        <v>77</v>
      </c>
      <c r="AB5" s="62" t="s">
        <v>29</v>
      </c>
      <c r="AC5" s="62" t="s">
        <v>28</v>
      </c>
      <c r="AD5" s="58" t="s">
        <v>65</v>
      </c>
      <c r="AE5" s="59" t="s">
        <v>20</v>
      </c>
      <c r="AF5" s="59" t="s">
        <v>21</v>
      </c>
      <c r="AG5" s="60" t="s">
        <v>66</v>
      </c>
      <c r="AH5" s="33" t="s">
        <v>42</v>
      </c>
      <c r="AI5" s="33" t="s">
        <v>22</v>
      </c>
      <c r="AJ5" s="54"/>
    </row>
    <row r="6" spans="2:36" ht="12.75" customHeight="1" x14ac:dyDescent="0.15">
      <c r="B6" s="34" t="s">
        <v>47</v>
      </c>
      <c r="C6" s="17" t="s">
        <v>63</v>
      </c>
      <c r="D6" s="18">
        <v>130145</v>
      </c>
      <c r="E6" s="17" t="s">
        <v>64</v>
      </c>
      <c r="F6" s="17">
        <v>10965</v>
      </c>
      <c r="G6" s="17"/>
      <c r="H6" s="17" t="s">
        <v>48</v>
      </c>
      <c r="I6" s="14">
        <v>45570</v>
      </c>
      <c r="J6" s="17" t="s">
        <v>32</v>
      </c>
      <c r="K6" s="17" t="s">
        <v>33</v>
      </c>
      <c r="L6" s="19" t="s">
        <v>34</v>
      </c>
      <c r="M6" s="17" t="s">
        <v>35</v>
      </c>
      <c r="N6" s="35" t="s">
        <v>37</v>
      </c>
      <c r="O6" s="17" t="s">
        <v>49</v>
      </c>
      <c r="P6" s="17" t="s">
        <v>50</v>
      </c>
      <c r="Q6" s="17" t="s">
        <v>36</v>
      </c>
      <c r="R6" s="17" t="s">
        <v>27</v>
      </c>
      <c r="S6" s="17">
        <v>11233</v>
      </c>
      <c r="T6" s="17" t="s">
        <v>51</v>
      </c>
      <c r="U6" s="17" t="s">
        <v>52</v>
      </c>
      <c r="V6" s="17" t="s">
        <v>23</v>
      </c>
      <c r="W6" s="36" t="s">
        <v>24</v>
      </c>
      <c r="X6" s="20" t="s">
        <v>25</v>
      </c>
      <c r="Y6" s="20" t="s">
        <v>26</v>
      </c>
      <c r="Z6" s="20" t="s">
        <v>27</v>
      </c>
      <c r="AA6" s="20">
        <v>11208</v>
      </c>
      <c r="AB6" s="17" t="s">
        <v>40</v>
      </c>
      <c r="AC6" s="17" t="s">
        <v>41</v>
      </c>
      <c r="AD6" s="8" t="s">
        <v>57</v>
      </c>
      <c r="AE6" s="9">
        <v>1</v>
      </c>
      <c r="AF6" s="8" t="s">
        <v>38</v>
      </c>
      <c r="AG6" s="21">
        <v>4572.3100000000004</v>
      </c>
      <c r="AH6" s="21">
        <v>4572.3100000000004</v>
      </c>
      <c r="AI6" s="21">
        <f>AG6-AH6</f>
        <v>0</v>
      </c>
      <c r="AJ6" s="37" t="s">
        <v>43</v>
      </c>
    </row>
    <row r="7" spans="2:36" ht="12.75" customHeight="1" x14ac:dyDescent="0.15">
      <c r="B7" s="34" t="s">
        <v>47</v>
      </c>
      <c r="C7" s="17" t="s">
        <v>63</v>
      </c>
      <c r="D7" s="18">
        <v>130145</v>
      </c>
      <c r="E7" s="17" t="s">
        <v>64</v>
      </c>
      <c r="F7" s="17">
        <v>10965</v>
      </c>
      <c r="G7" s="17"/>
      <c r="H7" s="17" t="s">
        <v>48</v>
      </c>
      <c r="I7" s="14">
        <v>45570</v>
      </c>
      <c r="J7" s="17" t="s">
        <v>32</v>
      </c>
      <c r="K7" s="17" t="s">
        <v>33</v>
      </c>
      <c r="L7" s="19" t="s">
        <v>34</v>
      </c>
      <c r="M7" s="17" t="s">
        <v>35</v>
      </c>
      <c r="N7" s="35" t="s">
        <v>37</v>
      </c>
      <c r="O7" s="17" t="s">
        <v>49</v>
      </c>
      <c r="P7" s="17" t="s">
        <v>50</v>
      </c>
      <c r="Q7" s="17" t="s">
        <v>36</v>
      </c>
      <c r="R7" s="17" t="s">
        <v>27</v>
      </c>
      <c r="S7" s="17">
        <v>11233</v>
      </c>
      <c r="T7" s="17" t="s">
        <v>51</v>
      </c>
      <c r="U7" s="17" t="s">
        <v>52</v>
      </c>
      <c r="V7" s="17" t="s">
        <v>23</v>
      </c>
      <c r="W7" s="36" t="s">
        <v>24</v>
      </c>
      <c r="X7" s="20" t="s">
        <v>25</v>
      </c>
      <c r="Y7" s="20" t="s">
        <v>26</v>
      </c>
      <c r="Z7" s="20" t="s">
        <v>27</v>
      </c>
      <c r="AA7" s="20">
        <v>11208</v>
      </c>
      <c r="AB7" s="17" t="s">
        <v>40</v>
      </c>
      <c r="AC7" s="17" t="s">
        <v>41</v>
      </c>
      <c r="AD7" s="8" t="s">
        <v>58</v>
      </c>
      <c r="AE7" s="9">
        <v>1</v>
      </c>
      <c r="AF7" s="8" t="s">
        <v>38</v>
      </c>
      <c r="AG7" s="21">
        <v>74114.06</v>
      </c>
      <c r="AH7" s="21">
        <v>57287.07</v>
      </c>
      <c r="AI7" s="21">
        <f>AG7-AH7</f>
        <v>16826.989999999998</v>
      </c>
      <c r="AJ7" s="37" t="s">
        <v>44</v>
      </c>
    </row>
    <row r="8" spans="2:36" ht="12.75" customHeight="1" x14ac:dyDescent="0.15">
      <c r="B8" s="34" t="s">
        <v>61</v>
      </c>
      <c r="C8" s="17" t="s">
        <v>63</v>
      </c>
      <c r="D8" s="18">
        <v>130145</v>
      </c>
      <c r="E8" s="17" t="s">
        <v>64</v>
      </c>
      <c r="F8" s="17">
        <v>10965</v>
      </c>
      <c r="G8" s="17"/>
      <c r="H8" s="17" t="s">
        <v>48</v>
      </c>
      <c r="I8" s="14">
        <v>45570</v>
      </c>
      <c r="J8" s="17" t="s">
        <v>32</v>
      </c>
      <c r="K8" s="17" t="s">
        <v>33</v>
      </c>
      <c r="L8" s="19" t="s">
        <v>34</v>
      </c>
      <c r="M8" s="17" t="s">
        <v>35</v>
      </c>
      <c r="N8" s="35" t="s">
        <v>37</v>
      </c>
      <c r="O8" s="17" t="s">
        <v>49</v>
      </c>
      <c r="P8" s="17" t="s">
        <v>50</v>
      </c>
      <c r="Q8" s="17" t="s">
        <v>36</v>
      </c>
      <c r="R8" s="17" t="s">
        <v>27</v>
      </c>
      <c r="S8" s="17">
        <v>11233</v>
      </c>
      <c r="T8" s="17" t="s">
        <v>51</v>
      </c>
      <c r="U8" s="17" t="s">
        <v>52</v>
      </c>
      <c r="V8" s="17" t="s">
        <v>23</v>
      </c>
      <c r="W8" s="36" t="s">
        <v>24</v>
      </c>
      <c r="X8" s="20" t="s">
        <v>25</v>
      </c>
      <c r="Y8" s="20" t="s">
        <v>26</v>
      </c>
      <c r="Z8" s="20" t="s">
        <v>27</v>
      </c>
      <c r="AA8" s="20">
        <v>11208</v>
      </c>
      <c r="AB8" s="17" t="s">
        <v>40</v>
      </c>
      <c r="AC8" s="17" t="s">
        <v>41</v>
      </c>
      <c r="AD8" s="8" t="s">
        <v>59</v>
      </c>
      <c r="AE8" s="9">
        <v>1</v>
      </c>
      <c r="AF8" s="8" t="s">
        <v>38</v>
      </c>
      <c r="AG8" s="21">
        <v>705.79</v>
      </c>
      <c r="AH8" s="21">
        <f>AG8</f>
        <v>705.79</v>
      </c>
      <c r="AI8" s="21">
        <f>AG8-AH8</f>
        <v>0</v>
      </c>
      <c r="AJ8" s="37" t="s">
        <v>43</v>
      </c>
    </row>
    <row r="9" spans="2:36" ht="12.75" customHeight="1" x14ac:dyDescent="0.15">
      <c r="B9" s="34" t="s">
        <v>61</v>
      </c>
      <c r="C9" s="17" t="s">
        <v>63</v>
      </c>
      <c r="D9" s="18">
        <v>130145</v>
      </c>
      <c r="E9" s="17" t="s">
        <v>64</v>
      </c>
      <c r="F9" s="17">
        <v>10965</v>
      </c>
      <c r="G9" s="17"/>
      <c r="H9" s="17" t="s">
        <v>48</v>
      </c>
      <c r="I9" s="14">
        <v>45570</v>
      </c>
      <c r="J9" s="17" t="s">
        <v>32</v>
      </c>
      <c r="K9" s="17" t="s">
        <v>33</v>
      </c>
      <c r="L9" s="19" t="s">
        <v>34</v>
      </c>
      <c r="M9" s="17" t="s">
        <v>35</v>
      </c>
      <c r="N9" s="35" t="s">
        <v>37</v>
      </c>
      <c r="O9" s="17" t="s">
        <v>49</v>
      </c>
      <c r="P9" s="17" t="s">
        <v>50</v>
      </c>
      <c r="Q9" s="17" t="s">
        <v>36</v>
      </c>
      <c r="R9" s="17" t="s">
        <v>27</v>
      </c>
      <c r="S9" s="17">
        <v>11233</v>
      </c>
      <c r="T9" s="17" t="s">
        <v>51</v>
      </c>
      <c r="U9" s="17" t="s">
        <v>52</v>
      </c>
      <c r="V9" s="17" t="s">
        <v>23</v>
      </c>
      <c r="W9" s="36" t="s">
        <v>24</v>
      </c>
      <c r="X9" s="20" t="s">
        <v>25</v>
      </c>
      <c r="Y9" s="20" t="s">
        <v>26</v>
      </c>
      <c r="Z9" s="20" t="s">
        <v>27</v>
      </c>
      <c r="AA9" s="20">
        <v>11208</v>
      </c>
      <c r="AB9" s="17" t="s">
        <v>40</v>
      </c>
      <c r="AC9" s="17" t="s">
        <v>41</v>
      </c>
      <c r="AD9" s="8" t="s">
        <v>60</v>
      </c>
      <c r="AE9" s="9">
        <v>1</v>
      </c>
      <c r="AF9" s="8" t="s">
        <v>38</v>
      </c>
      <c r="AG9" s="21">
        <v>24711.74</v>
      </c>
      <c r="AH9" s="21">
        <v>19711.739999999998</v>
      </c>
      <c r="AI9" s="21">
        <f>AG9-AH9</f>
        <v>5000.0000000000036</v>
      </c>
      <c r="AJ9" s="37" t="s">
        <v>44</v>
      </c>
    </row>
    <row r="10" spans="2:36" ht="12.75" customHeight="1" x14ac:dyDescent="0.15">
      <c r="B10" s="26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38"/>
      <c r="AE10" s="25"/>
      <c r="AF10" s="26"/>
      <c r="AG10" s="39"/>
      <c r="AH10" s="39"/>
      <c r="AI10" s="40"/>
      <c r="AJ10" s="24"/>
    </row>
    <row r="11" spans="2:36" ht="12.75" customHeight="1" x14ac:dyDescent="0.15">
      <c r="AD11" s="41" t="s">
        <v>18</v>
      </c>
      <c r="AE11" s="42"/>
      <c r="AF11" s="43"/>
      <c r="AG11" s="44">
        <f>SUM(AG6:AG10)</f>
        <v>104103.9</v>
      </c>
      <c r="AH11" s="44"/>
      <c r="AI11" s="45"/>
      <c r="AJ11" s="3"/>
    </row>
    <row r="12" spans="2:36" ht="12.75" customHeight="1" x14ac:dyDescent="0.15">
      <c r="AD12" s="46" t="s">
        <v>42</v>
      </c>
      <c r="AE12" s="47"/>
      <c r="AF12" s="48"/>
      <c r="AG12" s="16"/>
      <c r="AH12" s="16">
        <f>SUM(AH6:AH9)</f>
        <v>82276.91</v>
      </c>
      <c r="AI12" s="49"/>
      <c r="AJ12" s="3"/>
    </row>
    <row r="13" spans="2:36" ht="11.25" thickBot="1" x14ac:dyDescent="0.2">
      <c r="B13" s="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50" t="s">
        <v>19</v>
      </c>
      <c r="AE13" s="51"/>
      <c r="AF13" s="51"/>
      <c r="AG13" s="52"/>
      <c r="AH13" s="52"/>
      <c r="AI13" s="53">
        <f>SUM(AI6:AI11)</f>
        <v>21826.99</v>
      </c>
    </row>
    <row r="14" spans="2:36" ht="11.25" thickTop="1" x14ac:dyDescent="0.15"/>
    <row r="15" spans="2:36" x14ac:dyDescent="0.15">
      <c r="AD15" s="27" t="s">
        <v>62</v>
      </c>
      <c r="AE15" s="28"/>
      <c r="AF15" s="28"/>
      <c r="AG15" s="29"/>
      <c r="AH15" s="29"/>
      <c r="AI15" s="30">
        <f>SUM(AI13:AI14)</f>
        <v>21826.99</v>
      </c>
    </row>
    <row r="17" spans="30:34" x14ac:dyDescent="0.15">
      <c r="AH17" s="22"/>
    </row>
    <row r="18" spans="30:34" x14ac:dyDescent="0.15">
      <c r="AD18" s="13"/>
    </row>
    <row r="21" spans="30:34" x14ac:dyDescent="0.15">
      <c r="AF21" s="13"/>
    </row>
  </sheetData>
  <mergeCells count="6">
    <mergeCell ref="B4:E4"/>
    <mergeCell ref="AJ4:AJ5"/>
    <mergeCell ref="F4:N4"/>
    <mergeCell ref="O4:V4"/>
    <mergeCell ref="W4:AC4"/>
    <mergeCell ref="AD4:AI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J12" sqref="J12:J17"/>
    </sheetView>
  </sheetViews>
  <sheetFormatPr defaultRowHeight="15" x14ac:dyDescent="0.25"/>
  <cols>
    <col min="9" max="9" width="43.140625" bestFit="1" customWidth="1"/>
    <col min="10" max="10" width="11.28515625" bestFit="1" customWidth="1"/>
  </cols>
  <sheetData>
    <row r="1" spans="1:16" x14ac:dyDescent="0.25">
      <c r="A1" s="1"/>
    </row>
    <row r="2" spans="1:16" x14ac:dyDescent="0.25">
      <c r="A2" s="1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  <c r="I12" t="s">
        <v>53</v>
      </c>
      <c r="J12" s="15">
        <v>4572.3100000000004</v>
      </c>
      <c r="M12" t="s">
        <v>55</v>
      </c>
      <c r="P12" t="str">
        <f>M12&amp;I12</f>
        <v xml:space="preserve">23.K137.002.0 - 01 - General Requirements: </v>
      </c>
    </row>
    <row r="13" spans="1:16" x14ac:dyDescent="0.25">
      <c r="A13" s="1"/>
      <c r="I13" t="s">
        <v>54</v>
      </c>
      <c r="J13" s="15">
        <v>74114.06</v>
      </c>
      <c r="M13" t="s">
        <v>55</v>
      </c>
      <c r="P13" t="str">
        <f>M13&amp;I13</f>
        <v xml:space="preserve">23.K137.002.0 - 15 - Mechanical: </v>
      </c>
    </row>
    <row r="14" spans="1:16" x14ac:dyDescent="0.25">
      <c r="A14" s="1"/>
      <c r="J14" s="15"/>
    </row>
    <row r="15" spans="1:16" x14ac:dyDescent="0.25">
      <c r="A15" s="1"/>
      <c r="J15" s="15"/>
    </row>
    <row r="16" spans="1:16" x14ac:dyDescent="0.25">
      <c r="A16" s="1"/>
      <c r="I16" t="s">
        <v>53</v>
      </c>
      <c r="J16" s="15">
        <v>705.79</v>
      </c>
      <c r="M16" t="s">
        <v>56</v>
      </c>
      <c r="P16" t="str">
        <f t="shared" ref="P16:P17" si="0">M16&amp;I16</f>
        <v xml:space="preserve">23.K137.002.1 - 01 - General Requirements: </v>
      </c>
    </row>
    <row r="17" spans="1:16" x14ac:dyDescent="0.25">
      <c r="A17" s="1"/>
      <c r="I17" t="s">
        <v>54</v>
      </c>
      <c r="J17" s="15">
        <v>24711.74</v>
      </c>
      <c r="M17" t="s">
        <v>56</v>
      </c>
      <c r="P17" t="str">
        <f t="shared" si="0"/>
        <v xml:space="preserve">23.K137.002.1 - 15 - Mechanical: </v>
      </c>
    </row>
    <row r="18" spans="1:16" x14ac:dyDescent="0.25">
      <c r="A18" s="1"/>
      <c r="J18" s="15"/>
    </row>
    <row r="19" spans="1:16" x14ac:dyDescent="0.25">
      <c r="J19" s="15"/>
    </row>
    <row r="20" spans="1:16" x14ac:dyDescent="0.25">
      <c r="J20" s="15"/>
    </row>
    <row r="21" spans="1:16" x14ac:dyDescent="0.25">
      <c r="J21" s="15"/>
    </row>
    <row r="22" spans="1:16" x14ac:dyDescent="0.25">
      <c r="J22" s="15"/>
    </row>
    <row r="23" spans="1:16" x14ac:dyDescent="0.25">
      <c r="J23" s="15"/>
    </row>
    <row r="24" spans="1:16" x14ac:dyDescent="0.25">
      <c r="J24" s="15"/>
    </row>
    <row r="25" spans="1:16" x14ac:dyDescent="0.25">
      <c r="J25" s="15"/>
    </row>
    <row r="26" spans="1:16" x14ac:dyDescent="0.25">
      <c r="J26" s="15"/>
    </row>
    <row r="27" spans="1:16" x14ac:dyDescent="0.25">
      <c r="J27" s="15"/>
    </row>
    <row r="28" spans="1:16" x14ac:dyDescent="0.25">
      <c r="J28" s="15"/>
    </row>
    <row r="29" spans="1:16" x14ac:dyDescent="0.25">
      <c r="J29" s="15"/>
    </row>
    <row r="30" spans="1:16" x14ac:dyDescent="0.25">
      <c r="J30" s="15"/>
    </row>
    <row r="31" spans="1:16" x14ac:dyDescent="0.25">
      <c r="J31" s="15"/>
    </row>
    <row r="32" spans="1:16" x14ac:dyDescent="0.25">
      <c r="J32" s="15"/>
    </row>
    <row r="33" spans="10:10" x14ac:dyDescent="0.25">
      <c r="J33" s="15"/>
    </row>
    <row r="34" spans="10:10" x14ac:dyDescent="0.25">
      <c r="J34" s="15"/>
    </row>
    <row r="35" spans="10:10" x14ac:dyDescent="0.25">
      <c r="J35" s="15"/>
    </row>
    <row r="36" spans="10:10" x14ac:dyDescent="0.25">
      <c r="J36" s="15"/>
    </row>
    <row r="37" spans="10:10" x14ac:dyDescent="0.25">
      <c r="J37" s="15"/>
    </row>
    <row r="38" spans="10:10" x14ac:dyDescent="0.25">
      <c r="J38" s="15"/>
    </row>
    <row r="39" spans="10:10" x14ac:dyDescent="0.25">
      <c r="J3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2025-04-21T15:36:12Z</dcterms:modified>
</cp:coreProperties>
</file>