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435" yWindow="135" windowWidth="50475" windowHeight="13530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_xlnm._FilterDatabase" localSheetId="1" hidden="1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2" l="1"/>
  <c r="AI7" i="2"/>
  <c r="AI8" i="2"/>
  <c r="AI10" i="2"/>
  <c r="AI11" i="2"/>
  <c r="AI12" i="2"/>
  <c r="AI14" i="2"/>
  <c r="AI15" i="2"/>
  <c r="AI16" i="2"/>
  <c r="AI17" i="2"/>
  <c r="AI6" i="2"/>
  <c r="AH13" i="2"/>
  <c r="AH9" i="2"/>
  <c r="AG19" i="2"/>
  <c r="AH20" i="2" l="1"/>
  <c r="AI21" i="2"/>
</calcChain>
</file>

<file path=xl/sharedStrings.xml><?xml version="1.0" encoding="utf-8"?>
<sst xmlns="http://schemas.openxmlformats.org/spreadsheetml/2006/main" count="348" uniqueCount="84">
  <si>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</si>
  <si>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</si>
  <si>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</si>
  <si>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</si>
  <si>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</si>
  <si>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</si>
  <si>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</si>
  <si>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</si>
  <si>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</si>
  <si>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</si>
  <si>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</si>
  <si>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</si>
  <si>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</si>
  <si>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</si>
  <si>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</si>
  <si>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</si>
  <si>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</si>
  <si>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</si>
  <si>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</si>
  <si>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</si>
  <si>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</si>
  <si>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</si>
  <si>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</si>
  <si>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</si>
  <si>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</si>
  <si>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</si>
  <si>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</si>
  <si>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</si>
  <si>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</si>
  <si>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</si>
  <si>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</si>
  <si>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</si>
  <si>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</si>
  <si>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</si>
  <si>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</si>
  <si>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</si>
  <si>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</si>
  <si>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</si>
  <si>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</si>
  <si>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</si>
  <si>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</si>
  <si>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Amount Previously Certified/ Paid</t>
  </si>
  <si>
    <t>Vendor Information</t>
  </si>
  <si>
    <t>Ricardo Garcia</t>
  </si>
  <si>
    <t>718-688-7351</t>
  </si>
  <si>
    <t>K221: SO23 Steam System Optimization</t>
  </si>
  <si>
    <t xml:space="preserve"> SO23 Steam System Optimization</t>
  </si>
  <si>
    <t>B314604</t>
  </si>
  <si>
    <t>K221</t>
  </si>
  <si>
    <t>School ID &amp; Name: (K221) P.S. 221- BROOKLYN</t>
  </si>
  <si>
    <t>791 Empire Boulevard</t>
  </si>
  <si>
    <t>Noel Rivera</t>
  </si>
  <si>
    <t>917-678-1103</t>
  </si>
  <si>
    <t>23.K221.001.0 - Check Valves - 1"</t>
  </si>
  <si>
    <t xml:space="preserve">23.K221.001.0 -  Check Valves - 1-1/4" </t>
  </si>
  <si>
    <t>23.K221.001.0 - Control Valves - 1"</t>
  </si>
  <si>
    <t>23.K221.001.0 -  F&amp;t - 1"</t>
  </si>
  <si>
    <t>23.K221.001.0 -  F&amp;t - 1-1/4"</t>
  </si>
  <si>
    <t>23.K221.001.0 -   F&amp;t - 3/4"</t>
  </si>
  <si>
    <t>23.K221.001.0 -   ST 1/2"</t>
  </si>
  <si>
    <t>23.K221.001.0 -   ST 3/4"</t>
  </si>
  <si>
    <t>23.K221.001.0 -   Thermostats</t>
  </si>
  <si>
    <t>23.K221.001.0 -  TRV - 1"</t>
  </si>
  <si>
    <t>23.K221.001.0 -  TRV - 1-1/4"</t>
  </si>
  <si>
    <t>23.K221.001.0 -   TRV - 3/4"</t>
  </si>
  <si>
    <t>Full Payment Request</t>
  </si>
  <si>
    <t>Work Completed , Full Payment Request</t>
  </si>
  <si>
    <t>Previously paid</t>
  </si>
  <si>
    <t>Full PO Amount</t>
  </si>
  <si>
    <t>ACESCA703</t>
  </si>
  <si>
    <t>22DACEA</t>
  </si>
  <si>
    <t>Description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</si>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</sst>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1" fontId="5" fillId="0" borderId="1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8" fontId="0" fillId="0" borderId="0" xfId="0" applyNumberFormat="1"/>
    <xf numFmtId="20" fontId="0" fillId="0" borderId="0" xfId="0" applyNumberFormat="1"/>
    <xf numFmtId="164" fontId="0" fillId="0" borderId="0" xfId="0" applyNumberFormat="1"/>
    <xf numFmtId="7" fontId="5" fillId="0" borderId="1" xfId="2" applyNumberFormat="1" applyFont="1" applyFill="1" applyBorder="1" applyAlignment="1">
      <alignment vertical="center" shrinkToFit="1"/>
    </xf>
    <xf numFmtId="0" fontId="3" fillId="0" borderId="1" xfId="1" applyFont="1" applyBorder="1" applyAlignment="1">
      <alignment vertical="center" wrapText="1"/>
    </xf>
    <xf numFmtId="7" fontId="3" fillId="0" borderId="0" xfId="2" applyNumberFormat="1" applyFont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4" borderId="3" xfId="1" applyFont="1" applyFill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7" fontId="8" fillId="0" borderId="0" xfId="2" applyNumberFormat="1" applyFont="1" applyBorder="1" applyAlignment="1">
      <alignment vertical="center" shrinkToFit="1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43" fontId="4" fillId="0" borderId="1" xfId="2" applyFont="1" applyFill="1" applyBorder="1" applyAlignment="1">
      <alignment vertical="center" wrapText="1"/>
    </xf>
    <xf numFmtId="43" fontId="4" fillId="0" borderId="1" xfId="2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3" fillId="6" borderId="1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4" fontId="3" fillId="6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 vertical="center"/>
    </xf>
    <xf numFmtId="49" fontId="3" fillId="6" borderId="1" xfId="1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vertical="center" wrapText="1"/>
    </xf>
    <xf numFmtId="1" fontId="5" fillId="6" borderId="1" xfId="1" applyNumberFormat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vertical="center"/>
    </xf>
    <xf numFmtId="7" fontId="5" fillId="6" borderId="1" xfId="2" applyNumberFormat="1" applyFont="1" applyFill="1" applyBorder="1" applyAlignment="1">
      <alignment vertical="center" shrinkToFit="1"/>
    </xf>
    <xf numFmtId="7" fontId="8" fillId="0" borderId="5" xfId="2" applyNumberFormat="1" applyFont="1" applyBorder="1" applyAlignment="1">
      <alignment vertical="center" shrinkToFit="1"/>
    </xf>
    <xf numFmtId="7" fontId="4" fillId="0" borderId="6" xfId="2" applyNumberFormat="1" applyFont="1" applyBorder="1" applyAlignment="1">
      <alignment vertical="center" wrapText="1"/>
    </xf>
    <xf numFmtId="7" fontId="4" fillId="0" borderId="8" xfId="2" applyNumberFormat="1" applyFont="1" applyBorder="1" applyAlignment="1">
      <alignment vertical="center" wrapText="1"/>
    </xf>
    <xf numFmtId="0" fontId="4" fillId="0" borderId="9" xfId="1" applyFont="1" applyBorder="1" applyAlignment="1">
      <alignment vertical="center"/>
    </xf>
    <xf numFmtId="43" fontId="4" fillId="0" borderId="9" xfId="2" applyFont="1" applyBorder="1" applyAlignment="1">
      <alignment vertical="center"/>
    </xf>
    <xf numFmtId="7" fontId="4" fillId="0" borderId="10" xfId="2" applyNumberFormat="1" applyFont="1" applyBorder="1" applyAlignment="1">
      <alignment vertical="center"/>
    </xf>
    <xf numFmtId="0" fontId="4" fillId="0" borderId="4" xfId="1" applyFont="1" applyBorder="1" applyAlignment="1">
      <alignment vertical="center" wrapText="1"/>
    </xf>
    <xf numFmtId="1" fontId="8" fillId="0" borderId="5" xfId="1" applyNumberFormat="1" applyFont="1" applyBorder="1" applyAlignment="1">
      <alignment horizontal="center" vertical="center" shrinkToFit="1"/>
    </xf>
    <xf numFmtId="0" fontId="4" fillId="0" borderId="5" xfId="1" applyFont="1" applyBorder="1" applyAlignment="1">
      <alignment vertical="center"/>
    </xf>
    <xf numFmtId="43" fontId="4" fillId="0" borderId="5" xfId="2" applyFont="1" applyBorder="1" applyAlignment="1">
      <alignment vertical="center"/>
    </xf>
    <xf numFmtId="0" fontId="4" fillId="0" borderId="7" xfId="1" applyFont="1" applyBorder="1" applyAlignment="1">
      <alignment vertical="center" wrapText="1"/>
    </xf>
    <xf numFmtId="1" fontId="8" fillId="0" borderId="0" xfId="1" applyNumberFormat="1" applyFont="1" applyBorder="1" applyAlignment="1">
      <alignment horizontal="center" vertical="center" shrinkToFit="1"/>
    </xf>
    <xf numFmtId="0" fontId="4" fillId="0" borderId="2" xfId="1" applyFont="1" applyBorder="1" applyAlignment="1">
      <alignment vertical="center"/>
    </xf>
    <xf numFmtId="0" fontId="10" fillId="4" borderId="11" xfId="1" applyFont="1" applyFill="1" applyBorder="1" applyAlignment="1">
      <alignment vertical="center"/>
    </xf>
    <xf numFmtId="0" fontId="10" fillId="4" borderId="12" xfId="1" applyFont="1" applyFill="1" applyBorder="1" applyAlignment="1">
      <alignment vertical="center"/>
    </xf>
    <xf numFmtId="43" fontId="10" fillId="4" borderId="12" xfId="2" applyFont="1" applyFill="1" applyBorder="1" applyAlignment="1">
      <alignment vertical="center"/>
    </xf>
    <xf numFmtId="7" fontId="10" fillId="4" borderId="13" xfId="2" applyNumberFormat="1" applyFont="1" applyFill="1" applyBorder="1" applyAlignment="1">
      <alignment vertical="center"/>
    </xf>
    <xf numFmtId="8" fontId="11" fillId="0" borderId="1" xfId="0" applyNumberFormat="1" applyFont="1" applyBorder="1"/>
    <xf numFmtId="7" fontId="8" fillId="0" borderId="1" xfId="2" applyNumberFormat="1" applyFont="1" applyFill="1" applyBorder="1" applyAlignment="1">
      <alignment vertical="center" shrinkToFit="1"/>
    </xf>
    <xf numFmtId="164" fontId="8" fillId="0" borderId="1" xfId="2" applyNumberFormat="1" applyFont="1" applyFill="1" applyBorder="1" applyAlignment="1">
      <alignment vertical="center" shrinkToFit="1"/>
    </xf>
    <xf numFmtId="8" fontId="11" fillId="6" borderId="1" xfId="0" applyNumberFormat="1" applyFont="1" applyFill="1" applyBorder="1"/>
    <xf numFmtId="7" fontId="8" fillId="6" borderId="1" xfId="2" applyNumberFormat="1" applyFont="1" applyFill="1" applyBorder="1" applyAlignment="1">
      <alignment vertical="center" shrinkToFit="1"/>
    </xf>
    <xf numFmtId="0" fontId="4" fillId="2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43" fontId="4" fillId="0" borderId="13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26"/>
  <sheetViews>
    <sheetView tabSelected="1" topLeftCell="A4" zoomScale="110" zoomScaleNormal="110" workbookViewId="0">
      <selection activeCell="K10" sqref="K10"/>
    </sheetView>
  </sheetViews>
  <sheetFormatPr defaultColWidth="9.140625" defaultRowHeight="10.5" x14ac:dyDescent="0.15"/>
  <cols>
    <col min="1" max="1" width="3.5703125" style="2" customWidth="1"/>
    <col min="2" max="2" width="39.42578125" style="3" bestFit="1" customWidth="1"/>
    <col min="3" max="3" width="9.42578125" style="9" bestFit="1" customWidth="1"/>
    <col min="4" max="4" width="6.42578125" style="9" bestFit="1" customWidth="1"/>
    <col min="5" max="5" width="7.7109375" style="9" bestFit="1" customWidth="1"/>
    <col min="6" max="6" width="9" style="9" bestFit="1" customWidth="1"/>
    <col min="7" max="7" width="13.5703125" style="9" bestFit="1" customWidth="1"/>
    <col min="8" max="8" width="10.42578125" style="9" bestFit="1" customWidth="1"/>
    <col min="9" max="9" width="13.5703125" style="9" bestFit="1" customWidth="1"/>
    <col min="10" max="10" width="15.7109375" style="9" bestFit="1" customWidth="1"/>
    <col min="11" max="11" width="14.7109375" style="9" bestFit="1" customWidth="1"/>
    <col min="12" max="12" width="15.140625" style="9" bestFit="1" customWidth="1"/>
    <col min="13" max="13" width="5.42578125" style="9" bestFit="1" customWidth="1"/>
    <col min="14" max="14" width="7.85546875" style="9" bestFit="1" customWidth="1"/>
    <col min="15" max="15" width="8.5703125" style="9" bestFit="1" customWidth="1"/>
    <col min="16" max="16" width="16.5703125" style="9" bestFit="1" customWidth="1"/>
    <col min="17" max="17" width="6.85546875" style="9" bestFit="1" customWidth="1"/>
    <col min="18" max="18" width="5.42578125" style="9" bestFit="1" customWidth="1"/>
    <col min="19" max="19" width="7.85546875" style="9" bestFit="1" customWidth="1"/>
    <col min="20" max="20" width="11.5703125" style="9" bestFit="1" customWidth="1"/>
    <col min="21" max="21" width="11.28515625" style="9" bestFit="1" customWidth="1"/>
    <col min="22" max="22" width="7.85546875" style="9" bestFit="1" customWidth="1"/>
    <col min="23" max="23" width="7" style="9" bestFit="1" customWidth="1"/>
    <col min="24" max="24" width="18.42578125" style="9" bestFit="1" customWidth="1"/>
    <col min="25" max="25" width="12.140625" style="9" bestFit="1" customWidth="1"/>
    <col min="26" max="26" width="5.42578125" style="9" bestFit="1" customWidth="1"/>
    <col min="27" max="27" width="7.85546875" style="9" bestFit="1" customWidth="1"/>
    <col min="28" max="28" width="13.42578125" style="9" bestFit="1" customWidth="1"/>
    <col min="29" max="29" width="15.28515625" style="9" bestFit="1" customWidth="1"/>
    <col min="30" max="30" width="39" style="3" bestFit="1" customWidth="1"/>
    <col min="31" max="31" width="8" style="3" bestFit="1" customWidth="1"/>
    <col min="32" max="32" width="4.28515625" style="3" bestFit="1" customWidth="1"/>
    <col min="33" max="33" width="12" style="5" bestFit="1" customWidth="1"/>
    <col min="34" max="34" width="12.5703125" style="5" bestFit="1" customWidth="1"/>
    <col min="35" max="35" width="13" style="5" bestFit="1" customWidth="1"/>
    <col min="36" max="36" width="30.28515625" style="3" customWidth="1"/>
    <col min="37" max="16384" width="9.140625" style="2"/>
  </cols>
  <sheetData>
    <row r="1" spans="2:36" x14ac:dyDescent="0.15">
      <c r="B1" s="17" t="s">
        <v>49</v>
      </c>
    </row>
    <row r="2" spans="2:36" x14ac:dyDescent="0.15">
      <c r="B2" s="17" t="s">
        <v>45</v>
      </c>
    </row>
    <row r="3" spans="2:36" x14ac:dyDescent="0.15">
      <c r="B3" s="18" t="s">
        <v>32</v>
      </c>
    </row>
    <row r="4" spans="2:36" s="4" customFormat="1" ht="13.5" customHeight="1" x14ac:dyDescent="0.15">
      <c r="B4" s="68" t="s">
        <v>16</v>
      </c>
      <c r="C4" s="68"/>
      <c r="D4" s="68"/>
      <c r="E4" s="68"/>
      <c r="F4" s="69" t="s">
        <v>42</v>
      </c>
      <c r="G4" s="69"/>
      <c r="H4" s="69"/>
      <c r="I4" s="69"/>
      <c r="J4" s="69"/>
      <c r="K4" s="69"/>
      <c r="L4" s="69"/>
      <c r="M4" s="69"/>
      <c r="N4" s="69"/>
      <c r="O4" s="69" t="s">
        <v>15</v>
      </c>
      <c r="P4" s="69"/>
      <c r="Q4" s="69"/>
      <c r="R4" s="69"/>
      <c r="S4" s="69"/>
      <c r="T4" s="69"/>
      <c r="U4" s="69"/>
      <c r="V4" s="69"/>
      <c r="W4" s="70" t="s">
        <v>14</v>
      </c>
      <c r="X4" s="70"/>
      <c r="Y4" s="70"/>
      <c r="Z4" s="70"/>
      <c r="AA4" s="70"/>
      <c r="AB4" s="70"/>
      <c r="AC4" s="70"/>
      <c r="AD4" s="71" t="s">
        <v>13</v>
      </c>
      <c r="AE4" s="71"/>
      <c r="AF4" s="71"/>
      <c r="AG4" s="71"/>
      <c r="AH4" s="71"/>
      <c r="AI4" s="71"/>
      <c r="AJ4" s="68" t="s">
        <v>12</v>
      </c>
    </row>
    <row r="5" spans="2:36" s="8" customFormat="1" ht="31.5" x14ac:dyDescent="0.15">
      <c r="B5" s="75" t="s">
        <v>11</v>
      </c>
      <c r="C5" s="73" t="s">
        <v>10</v>
      </c>
      <c r="D5" s="73" t="s">
        <v>9</v>
      </c>
      <c r="E5" s="73" t="s">
        <v>8</v>
      </c>
      <c r="F5" s="73" t="s">
        <v>7</v>
      </c>
      <c r="G5" s="73" t="s">
        <v>6</v>
      </c>
      <c r="H5" s="73" t="s">
        <v>5</v>
      </c>
      <c r="I5" s="73" t="s">
        <v>4</v>
      </c>
      <c r="J5" s="73" t="s">
        <v>3</v>
      </c>
      <c r="K5" s="73" t="s">
        <v>2</v>
      </c>
      <c r="L5" s="73" t="s">
        <v>73</v>
      </c>
      <c r="M5" s="73" t="s">
        <v>74</v>
      </c>
      <c r="N5" s="73" t="s">
        <v>75</v>
      </c>
      <c r="O5" s="73" t="s">
        <v>1</v>
      </c>
      <c r="P5" s="73" t="s">
        <v>76</v>
      </c>
      <c r="Q5" s="73" t="s">
        <v>77</v>
      </c>
      <c r="R5" s="73" t="s">
        <v>78</v>
      </c>
      <c r="S5" s="73" t="s">
        <v>79</v>
      </c>
      <c r="T5" s="73" t="s">
        <v>30</v>
      </c>
      <c r="U5" s="73" t="s">
        <v>31</v>
      </c>
      <c r="V5" s="73" t="s">
        <v>17</v>
      </c>
      <c r="W5" s="73" t="s">
        <v>0</v>
      </c>
      <c r="X5" s="73" t="s">
        <v>80</v>
      </c>
      <c r="Y5" s="73" t="s">
        <v>81</v>
      </c>
      <c r="Z5" s="73" t="s">
        <v>82</v>
      </c>
      <c r="AA5" s="73" t="s">
        <v>83</v>
      </c>
      <c r="AB5" s="76" t="s">
        <v>29</v>
      </c>
      <c r="AC5" s="76" t="s">
        <v>28</v>
      </c>
      <c r="AD5" s="72" t="s">
        <v>71</v>
      </c>
      <c r="AE5" s="73" t="s">
        <v>20</v>
      </c>
      <c r="AF5" s="73" t="s">
        <v>21</v>
      </c>
      <c r="AG5" s="74" t="s">
        <v>72</v>
      </c>
      <c r="AH5" s="26" t="s">
        <v>41</v>
      </c>
      <c r="AI5" s="25" t="s">
        <v>22</v>
      </c>
      <c r="AJ5" s="68"/>
    </row>
    <row r="6" spans="2:36" ht="12.75" customHeight="1" x14ac:dyDescent="0.15">
      <c r="B6" s="27" t="s">
        <v>46</v>
      </c>
      <c r="C6" s="28" t="s">
        <v>69</v>
      </c>
      <c r="D6" s="29">
        <v>130147</v>
      </c>
      <c r="E6" s="28" t="s">
        <v>70</v>
      </c>
      <c r="F6" s="28">
        <v>10965</v>
      </c>
      <c r="G6" s="28"/>
      <c r="H6" s="28" t="s">
        <v>47</v>
      </c>
      <c r="I6" s="10">
        <v>45570</v>
      </c>
      <c r="J6" s="28" t="s">
        <v>32</v>
      </c>
      <c r="K6" s="28" t="s">
        <v>33</v>
      </c>
      <c r="L6" s="30" t="s">
        <v>34</v>
      </c>
      <c r="M6" s="28" t="s">
        <v>35</v>
      </c>
      <c r="N6" s="31" t="s">
        <v>37</v>
      </c>
      <c r="O6" s="28" t="s">
        <v>48</v>
      </c>
      <c r="P6" s="28" t="s">
        <v>50</v>
      </c>
      <c r="Q6" s="28" t="s">
        <v>36</v>
      </c>
      <c r="R6" s="28" t="s">
        <v>27</v>
      </c>
      <c r="S6" s="28">
        <v>11213</v>
      </c>
      <c r="T6" s="28" t="s">
        <v>51</v>
      </c>
      <c r="U6" s="28" t="s">
        <v>52</v>
      </c>
      <c r="V6" s="28" t="s">
        <v>23</v>
      </c>
      <c r="W6" s="32" t="s">
        <v>24</v>
      </c>
      <c r="X6" s="33" t="s">
        <v>25</v>
      </c>
      <c r="Y6" s="33" t="s">
        <v>26</v>
      </c>
      <c r="Z6" s="33" t="s">
        <v>27</v>
      </c>
      <c r="AA6" s="33">
        <v>11101</v>
      </c>
      <c r="AB6" s="28" t="s">
        <v>39</v>
      </c>
      <c r="AC6" s="28" t="s">
        <v>40</v>
      </c>
      <c r="AD6" s="6" t="s">
        <v>53</v>
      </c>
      <c r="AE6" s="7">
        <v>1</v>
      </c>
      <c r="AF6" s="6" t="s">
        <v>38</v>
      </c>
      <c r="AG6" s="63">
        <v>369.2</v>
      </c>
      <c r="AH6" s="64">
        <v>0</v>
      </c>
      <c r="AI6" s="64">
        <f>AG6</f>
        <v>369.2</v>
      </c>
      <c r="AJ6" s="14" t="s">
        <v>66</v>
      </c>
    </row>
    <row r="7" spans="2:36" ht="12.75" customHeight="1" x14ac:dyDescent="0.15">
      <c r="B7" s="27" t="s">
        <v>46</v>
      </c>
      <c r="C7" s="28" t="s">
        <v>69</v>
      </c>
      <c r="D7" s="29">
        <v>130147</v>
      </c>
      <c r="E7" s="28" t="s">
        <v>70</v>
      </c>
      <c r="F7" s="28">
        <v>10965</v>
      </c>
      <c r="G7" s="28"/>
      <c r="H7" s="28" t="s">
        <v>47</v>
      </c>
      <c r="I7" s="10">
        <v>45570</v>
      </c>
      <c r="J7" s="28" t="s">
        <v>32</v>
      </c>
      <c r="K7" s="28" t="s">
        <v>33</v>
      </c>
      <c r="L7" s="30" t="s">
        <v>34</v>
      </c>
      <c r="M7" s="28" t="s">
        <v>35</v>
      </c>
      <c r="N7" s="31" t="s">
        <v>37</v>
      </c>
      <c r="O7" s="28" t="s">
        <v>48</v>
      </c>
      <c r="P7" s="28" t="s">
        <v>50</v>
      </c>
      <c r="Q7" s="28" t="s">
        <v>36</v>
      </c>
      <c r="R7" s="28" t="s">
        <v>27</v>
      </c>
      <c r="S7" s="28">
        <v>11213</v>
      </c>
      <c r="T7" s="28" t="s">
        <v>43</v>
      </c>
      <c r="U7" s="28" t="s">
        <v>44</v>
      </c>
      <c r="V7" s="28" t="s">
        <v>23</v>
      </c>
      <c r="W7" s="32" t="s">
        <v>24</v>
      </c>
      <c r="X7" s="33" t="s">
        <v>25</v>
      </c>
      <c r="Y7" s="33" t="s">
        <v>26</v>
      </c>
      <c r="Z7" s="33" t="s">
        <v>27</v>
      </c>
      <c r="AA7" s="33">
        <v>11101</v>
      </c>
      <c r="AB7" s="28" t="s">
        <v>39</v>
      </c>
      <c r="AC7" s="28" t="s">
        <v>40</v>
      </c>
      <c r="AD7" s="15" t="s">
        <v>54</v>
      </c>
      <c r="AE7" s="7">
        <v>1</v>
      </c>
      <c r="AF7" s="6" t="s">
        <v>38</v>
      </c>
      <c r="AG7" s="65">
        <v>899.09</v>
      </c>
      <c r="AH7" s="64">
        <v>0</v>
      </c>
      <c r="AI7" s="64">
        <f t="shared" ref="AI7:AI17" si="0">AG7</f>
        <v>899.09</v>
      </c>
      <c r="AJ7" s="14" t="s">
        <v>66</v>
      </c>
    </row>
    <row r="8" spans="2:36" ht="12.75" customHeight="1" x14ac:dyDescent="0.15">
      <c r="B8" s="27" t="s">
        <v>46</v>
      </c>
      <c r="C8" s="28" t="s">
        <v>69</v>
      </c>
      <c r="D8" s="29">
        <v>130147</v>
      </c>
      <c r="E8" s="28" t="s">
        <v>70</v>
      </c>
      <c r="F8" s="28">
        <v>10965</v>
      </c>
      <c r="G8" s="28"/>
      <c r="H8" s="28" t="s">
        <v>47</v>
      </c>
      <c r="I8" s="10">
        <v>45570</v>
      </c>
      <c r="J8" s="28" t="s">
        <v>32</v>
      </c>
      <c r="K8" s="28" t="s">
        <v>33</v>
      </c>
      <c r="L8" s="30" t="s">
        <v>34</v>
      </c>
      <c r="M8" s="28" t="s">
        <v>35</v>
      </c>
      <c r="N8" s="31" t="s">
        <v>37</v>
      </c>
      <c r="O8" s="28" t="s">
        <v>48</v>
      </c>
      <c r="P8" s="28" t="s">
        <v>50</v>
      </c>
      <c r="Q8" s="28" t="s">
        <v>36</v>
      </c>
      <c r="R8" s="28" t="s">
        <v>27</v>
      </c>
      <c r="S8" s="28">
        <v>11213</v>
      </c>
      <c r="T8" s="28" t="s">
        <v>43</v>
      </c>
      <c r="U8" s="28" t="s">
        <v>44</v>
      </c>
      <c r="V8" s="28" t="s">
        <v>23</v>
      </c>
      <c r="W8" s="32" t="s">
        <v>24</v>
      </c>
      <c r="X8" s="33" t="s">
        <v>25</v>
      </c>
      <c r="Y8" s="33" t="s">
        <v>26</v>
      </c>
      <c r="Z8" s="33" t="s">
        <v>27</v>
      </c>
      <c r="AA8" s="33">
        <v>11101</v>
      </c>
      <c r="AB8" s="28" t="s">
        <v>39</v>
      </c>
      <c r="AC8" s="28" t="s">
        <v>40</v>
      </c>
      <c r="AD8" s="15" t="s">
        <v>55</v>
      </c>
      <c r="AE8" s="7">
        <v>1</v>
      </c>
      <c r="AF8" s="6" t="s">
        <v>38</v>
      </c>
      <c r="AG8" s="65">
        <v>6720.1</v>
      </c>
      <c r="AH8" s="64">
        <v>0</v>
      </c>
      <c r="AI8" s="64">
        <f t="shared" si="0"/>
        <v>6720.1</v>
      </c>
      <c r="AJ8" s="14" t="s">
        <v>66</v>
      </c>
    </row>
    <row r="9" spans="2:36" ht="12.75" customHeight="1" x14ac:dyDescent="0.15">
      <c r="B9" s="27" t="s">
        <v>46</v>
      </c>
      <c r="C9" s="28" t="s">
        <v>69</v>
      </c>
      <c r="D9" s="29">
        <v>130147</v>
      </c>
      <c r="E9" s="28" t="s">
        <v>70</v>
      </c>
      <c r="F9" s="28">
        <v>10965</v>
      </c>
      <c r="G9" s="28"/>
      <c r="H9" s="28" t="s">
        <v>47</v>
      </c>
      <c r="I9" s="10">
        <v>45570</v>
      </c>
      <c r="J9" s="28" t="s">
        <v>32</v>
      </c>
      <c r="K9" s="28" t="s">
        <v>33</v>
      </c>
      <c r="L9" s="30" t="s">
        <v>34</v>
      </c>
      <c r="M9" s="28" t="s">
        <v>35</v>
      </c>
      <c r="N9" s="31" t="s">
        <v>37</v>
      </c>
      <c r="O9" s="28" t="s">
        <v>48</v>
      </c>
      <c r="P9" s="28" t="s">
        <v>50</v>
      </c>
      <c r="Q9" s="28" t="s">
        <v>36</v>
      </c>
      <c r="R9" s="28" t="s">
        <v>27</v>
      </c>
      <c r="S9" s="28">
        <v>11213</v>
      </c>
      <c r="T9" s="28" t="s">
        <v>43</v>
      </c>
      <c r="U9" s="28" t="s">
        <v>44</v>
      </c>
      <c r="V9" s="28" t="s">
        <v>23</v>
      </c>
      <c r="W9" s="32" t="s">
        <v>24</v>
      </c>
      <c r="X9" s="33" t="s">
        <v>25</v>
      </c>
      <c r="Y9" s="33" t="s">
        <v>26</v>
      </c>
      <c r="Z9" s="33" t="s">
        <v>27</v>
      </c>
      <c r="AA9" s="33">
        <v>11101</v>
      </c>
      <c r="AB9" s="28" t="s">
        <v>39</v>
      </c>
      <c r="AC9" s="28" t="s">
        <v>40</v>
      </c>
      <c r="AD9" s="15" t="s">
        <v>56</v>
      </c>
      <c r="AE9" s="7">
        <v>1</v>
      </c>
      <c r="AF9" s="6" t="s">
        <v>38</v>
      </c>
      <c r="AG9" s="63">
        <v>33487.19</v>
      </c>
      <c r="AH9" s="64">
        <f>AG9</f>
        <v>33487.19</v>
      </c>
      <c r="AI9" s="64">
        <v>0</v>
      </c>
      <c r="AJ9" s="14" t="s">
        <v>67</v>
      </c>
    </row>
    <row r="10" spans="2:36" ht="12.75" customHeight="1" x14ac:dyDescent="0.15">
      <c r="B10" s="27" t="s">
        <v>46</v>
      </c>
      <c r="C10" s="28" t="s">
        <v>69</v>
      </c>
      <c r="D10" s="29">
        <v>130147</v>
      </c>
      <c r="E10" s="28" t="s">
        <v>70</v>
      </c>
      <c r="F10" s="28">
        <v>10965</v>
      </c>
      <c r="G10" s="28"/>
      <c r="H10" s="28" t="s">
        <v>47</v>
      </c>
      <c r="I10" s="10">
        <v>45570</v>
      </c>
      <c r="J10" s="28" t="s">
        <v>32</v>
      </c>
      <c r="K10" s="28" t="s">
        <v>33</v>
      </c>
      <c r="L10" s="30" t="s">
        <v>34</v>
      </c>
      <c r="M10" s="28" t="s">
        <v>35</v>
      </c>
      <c r="N10" s="31" t="s">
        <v>37</v>
      </c>
      <c r="O10" s="28" t="s">
        <v>48</v>
      </c>
      <c r="P10" s="28" t="s">
        <v>50</v>
      </c>
      <c r="Q10" s="28" t="s">
        <v>36</v>
      </c>
      <c r="R10" s="28" t="s">
        <v>27</v>
      </c>
      <c r="S10" s="28">
        <v>11213</v>
      </c>
      <c r="T10" s="28" t="s">
        <v>43</v>
      </c>
      <c r="U10" s="28" t="s">
        <v>44</v>
      </c>
      <c r="V10" s="28" t="s">
        <v>23</v>
      </c>
      <c r="W10" s="32" t="s">
        <v>24</v>
      </c>
      <c r="X10" s="33" t="s">
        <v>25</v>
      </c>
      <c r="Y10" s="33" t="s">
        <v>26</v>
      </c>
      <c r="Z10" s="33" t="s">
        <v>27</v>
      </c>
      <c r="AA10" s="33">
        <v>11101</v>
      </c>
      <c r="AB10" s="28" t="s">
        <v>39</v>
      </c>
      <c r="AC10" s="28" t="s">
        <v>40</v>
      </c>
      <c r="AD10" s="15" t="s">
        <v>57</v>
      </c>
      <c r="AE10" s="7">
        <v>1</v>
      </c>
      <c r="AF10" s="6" t="s">
        <v>38</v>
      </c>
      <c r="AG10" s="63">
        <v>1038.04</v>
      </c>
      <c r="AH10" s="64">
        <v>0</v>
      </c>
      <c r="AI10" s="64">
        <f t="shared" si="0"/>
        <v>1038.04</v>
      </c>
      <c r="AJ10" s="14" t="s">
        <v>66</v>
      </c>
    </row>
    <row r="11" spans="2:36" ht="12.75" customHeight="1" x14ac:dyDescent="0.15">
      <c r="B11" s="27" t="s">
        <v>46</v>
      </c>
      <c r="C11" s="28" t="s">
        <v>69</v>
      </c>
      <c r="D11" s="29">
        <v>130147</v>
      </c>
      <c r="E11" s="28" t="s">
        <v>70</v>
      </c>
      <c r="F11" s="28">
        <v>10965</v>
      </c>
      <c r="G11" s="28"/>
      <c r="H11" s="28" t="s">
        <v>47</v>
      </c>
      <c r="I11" s="10">
        <v>45570</v>
      </c>
      <c r="J11" s="28" t="s">
        <v>32</v>
      </c>
      <c r="K11" s="28" t="s">
        <v>33</v>
      </c>
      <c r="L11" s="30" t="s">
        <v>34</v>
      </c>
      <c r="M11" s="28" t="s">
        <v>35</v>
      </c>
      <c r="N11" s="31" t="s">
        <v>37</v>
      </c>
      <c r="O11" s="28" t="s">
        <v>48</v>
      </c>
      <c r="P11" s="28" t="s">
        <v>50</v>
      </c>
      <c r="Q11" s="28" t="s">
        <v>36</v>
      </c>
      <c r="R11" s="28" t="s">
        <v>27</v>
      </c>
      <c r="S11" s="28">
        <v>11213</v>
      </c>
      <c r="T11" s="28" t="s">
        <v>43</v>
      </c>
      <c r="U11" s="28" t="s">
        <v>44</v>
      </c>
      <c r="V11" s="28" t="s">
        <v>23</v>
      </c>
      <c r="W11" s="32" t="s">
        <v>24</v>
      </c>
      <c r="X11" s="33" t="s">
        <v>25</v>
      </c>
      <c r="Y11" s="33" t="s">
        <v>26</v>
      </c>
      <c r="Z11" s="33" t="s">
        <v>27</v>
      </c>
      <c r="AA11" s="33">
        <v>11101</v>
      </c>
      <c r="AB11" s="28" t="s">
        <v>39</v>
      </c>
      <c r="AC11" s="28" t="s">
        <v>40</v>
      </c>
      <c r="AD11" s="15" t="s">
        <v>58</v>
      </c>
      <c r="AE11" s="7">
        <v>1</v>
      </c>
      <c r="AF11" s="6" t="s">
        <v>38</v>
      </c>
      <c r="AG11" s="63">
        <v>4601.8</v>
      </c>
      <c r="AH11" s="64">
        <v>0</v>
      </c>
      <c r="AI11" s="64">
        <f t="shared" si="0"/>
        <v>4601.8</v>
      </c>
      <c r="AJ11" s="14" t="s">
        <v>66</v>
      </c>
    </row>
    <row r="12" spans="2:36" ht="12.75" customHeight="1" x14ac:dyDescent="0.15">
      <c r="B12" s="27" t="s">
        <v>46</v>
      </c>
      <c r="C12" s="28" t="s">
        <v>69</v>
      </c>
      <c r="D12" s="29">
        <v>130147</v>
      </c>
      <c r="E12" s="28" t="s">
        <v>70</v>
      </c>
      <c r="F12" s="28">
        <v>10965</v>
      </c>
      <c r="G12" s="28"/>
      <c r="H12" s="28" t="s">
        <v>47</v>
      </c>
      <c r="I12" s="10">
        <v>45570</v>
      </c>
      <c r="J12" s="28" t="s">
        <v>32</v>
      </c>
      <c r="K12" s="28" t="s">
        <v>33</v>
      </c>
      <c r="L12" s="30" t="s">
        <v>34</v>
      </c>
      <c r="M12" s="28" t="s">
        <v>35</v>
      </c>
      <c r="N12" s="31" t="s">
        <v>37</v>
      </c>
      <c r="O12" s="28" t="s">
        <v>48</v>
      </c>
      <c r="P12" s="28" t="s">
        <v>50</v>
      </c>
      <c r="Q12" s="28" t="s">
        <v>36</v>
      </c>
      <c r="R12" s="28" t="s">
        <v>27</v>
      </c>
      <c r="S12" s="28">
        <v>11213</v>
      </c>
      <c r="T12" s="28" t="s">
        <v>43</v>
      </c>
      <c r="U12" s="28" t="s">
        <v>44</v>
      </c>
      <c r="V12" s="28" t="s">
        <v>23</v>
      </c>
      <c r="W12" s="32" t="s">
        <v>24</v>
      </c>
      <c r="X12" s="33" t="s">
        <v>25</v>
      </c>
      <c r="Y12" s="33" t="s">
        <v>26</v>
      </c>
      <c r="Z12" s="33" t="s">
        <v>27</v>
      </c>
      <c r="AA12" s="33">
        <v>11101</v>
      </c>
      <c r="AB12" s="28" t="s">
        <v>39</v>
      </c>
      <c r="AC12" s="28" t="s">
        <v>40</v>
      </c>
      <c r="AD12" s="15" t="s">
        <v>59</v>
      </c>
      <c r="AE12" s="7">
        <v>1</v>
      </c>
      <c r="AF12" s="6" t="s">
        <v>38</v>
      </c>
      <c r="AG12" s="63">
        <v>546.25</v>
      </c>
      <c r="AH12" s="64">
        <v>0</v>
      </c>
      <c r="AI12" s="64">
        <f t="shared" si="0"/>
        <v>546.25</v>
      </c>
      <c r="AJ12" s="14" t="s">
        <v>66</v>
      </c>
    </row>
    <row r="13" spans="2:36" ht="12.75" customHeight="1" x14ac:dyDescent="0.15">
      <c r="B13" s="27" t="s">
        <v>46</v>
      </c>
      <c r="C13" s="28" t="s">
        <v>69</v>
      </c>
      <c r="D13" s="29">
        <v>130147</v>
      </c>
      <c r="E13" s="28" t="s">
        <v>70</v>
      </c>
      <c r="F13" s="28">
        <v>10965</v>
      </c>
      <c r="G13" s="28"/>
      <c r="H13" s="28" t="s">
        <v>47</v>
      </c>
      <c r="I13" s="10">
        <v>45570</v>
      </c>
      <c r="J13" s="28" t="s">
        <v>32</v>
      </c>
      <c r="K13" s="28" t="s">
        <v>33</v>
      </c>
      <c r="L13" s="30" t="s">
        <v>34</v>
      </c>
      <c r="M13" s="28" t="s">
        <v>35</v>
      </c>
      <c r="N13" s="31" t="s">
        <v>37</v>
      </c>
      <c r="O13" s="28" t="s">
        <v>48</v>
      </c>
      <c r="P13" s="28" t="s">
        <v>50</v>
      </c>
      <c r="Q13" s="28" t="s">
        <v>36</v>
      </c>
      <c r="R13" s="28" t="s">
        <v>27</v>
      </c>
      <c r="S13" s="28">
        <v>11213</v>
      </c>
      <c r="T13" s="28" t="s">
        <v>43</v>
      </c>
      <c r="U13" s="28" t="s">
        <v>44</v>
      </c>
      <c r="V13" s="28" t="s">
        <v>23</v>
      </c>
      <c r="W13" s="32" t="s">
        <v>24</v>
      </c>
      <c r="X13" s="33" t="s">
        <v>25</v>
      </c>
      <c r="Y13" s="33" t="s">
        <v>26</v>
      </c>
      <c r="Z13" s="33" t="s">
        <v>27</v>
      </c>
      <c r="AA13" s="33">
        <v>11101</v>
      </c>
      <c r="AB13" s="28" t="s">
        <v>39</v>
      </c>
      <c r="AC13" s="28" t="s">
        <v>40</v>
      </c>
      <c r="AD13" s="15" t="s">
        <v>60</v>
      </c>
      <c r="AE13" s="7">
        <v>1</v>
      </c>
      <c r="AF13" s="6" t="s">
        <v>38</v>
      </c>
      <c r="AG13" s="63">
        <v>64133.14</v>
      </c>
      <c r="AH13" s="64">
        <f>AG13-AH26</f>
        <v>64133.14</v>
      </c>
      <c r="AI13" s="64">
        <v>5841.75</v>
      </c>
      <c r="AJ13" s="14" t="s">
        <v>66</v>
      </c>
    </row>
    <row r="14" spans="2:36" ht="12.75" customHeight="1" x14ac:dyDescent="0.15">
      <c r="B14" s="27" t="s">
        <v>46</v>
      </c>
      <c r="C14" s="28" t="s">
        <v>69</v>
      </c>
      <c r="D14" s="29">
        <v>130147</v>
      </c>
      <c r="E14" s="28" t="s">
        <v>70</v>
      </c>
      <c r="F14" s="28">
        <v>10965</v>
      </c>
      <c r="G14" s="28"/>
      <c r="H14" s="28" t="s">
        <v>47</v>
      </c>
      <c r="I14" s="10">
        <v>45570</v>
      </c>
      <c r="J14" s="28" t="s">
        <v>32</v>
      </c>
      <c r="K14" s="28" t="s">
        <v>33</v>
      </c>
      <c r="L14" s="30" t="s">
        <v>34</v>
      </c>
      <c r="M14" s="28" t="s">
        <v>35</v>
      </c>
      <c r="N14" s="31" t="s">
        <v>37</v>
      </c>
      <c r="O14" s="28" t="s">
        <v>48</v>
      </c>
      <c r="P14" s="28" t="s">
        <v>50</v>
      </c>
      <c r="Q14" s="28" t="s">
        <v>36</v>
      </c>
      <c r="R14" s="28" t="s">
        <v>27</v>
      </c>
      <c r="S14" s="28">
        <v>11213</v>
      </c>
      <c r="T14" s="28" t="s">
        <v>43</v>
      </c>
      <c r="U14" s="28" t="s">
        <v>44</v>
      </c>
      <c r="V14" s="28" t="s">
        <v>23</v>
      </c>
      <c r="W14" s="32" t="s">
        <v>24</v>
      </c>
      <c r="X14" s="33" t="s">
        <v>25</v>
      </c>
      <c r="Y14" s="33" t="s">
        <v>26</v>
      </c>
      <c r="Z14" s="33" t="s">
        <v>27</v>
      </c>
      <c r="AA14" s="33">
        <v>11101</v>
      </c>
      <c r="AB14" s="28" t="s">
        <v>39</v>
      </c>
      <c r="AC14" s="28" t="s">
        <v>40</v>
      </c>
      <c r="AD14" s="15" t="s">
        <v>61</v>
      </c>
      <c r="AE14" s="7">
        <v>1</v>
      </c>
      <c r="AF14" s="6" t="s">
        <v>38</v>
      </c>
      <c r="AG14" s="63">
        <v>7047.55</v>
      </c>
      <c r="AH14" s="64">
        <v>0</v>
      </c>
      <c r="AI14" s="64">
        <f t="shared" si="0"/>
        <v>7047.55</v>
      </c>
      <c r="AJ14" s="14" t="s">
        <v>66</v>
      </c>
    </row>
    <row r="15" spans="2:36" ht="12.75" customHeight="1" x14ac:dyDescent="0.15">
      <c r="B15" s="27" t="s">
        <v>46</v>
      </c>
      <c r="C15" s="28" t="s">
        <v>69</v>
      </c>
      <c r="D15" s="29">
        <v>130147</v>
      </c>
      <c r="E15" s="28" t="s">
        <v>70</v>
      </c>
      <c r="F15" s="28">
        <v>10965</v>
      </c>
      <c r="G15" s="28"/>
      <c r="H15" s="28" t="s">
        <v>47</v>
      </c>
      <c r="I15" s="10">
        <v>45570</v>
      </c>
      <c r="J15" s="28" t="s">
        <v>32</v>
      </c>
      <c r="K15" s="28" t="s">
        <v>33</v>
      </c>
      <c r="L15" s="30" t="s">
        <v>34</v>
      </c>
      <c r="M15" s="28" t="s">
        <v>35</v>
      </c>
      <c r="N15" s="31" t="s">
        <v>37</v>
      </c>
      <c r="O15" s="28" t="s">
        <v>48</v>
      </c>
      <c r="P15" s="28" t="s">
        <v>50</v>
      </c>
      <c r="Q15" s="28" t="s">
        <v>36</v>
      </c>
      <c r="R15" s="28" t="s">
        <v>27</v>
      </c>
      <c r="S15" s="28">
        <v>11213</v>
      </c>
      <c r="T15" s="28" t="s">
        <v>43</v>
      </c>
      <c r="U15" s="28" t="s">
        <v>44</v>
      </c>
      <c r="V15" s="28" t="s">
        <v>23</v>
      </c>
      <c r="W15" s="32" t="s">
        <v>24</v>
      </c>
      <c r="X15" s="33" t="s">
        <v>25</v>
      </c>
      <c r="Y15" s="33" t="s">
        <v>26</v>
      </c>
      <c r="Z15" s="33" t="s">
        <v>27</v>
      </c>
      <c r="AA15" s="33">
        <v>11101</v>
      </c>
      <c r="AB15" s="28" t="s">
        <v>39</v>
      </c>
      <c r="AC15" s="28" t="s">
        <v>40</v>
      </c>
      <c r="AD15" s="15" t="s">
        <v>62</v>
      </c>
      <c r="AE15" s="7">
        <v>1</v>
      </c>
      <c r="AF15" s="6" t="s">
        <v>38</v>
      </c>
      <c r="AG15" s="63">
        <v>1686.36</v>
      </c>
      <c r="AH15" s="64">
        <v>0</v>
      </c>
      <c r="AI15" s="64">
        <f t="shared" si="0"/>
        <v>1686.36</v>
      </c>
      <c r="AJ15" s="14" t="s">
        <v>66</v>
      </c>
    </row>
    <row r="16" spans="2:36" ht="12.75" customHeight="1" x14ac:dyDescent="0.15">
      <c r="B16" s="27" t="s">
        <v>46</v>
      </c>
      <c r="C16" s="28" t="s">
        <v>69</v>
      </c>
      <c r="D16" s="29">
        <v>130147</v>
      </c>
      <c r="E16" s="28" t="s">
        <v>70</v>
      </c>
      <c r="F16" s="28">
        <v>10965</v>
      </c>
      <c r="G16" s="28"/>
      <c r="H16" s="28" t="s">
        <v>47</v>
      </c>
      <c r="I16" s="10">
        <v>45570</v>
      </c>
      <c r="J16" s="28" t="s">
        <v>32</v>
      </c>
      <c r="K16" s="28" t="s">
        <v>33</v>
      </c>
      <c r="L16" s="30" t="s">
        <v>34</v>
      </c>
      <c r="M16" s="28" t="s">
        <v>35</v>
      </c>
      <c r="N16" s="31" t="s">
        <v>37</v>
      </c>
      <c r="O16" s="28" t="s">
        <v>48</v>
      </c>
      <c r="P16" s="28" t="s">
        <v>50</v>
      </c>
      <c r="Q16" s="28" t="s">
        <v>36</v>
      </c>
      <c r="R16" s="28" t="s">
        <v>27</v>
      </c>
      <c r="S16" s="28">
        <v>11213</v>
      </c>
      <c r="T16" s="28" t="s">
        <v>43</v>
      </c>
      <c r="U16" s="28" t="s">
        <v>44</v>
      </c>
      <c r="V16" s="28" t="s">
        <v>23</v>
      </c>
      <c r="W16" s="32" t="s">
        <v>24</v>
      </c>
      <c r="X16" s="33" t="s">
        <v>25</v>
      </c>
      <c r="Y16" s="33" t="s">
        <v>26</v>
      </c>
      <c r="Z16" s="33" t="s">
        <v>27</v>
      </c>
      <c r="AA16" s="33">
        <v>11101</v>
      </c>
      <c r="AB16" s="28" t="s">
        <v>39</v>
      </c>
      <c r="AC16" s="28" t="s">
        <v>40</v>
      </c>
      <c r="AD16" s="15" t="s">
        <v>63</v>
      </c>
      <c r="AE16" s="7">
        <v>1</v>
      </c>
      <c r="AF16" s="6" t="s">
        <v>38</v>
      </c>
      <c r="AG16" s="63">
        <v>7765.41</v>
      </c>
      <c r="AH16" s="64">
        <v>0</v>
      </c>
      <c r="AI16" s="64">
        <f t="shared" si="0"/>
        <v>7765.41</v>
      </c>
      <c r="AJ16" s="14" t="s">
        <v>66</v>
      </c>
    </row>
    <row r="17" spans="2:36" ht="12.75" customHeight="1" x14ac:dyDescent="0.15">
      <c r="B17" s="27" t="s">
        <v>46</v>
      </c>
      <c r="C17" s="28" t="s">
        <v>69</v>
      </c>
      <c r="D17" s="29">
        <v>130147</v>
      </c>
      <c r="E17" s="28" t="s">
        <v>70</v>
      </c>
      <c r="F17" s="28">
        <v>10965</v>
      </c>
      <c r="G17" s="28"/>
      <c r="H17" s="28" t="s">
        <v>47</v>
      </c>
      <c r="I17" s="10">
        <v>45570</v>
      </c>
      <c r="J17" s="28" t="s">
        <v>32</v>
      </c>
      <c r="K17" s="28" t="s">
        <v>33</v>
      </c>
      <c r="L17" s="30" t="s">
        <v>34</v>
      </c>
      <c r="M17" s="28" t="s">
        <v>35</v>
      </c>
      <c r="N17" s="31" t="s">
        <v>37</v>
      </c>
      <c r="O17" s="28" t="s">
        <v>48</v>
      </c>
      <c r="P17" s="28" t="s">
        <v>50</v>
      </c>
      <c r="Q17" s="28" t="s">
        <v>36</v>
      </c>
      <c r="R17" s="28" t="s">
        <v>27</v>
      </c>
      <c r="S17" s="28">
        <v>11213</v>
      </c>
      <c r="T17" s="28" t="s">
        <v>43</v>
      </c>
      <c r="U17" s="28" t="s">
        <v>44</v>
      </c>
      <c r="V17" s="28" t="s">
        <v>23</v>
      </c>
      <c r="W17" s="32" t="s">
        <v>24</v>
      </c>
      <c r="X17" s="33" t="s">
        <v>25</v>
      </c>
      <c r="Y17" s="33" t="s">
        <v>26</v>
      </c>
      <c r="Z17" s="33" t="s">
        <v>27</v>
      </c>
      <c r="AA17" s="33">
        <v>11101</v>
      </c>
      <c r="AB17" s="28" t="s">
        <v>39</v>
      </c>
      <c r="AC17" s="28" t="s">
        <v>40</v>
      </c>
      <c r="AD17" s="15" t="s">
        <v>64</v>
      </c>
      <c r="AE17" s="7">
        <v>1</v>
      </c>
      <c r="AF17" s="6" t="s">
        <v>38</v>
      </c>
      <c r="AG17" s="63">
        <v>4667.1400000000003</v>
      </c>
      <c r="AH17" s="64">
        <v>0</v>
      </c>
      <c r="AI17" s="64">
        <f t="shared" si="0"/>
        <v>4667.1400000000003</v>
      </c>
      <c r="AJ17" s="14" t="s">
        <v>66</v>
      </c>
    </row>
    <row r="18" spans="2:36" ht="12.75" customHeight="1" x14ac:dyDescent="0.15">
      <c r="B18" s="34"/>
      <c r="C18" s="35"/>
      <c r="D18" s="36"/>
      <c r="E18" s="35"/>
      <c r="F18" s="35"/>
      <c r="G18" s="35"/>
      <c r="H18" s="35"/>
      <c r="I18" s="37"/>
      <c r="J18" s="35"/>
      <c r="K18" s="35"/>
      <c r="L18" s="38"/>
      <c r="M18" s="35"/>
      <c r="N18" s="39"/>
      <c r="O18" s="35"/>
      <c r="P18" s="35"/>
      <c r="Q18" s="35"/>
      <c r="R18" s="35"/>
      <c r="S18" s="35"/>
      <c r="T18" s="35"/>
      <c r="U18" s="35"/>
      <c r="V18" s="35"/>
      <c r="W18" s="40"/>
      <c r="X18" s="41"/>
      <c r="Y18" s="41"/>
      <c r="Z18" s="41"/>
      <c r="AA18" s="41"/>
      <c r="AB18" s="35"/>
      <c r="AC18" s="35"/>
      <c r="AD18" s="42"/>
      <c r="AE18" s="43"/>
      <c r="AF18" s="44"/>
      <c r="AG18" s="66"/>
      <c r="AH18" s="67"/>
      <c r="AI18" s="67"/>
      <c r="AJ18" s="45"/>
    </row>
    <row r="19" spans="2:36" ht="12.75" customHeight="1" x14ac:dyDescent="0.15"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52" t="s">
        <v>18</v>
      </c>
      <c r="AE19" s="53"/>
      <c r="AF19" s="54"/>
      <c r="AG19" s="46">
        <f>SUM(AG6:AG17)</f>
        <v>132961.27000000002</v>
      </c>
      <c r="AH19" s="55"/>
      <c r="AI19" s="47"/>
      <c r="AJ19" s="20"/>
    </row>
    <row r="20" spans="2:36" ht="12.75" customHeight="1" x14ac:dyDescent="0.15"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56" t="s">
        <v>41</v>
      </c>
      <c r="AE20" s="57"/>
      <c r="AF20" s="23"/>
      <c r="AG20" s="22"/>
      <c r="AH20" s="22">
        <f>SUM(AH6:AH17)</f>
        <v>97620.33</v>
      </c>
      <c r="AI20" s="48"/>
      <c r="AJ20" s="20"/>
    </row>
    <row r="21" spans="2:36" x14ac:dyDescent="0.1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58" t="s">
        <v>19</v>
      </c>
      <c r="AE21" s="49"/>
      <c r="AF21" s="49"/>
      <c r="AG21" s="50"/>
      <c r="AH21" s="50"/>
      <c r="AI21" s="51">
        <f>SUM(AI6:AI20)</f>
        <v>41182.69</v>
      </c>
      <c r="AJ21" s="21" t="s">
        <v>65</v>
      </c>
    </row>
    <row r="23" spans="2:36" x14ac:dyDescent="0.15">
      <c r="AD23" s="59" t="s">
        <v>68</v>
      </c>
      <c r="AE23" s="60"/>
      <c r="AF23" s="60"/>
      <c r="AG23" s="61"/>
      <c r="AH23" s="61"/>
      <c r="AI23" s="62">
        <f>SUM(AI21:AI22)</f>
        <v>41182.69</v>
      </c>
    </row>
    <row r="26" spans="2:36" x14ac:dyDescent="0.15">
      <c r="AG26" s="16"/>
    </row>
  </sheetData>
  <mergeCells count="6">
    <mergeCell ref="B4:E4"/>
    <mergeCell ref="AJ4:AJ5"/>
    <mergeCell ref="F4:N4"/>
    <mergeCell ref="O4:V4"/>
    <mergeCell ref="W4:AC4"/>
    <mergeCell ref="AD4:AI4"/>
  </mergeCells>
  <phoneticPr fontId="9" type="noConversion"/>
  <pageMargins left="0.25" right="0.25" top="0.75" bottom="0.75" header="0.3" footer="0.3"/>
  <pageSetup scale="29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R35" sqref="R35"/>
    </sheetView>
  </sheetViews>
  <sheetFormatPr defaultRowHeight="15" x14ac:dyDescent="0.25"/>
  <cols>
    <col min="6" max="6" width="20.85546875" bestFit="1" customWidth="1"/>
    <col min="7" max="7" width="12.42578125" bestFit="1" customWidth="1"/>
    <col min="8" max="8" width="11.42578125" bestFit="1" customWidth="1"/>
  </cols>
  <sheetData>
    <row r="1" spans="1:8" x14ac:dyDescent="0.25">
      <c r="A1" s="1"/>
    </row>
    <row r="2" spans="1:8" x14ac:dyDescent="0.25">
      <c r="A2" s="1"/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  <c r="H11" s="13"/>
    </row>
    <row r="12" spans="1:8" x14ac:dyDescent="0.25">
      <c r="A12" s="1"/>
      <c r="H12" s="13"/>
    </row>
    <row r="13" spans="1:8" x14ac:dyDescent="0.25">
      <c r="A13" s="1"/>
      <c r="H13" s="13"/>
    </row>
    <row r="14" spans="1:8" x14ac:dyDescent="0.25">
      <c r="A14" s="1"/>
      <c r="H14" s="13"/>
    </row>
    <row r="15" spans="1:8" x14ac:dyDescent="0.25">
      <c r="A15" s="1"/>
      <c r="H15" s="13"/>
    </row>
    <row r="16" spans="1:8" x14ac:dyDescent="0.25">
      <c r="A16" s="1"/>
      <c r="H16" s="13"/>
    </row>
    <row r="17" spans="1:8" x14ac:dyDescent="0.25">
      <c r="A17" s="1"/>
      <c r="H17" s="13"/>
    </row>
    <row r="18" spans="1:8" x14ac:dyDescent="0.25">
      <c r="A18" s="1"/>
      <c r="H18" s="13"/>
    </row>
    <row r="19" spans="1:8" x14ac:dyDescent="0.25">
      <c r="A19" s="1"/>
      <c r="H19" s="13"/>
    </row>
    <row r="20" spans="1:8" x14ac:dyDescent="0.25">
      <c r="H20" s="13"/>
    </row>
    <row r="21" spans="1:8" x14ac:dyDescent="0.25">
      <c r="H21" s="13"/>
    </row>
    <row r="22" spans="1:8" x14ac:dyDescent="0.25">
      <c r="H22" s="13"/>
    </row>
    <row r="23" spans="1:8" x14ac:dyDescent="0.25">
      <c r="H23" s="13"/>
    </row>
    <row r="24" spans="1:8" x14ac:dyDescent="0.25">
      <c r="H24" s="13"/>
    </row>
    <row r="25" spans="1:8" x14ac:dyDescent="0.25">
      <c r="H25" s="13"/>
    </row>
    <row r="26" spans="1:8" x14ac:dyDescent="0.25">
      <c r="H26" s="13"/>
    </row>
    <row r="27" spans="1:8" x14ac:dyDescent="0.25">
      <c r="H27" s="13"/>
    </row>
    <row r="28" spans="1:8" x14ac:dyDescent="0.25">
      <c r="H28" s="13"/>
    </row>
    <row r="29" spans="1:8" x14ac:dyDescent="0.25">
      <c r="H29" s="13"/>
    </row>
    <row r="30" spans="1:8" x14ac:dyDescent="0.25">
      <c r="H30" s="13"/>
    </row>
    <row r="31" spans="1:8" x14ac:dyDescent="0.25">
      <c r="H31" s="13"/>
    </row>
    <row r="33" spans="7:8" x14ac:dyDescent="0.25">
      <c r="H33" s="11"/>
    </row>
    <row r="39" spans="7:8" x14ac:dyDescent="0.25">
      <c r="G39" s="11"/>
    </row>
    <row r="40" spans="7:8" x14ac:dyDescent="0.25">
      <c r="G40" s="11"/>
    </row>
    <row r="41" spans="7:8" x14ac:dyDescent="0.25">
      <c r="G41" s="11"/>
    </row>
    <row r="42" spans="7:8" x14ac:dyDescent="0.25">
      <c r="G42" s="11"/>
    </row>
    <row r="43" spans="7:8" x14ac:dyDescent="0.25">
      <c r="G43" s="11"/>
    </row>
    <row r="44" spans="7:8" x14ac:dyDescent="0.25">
      <c r="G44" s="11"/>
    </row>
    <row r="45" spans="7:8" x14ac:dyDescent="0.25">
      <c r="G45" s="11"/>
    </row>
    <row r="46" spans="7:8" x14ac:dyDescent="0.25">
      <c r="G46" s="11"/>
    </row>
    <row r="47" spans="7:8" x14ac:dyDescent="0.25">
      <c r="G47" s="11"/>
    </row>
    <row r="48" spans="7:8" x14ac:dyDescent="0.25">
      <c r="G48" s="11"/>
    </row>
    <row r="49" spans="7:9" x14ac:dyDescent="0.25">
      <c r="G49" s="11"/>
    </row>
    <row r="50" spans="7:9" x14ac:dyDescent="0.25">
      <c r="G50" s="11"/>
    </row>
    <row r="51" spans="7:9" x14ac:dyDescent="0.25">
      <c r="G51" s="11"/>
    </row>
    <row r="52" spans="7:9" x14ac:dyDescent="0.25">
      <c r="G52" s="11"/>
    </row>
    <row r="53" spans="7:9" x14ac:dyDescent="0.25">
      <c r="G53" s="11"/>
    </row>
    <row r="54" spans="7:9" x14ac:dyDescent="0.25">
      <c r="G54" s="11"/>
    </row>
    <row r="55" spans="7:9" x14ac:dyDescent="0.25">
      <c r="G55" s="11"/>
    </row>
    <row r="56" spans="7:9" x14ac:dyDescent="0.25">
      <c r="G56" s="11"/>
    </row>
    <row r="57" spans="7:9" x14ac:dyDescent="0.25">
      <c r="G57" s="11"/>
      <c r="I57" s="12"/>
    </row>
    <row r="58" spans="7:9" x14ac:dyDescent="0.25">
      <c r="G58" s="11"/>
    </row>
    <row r="59" spans="7:9" x14ac:dyDescent="0.25">
      <c r="G5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2025-03-14T13:52:18Z</cp:lastPrinted>
  <dcterms:created xsi:type="dcterms:W3CDTF">2024-10-11T12:02:37Z</dcterms:created>
  <dcterms:modified xsi:type="dcterms:W3CDTF">2025-04-21T15:50:09Z</dcterms:modified>
</cp:coreProperties>
</file>