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-105" yWindow="-105" windowWidth="19425" windowHeight="1150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" i="2" l="1"/>
  <c r="AJ16" i="2"/>
  <c r="AH22" i="2"/>
  <c r="AJ24" i="2" l="1"/>
  <c r="AG21" i="2"/>
  <c r="AI10" i="2"/>
  <c r="AI8" i="2"/>
  <c r="AI7" i="2"/>
  <c r="AI6" i="2"/>
  <c r="AJ6" i="2" s="1"/>
  <c r="AI13" i="2" l="1"/>
  <c r="AI12" i="2"/>
  <c r="AI11" i="2"/>
  <c r="AI19" i="2"/>
  <c r="AI18" i="2"/>
  <c r="AI17" i="2"/>
  <c r="AI15" i="2"/>
  <c r="AI14" i="2"/>
  <c r="AI24" i="2" l="1"/>
  <c r="AI26" i="2" s="1"/>
</calcChain>
</file>

<file path=xl/sharedStrings.xml><?xml version="1.0" encoding="utf-8"?>
<sst xmlns="http://schemas.openxmlformats.org/spreadsheetml/2006/main" count="399" uniqueCount="90">
  <si>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</si>
  <si>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</si>
  <si>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</si>
  <si>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</si>
  <si>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</si>
  <si>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</si>
  <si>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</si>
  <si>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</si>
  <si>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</si>
  <si>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</si>
  <si>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</si>
  <si>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</si>
  <si>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</si>
  <si>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</si>
  <si>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</si>
  <si>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</si>
  <si>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</si>
  <si>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</si>
  <si>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</si>
  <si>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</si>
  <si>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</si>
  <si>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</si>
  <si>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</si>
  <si>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</si>
  <si>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</si>
  <si>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</si>
  <si>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</si>
  <si>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</si>
  <si>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</si>
  <si>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</si>
  <si>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</si>
  <si>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</si>
  <si>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</si>
  <si>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</si>
  <si>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</si>
  <si>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</si>
  <si>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</si>
  <si>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</si>
  <si>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</si>
  <si>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</si>
  <si>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</si>
  <si>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Vendor Information</t>
  </si>
  <si>
    <t>School ID &amp; Name: K457 BOYS HS AF (OLD) - BROOKLYN</t>
  </si>
  <si>
    <t>K457: Bleacher seating panels</t>
  </si>
  <si>
    <t>B335805</t>
  </si>
  <si>
    <t>K457</t>
  </si>
  <si>
    <t>708 Maple Street</t>
  </si>
  <si>
    <t>Wolfgang Hellmann</t>
  </si>
  <si>
    <t>718-230-6140</t>
  </si>
  <si>
    <t>K457: Additional Work (Repair Bleachers &amp; Replace Press Box)</t>
  </si>
  <si>
    <t xml:space="preserve">25.K457.005.0 - Footing work: </t>
  </si>
  <si>
    <t xml:space="preserve">25.K457.005.0 - New Mesh Steel barrier below the elevated press: </t>
  </si>
  <si>
    <t xml:space="preserve">25.K457.005.0 - New Structural columns and framings: </t>
  </si>
  <si>
    <t xml:space="preserve">25.K457.005.0 - Remove and reinstall Turf for New Scoreboard footings: </t>
  </si>
  <si>
    <t xml:space="preserve">25.K457.005.0 - Stairs and Platform landing work: </t>
  </si>
  <si>
    <t xml:space="preserve">25.K457.005.0 - Steel Angles - span between existing stringers: </t>
  </si>
  <si>
    <t>Amount Previously Certified/ Paid</t>
  </si>
  <si>
    <t>Work Completed - Full Payment Request</t>
  </si>
  <si>
    <t>Partial Payment Request - Work Partially Completed</t>
  </si>
  <si>
    <t>24.K457.001.0 - Replace entire seating panels to new blue colored panels:</t>
  </si>
  <si>
    <t>Work Completed , Full Payment Request</t>
  </si>
  <si>
    <t>K457: Custom Design Coating for the 2 Basketball Courts</t>
  </si>
  <si>
    <t>24.K457.003.0 - No Category Input:</t>
  </si>
  <si>
    <t>24.K457.003.0 - Prep &amp; Paint Bleachers wooden surface only (Treated Lumber) - Both sides of the field.:</t>
  </si>
  <si>
    <t>K457 - Repair Bleachers &amp; replace press box</t>
  </si>
  <si>
    <t>B335820</t>
  </si>
  <si>
    <t xml:space="preserve">23.K457.006.1 - Bleachers - replace all wood panels and fix damaged seating areas </t>
  </si>
  <si>
    <t xml:space="preserve">23.K457.006.1 - Demo old press box and dispose: </t>
  </si>
  <si>
    <t xml:space="preserve">23.K457.006.1 - Heavy equipment rigging for new and old press box: </t>
  </si>
  <si>
    <t xml:space="preserve">23.K457.006.1 - New custom Press Box - furnish and deliver: </t>
  </si>
  <si>
    <t xml:space="preserve">23.K457.006.1 - Power and Data lines for new Press Box: </t>
  </si>
  <si>
    <t xml:space="preserve">Full Payment Received </t>
  </si>
  <si>
    <t>Not Requesting This time (Previously Paid $60,778.38. Balance $333,489.87)</t>
  </si>
  <si>
    <t>Remaining Balance</t>
  </si>
  <si>
    <t>Description</t>
  </si>
  <si>
    <t>Full Purchase Order Amount</t>
  </si>
  <si>
    <t xml:space="preserve">IDEAS_CIP </t>
  </si>
  <si>
    <t xml:space="preserve">23NIDEA 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</si>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</sst>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3" fillId="0" borderId="1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/>
    </xf>
    <xf numFmtId="49" fontId="3" fillId="0" borderId="8" xfId="1" applyNumberFormat="1" applyFont="1" applyBorder="1" applyAlignment="1">
      <alignment horizontal="center" vertical="center"/>
    </xf>
    <xf numFmtId="7" fontId="3" fillId="0" borderId="0" xfId="1" applyNumberFormat="1" applyFont="1" applyAlignment="1">
      <alignment vertical="center"/>
    </xf>
    <xf numFmtId="0" fontId="4" fillId="4" borderId="19" xfId="1" applyFont="1" applyFill="1" applyBorder="1" applyAlignment="1">
      <alignment vertical="center"/>
    </xf>
    <xf numFmtId="0" fontId="4" fillId="4" borderId="21" xfId="1" applyFont="1" applyFill="1" applyBorder="1" applyAlignment="1">
      <alignment vertical="center"/>
    </xf>
    <xf numFmtId="0" fontId="4" fillId="4" borderId="20" xfId="1" applyFont="1" applyFill="1" applyBorder="1" applyAlignment="1">
      <alignment horizontal="left" vertical="center"/>
    </xf>
    <xf numFmtId="14" fontId="3" fillId="0" borderId="2" xfId="1" applyNumberFormat="1" applyFont="1" applyBorder="1" applyAlignment="1">
      <alignment horizontal="center" vertical="center"/>
    </xf>
    <xf numFmtId="4" fontId="0" fillId="0" borderId="0" xfId="0" applyNumberFormat="1"/>
    <xf numFmtId="1" fontId="5" fillId="0" borderId="23" xfId="1" applyNumberFormat="1" applyFont="1" applyBorder="1" applyAlignment="1">
      <alignment horizontal="center" vertical="center" shrinkToFit="1"/>
    </xf>
    <xf numFmtId="0" fontId="3" fillId="0" borderId="23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9" xfId="1" applyFont="1" applyBorder="1" applyAlignment="1">
      <alignment vertical="center" wrapText="1"/>
    </xf>
    <xf numFmtId="0" fontId="3" fillId="0" borderId="7" xfId="1" applyFont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7" borderId="10" xfId="1" applyFont="1" applyFill="1" applyBorder="1" applyAlignment="1">
      <alignment horizontal="center" vertical="center"/>
    </xf>
    <xf numFmtId="0" fontId="3" fillId="7" borderId="26" xfId="1" applyFont="1" applyFill="1" applyBorder="1" applyAlignment="1">
      <alignment horizontal="center" vertical="center"/>
    </xf>
    <xf numFmtId="14" fontId="3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/>
    </xf>
    <xf numFmtId="49" fontId="3" fillId="7" borderId="10" xfId="1" applyNumberFormat="1" applyFont="1" applyFill="1" applyBorder="1" applyAlignment="1">
      <alignment horizontal="center" vertical="center"/>
    </xf>
    <xf numFmtId="0" fontId="6" fillId="7" borderId="26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0" fontId="3" fillId="7" borderId="2" xfId="1" applyFont="1" applyFill="1" applyBorder="1" applyAlignment="1">
      <alignment vertical="center"/>
    </xf>
    <xf numFmtId="7" fontId="5" fillId="7" borderId="2" xfId="2" applyNumberFormat="1" applyFont="1" applyFill="1" applyBorder="1" applyAlignment="1">
      <alignment vertical="center" shrinkToFit="1"/>
    </xf>
    <xf numFmtId="7" fontId="5" fillId="7" borderId="27" xfId="2" applyNumberFormat="1" applyFont="1" applyFill="1" applyBorder="1" applyAlignment="1">
      <alignment vertical="center" shrinkToFit="1"/>
    </xf>
    <xf numFmtId="0" fontId="4" fillId="3" borderId="15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6" borderId="29" xfId="1" applyFont="1" applyFill="1" applyBorder="1" applyAlignment="1">
      <alignment horizontal="center" vertical="center" wrapText="1"/>
    </xf>
    <xf numFmtId="0" fontId="3" fillId="6" borderId="29" xfId="1" applyFont="1" applyFill="1" applyBorder="1" applyAlignment="1">
      <alignment horizontal="center" vertical="center"/>
    </xf>
    <xf numFmtId="0" fontId="3" fillId="7" borderId="29" xfId="1" applyFont="1" applyFill="1" applyBorder="1" applyAlignment="1">
      <alignment vertical="center" wrapText="1"/>
    </xf>
    <xf numFmtId="0" fontId="3" fillId="0" borderId="6" xfId="1" applyFont="1" applyBorder="1" applyAlignment="1">
      <alignment vertical="center"/>
    </xf>
    <xf numFmtId="1" fontId="5" fillId="0" borderId="6" xfId="1" applyNumberFormat="1" applyFont="1" applyBorder="1" applyAlignment="1">
      <alignment horizontal="center" vertical="center" shrinkToFit="1"/>
    </xf>
    <xf numFmtId="43" fontId="4" fillId="0" borderId="30" xfId="2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vertical="center"/>
    </xf>
    <xf numFmtId="7" fontId="5" fillId="7" borderId="29" xfId="2" applyNumberFormat="1" applyFont="1" applyFill="1" applyBorder="1" applyAlignment="1">
      <alignment vertical="center" shrinkToFit="1"/>
    </xf>
    <xf numFmtId="43" fontId="4" fillId="0" borderId="18" xfId="2" applyFont="1" applyFill="1" applyBorder="1" applyAlignment="1">
      <alignment horizontal="center" vertical="center" wrapText="1"/>
    </xf>
    <xf numFmtId="43" fontId="4" fillId="0" borderId="31" xfId="2" applyFont="1" applyFill="1" applyBorder="1" applyAlignment="1">
      <alignment horizontal="center" vertical="center" wrapText="1"/>
    </xf>
    <xf numFmtId="7" fontId="8" fillId="0" borderId="2" xfId="2" applyNumberFormat="1" applyFont="1" applyBorder="1" applyAlignment="1">
      <alignment vertical="center" shrinkToFit="1"/>
    </xf>
    <xf numFmtId="7" fontId="4" fillId="0" borderId="2" xfId="2" applyNumberFormat="1" applyFont="1" applyBorder="1" applyAlignment="1">
      <alignment vertical="center" wrapText="1"/>
    </xf>
    <xf numFmtId="0" fontId="3" fillId="0" borderId="22" xfId="1" applyFont="1" applyBorder="1" applyAlignment="1">
      <alignment vertical="center" wrapText="1"/>
    </xf>
    <xf numFmtId="7" fontId="8" fillId="0" borderId="23" xfId="2" applyNumberFormat="1" applyFont="1" applyBorder="1" applyAlignment="1">
      <alignment vertical="center" shrinkToFit="1"/>
    </xf>
    <xf numFmtId="7" fontId="4" fillId="0" borderId="23" xfId="2" applyNumberFormat="1" applyFont="1" applyBorder="1" applyAlignment="1">
      <alignment vertical="center" wrapText="1"/>
    </xf>
    <xf numFmtId="7" fontId="4" fillId="0" borderId="24" xfId="2" applyNumberFormat="1" applyFont="1" applyBorder="1" applyAlignment="1">
      <alignment vertical="center" wrapText="1"/>
    </xf>
    <xf numFmtId="7" fontId="4" fillId="0" borderId="10" xfId="2" applyNumberFormat="1" applyFont="1" applyBorder="1" applyAlignment="1">
      <alignment vertical="center" wrapText="1"/>
    </xf>
    <xf numFmtId="0" fontId="4" fillId="0" borderId="12" xfId="1" applyFont="1" applyBorder="1" applyAlignment="1">
      <alignment vertical="center"/>
    </xf>
    <xf numFmtId="43" fontId="4" fillId="0" borderId="12" xfId="2" applyFont="1" applyBorder="1" applyAlignment="1">
      <alignment vertical="center"/>
    </xf>
    <xf numFmtId="7" fontId="4" fillId="0" borderId="12" xfId="2" applyNumberFormat="1" applyFont="1" applyBorder="1" applyAlignment="1">
      <alignment vertical="center"/>
    </xf>
    <xf numFmtId="7" fontId="4" fillId="0" borderId="13" xfId="2" applyNumberFormat="1" applyFont="1" applyBorder="1" applyAlignment="1">
      <alignment vertical="center"/>
    </xf>
    <xf numFmtId="0" fontId="3" fillId="6" borderId="26" xfId="1" applyFont="1" applyFill="1" applyBorder="1" applyAlignment="1">
      <alignment horizontal="center" vertical="center" wrapText="1"/>
    </xf>
    <xf numFmtId="7" fontId="8" fillId="0" borderId="6" xfId="2" applyNumberFormat="1" applyFont="1" applyFill="1" applyBorder="1" applyAlignment="1">
      <alignment horizontal="center" vertical="center" shrinkToFit="1"/>
    </xf>
    <xf numFmtId="7" fontId="8" fillId="0" borderId="8" xfId="2" applyNumberFormat="1" applyFont="1" applyFill="1" applyBorder="1" applyAlignment="1">
      <alignment horizontal="center" vertical="center" shrinkToFit="1"/>
    </xf>
    <xf numFmtId="7" fontId="8" fillId="0" borderId="2" xfId="2" applyNumberFormat="1" applyFont="1" applyFill="1" applyBorder="1" applyAlignment="1">
      <alignment horizontal="center" vertical="center" shrinkToFit="1"/>
    </xf>
    <xf numFmtId="7" fontId="8" fillId="0" borderId="10" xfId="2" applyNumberFormat="1" applyFont="1" applyFill="1" applyBorder="1" applyAlignment="1">
      <alignment horizontal="center" vertical="center" shrinkToFit="1"/>
    </xf>
    <xf numFmtId="0" fontId="4" fillId="4" borderId="32" xfId="1" applyFont="1" applyFill="1" applyBorder="1" applyAlignment="1">
      <alignment vertical="center"/>
    </xf>
    <xf numFmtId="0" fontId="4" fillId="4" borderId="33" xfId="1" applyFont="1" applyFill="1" applyBorder="1" applyAlignment="1">
      <alignment vertical="center"/>
    </xf>
    <xf numFmtId="43" fontId="4" fillId="4" borderId="33" xfId="2" applyFont="1" applyFill="1" applyBorder="1" applyAlignment="1">
      <alignment vertical="center"/>
    </xf>
    <xf numFmtId="7" fontId="4" fillId="4" borderId="31" xfId="1" applyNumberFormat="1" applyFont="1" applyFill="1" applyBorder="1" applyAlignment="1">
      <alignment vertical="center"/>
    </xf>
    <xf numFmtId="0" fontId="4" fillId="2" borderId="19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17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17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7" xfId="1" applyFont="1" applyFill="1" applyBorder="1" applyAlignment="1">
      <alignment horizontal="center" vertical="center"/>
    </xf>
    <xf numFmtId="0" fontId="4" fillId="3" borderId="2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43" fontId="4" fillId="0" borderId="26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4"/>
  <sheetViews>
    <sheetView tabSelected="1" topLeftCell="A2" zoomScale="85" zoomScaleNormal="85" workbookViewId="0">
      <selection activeCell="I31" sqref="I31"/>
    </sheetView>
  </sheetViews>
  <sheetFormatPr defaultColWidth="9.140625" defaultRowHeight="10.5" x14ac:dyDescent="0.15"/>
  <cols>
    <col min="1" max="1" width="3.5703125" style="2" customWidth="1"/>
    <col min="2" max="2" width="47.85546875" style="4" bestFit="1" customWidth="1"/>
    <col min="3" max="3" width="13" style="12" customWidth="1"/>
    <col min="4" max="4" width="6.140625" style="12" bestFit="1" customWidth="1"/>
    <col min="5" max="5" width="7.28515625" style="12" bestFit="1" customWidth="1"/>
    <col min="6" max="6" width="9" style="12" bestFit="1" customWidth="1"/>
    <col min="7" max="7" width="13.5703125" style="12" bestFit="1" customWidth="1"/>
    <col min="8" max="8" width="10.42578125" style="12" bestFit="1" customWidth="1"/>
    <col min="9" max="9" width="13.5703125" style="12" bestFit="1" customWidth="1"/>
    <col min="10" max="10" width="15.7109375" style="12" bestFit="1" customWidth="1"/>
    <col min="11" max="11" width="14.140625" style="12" bestFit="1" customWidth="1"/>
    <col min="12" max="12" width="14.42578125" style="12" bestFit="1" customWidth="1"/>
    <col min="13" max="13" width="5.42578125" style="12" bestFit="1" customWidth="1"/>
    <col min="14" max="14" width="7.85546875" style="12" bestFit="1" customWidth="1"/>
    <col min="15" max="15" width="9.5703125" style="12" bestFit="1" customWidth="1"/>
    <col min="16" max="16" width="18.42578125" style="12" bestFit="1" customWidth="1"/>
    <col min="17" max="17" width="6.85546875" style="12" bestFit="1" customWidth="1"/>
    <col min="18" max="18" width="5.42578125" style="12" bestFit="1" customWidth="1"/>
    <col min="19" max="19" width="7.85546875" style="12" bestFit="1" customWidth="1"/>
    <col min="20" max="20" width="13.5703125" style="12" bestFit="1" customWidth="1"/>
    <col min="21" max="21" width="11.140625" style="12" bestFit="1" customWidth="1"/>
    <col min="22" max="22" width="7.85546875" style="12" bestFit="1" customWidth="1"/>
    <col min="23" max="23" width="7" style="12" bestFit="1" customWidth="1"/>
    <col min="24" max="24" width="17.85546875" style="12" bestFit="1" customWidth="1"/>
    <col min="25" max="25" width="12" style="12" bestFit="1" customWidth="1"/>
    <col min="26" max="26" width="5.42578125" style="12" bestFit="1" customWidth="1"/>
    <col min="27" max="27" width="7.85546875" style="12" bestFit="1" customWidth="1"/>
    <col min="28" max="28" width="12.85546875" style="12" bestFit="1" customWidth="1"/>
    <col min="29" max="29" width="15.28515625" style="12" bestFit="1" customWidth="1"/>
    <col min="30" max="30" width="49.140625" style="4" bestFit="1" customWidth="1"/>
    <col min="31" max="31" width="7.7109375" style="4" customWidth="1"/>
    <col min="32" max="32" width="3.85546875" style="4" bestFit="1" customWidth="1"/>
    <col min="33" max="34" width="13.140625" style="6" bestFit="1" customWidth="1"/>
    <col min="35" max="35" width="18.140625" style="4" bestFit="1" customWidth="1"/>
    <col min="36" max="36" width="11.140625" style="4" bestFit="1" customWidth="1"/>
    <col min="37" max="37" width="55.42578125" style="2" bestFit="1" customWidth="1"/>
    <col min="38" max="16384" width="9.140625" style="2"/>
  </cols>
  <sheetData>
    <row r="1" spans="2:37" x14ac:dyDescent="0.15">
      <c r="B1" s="26" t="s">
        <v>42</v>
      </c>
    </row>
    <row r="2" spans="2:37" x14ac:dyDescent="0.15">
      <c r="B2" s="27" t="s">
        <v>43</v>
      </c>
    </row>
    <row r="3" spans="2:37" ht="11.25" thickBot="1" x14ac:dyDescent="0.2">
      <c r="B3" s="28" t="s">
        <v>32</v>
      </c>
    </row>
    <row r="4" spans="2:37" s="5" customFormat="1" ht="13.5" customHeight="1" thickBot="1" x14ac:dyDescent="0.2">
      <c r="B4" s="84" t="s">
        <v>16</v>
      </c>
      <c r="C4" s="85"/>
      <c r="D4" s="85"/>
      <c r="E4" s="86"/>
      <c r="F4" s="87" t="s">
        <v>41</v>
      </c>
      <c r="G4" s="88"/>
      <c r="H4" s="88"/>
      <c r="I4" s="88"/>
      <c r="J4" s="88"/>
      <c r="K4" s="88"/>
      <c r="L4" s="88"/>
      <c r="M4" s="88"/>
      <c r="N4" s="89"/>
      <c r="O4" s="87" t="s">
        <v>15</v>
      </c>
      <c r="P4" s="88"/>
      <c r="Q4" s="88"/>
      <c r="R4" s="88"/>
      <c r="S4" s="88"/>
      <c r="T4" s="88"/>
      <c r="U4" s="88"/>
      <c r="V4" s="89"/>
      <c r="W4" s="90" t="s">
        <v>14</v>
      </c>
      <c r="X4" s="91"/>
      <c r="Y4" s="91"/>
      <c r="Z4" s="91"/>
      <c r="AA4" s="91"/>
      <c r="AB4" s="91"/>
      <c r="AC4" s="92"/>
      <c r="AD4" s="93" t="s">
        <v>13</v>
      </c>
      <c r="AE4" s="94"/>
      <c r="AF4" s="94"/>
      <c r="AG4" s="94"/>
      <c r="AH4" s="95"/>
      <c r="AI4" s="96"/>
      <c r="AJ4" s="50"/>
      <c r="AK4" s="82" t="s">
        <v>12</v>
      </c>
    </row>
    <row r="5" spans="2:37" s="11" customFormat="1" ht="32.25" thickBot="1" x14ac:dyDescent="0.2">
      <c r="B5" s="100" t="s">
        <v>11</v>
      </c>
      <c r="C5" s="98" t="s">
        <v>10</v>
      </c>
      <c r="D5" s="98" t="s">
        <v>9</v>
      </c>
      <c r="E5" s="98" t="s">
        <v>8</v>
      </c>
      <c r="F5" s="98" t="s">
        <v>7</v>
      </c>
      <c r="G5" s="98" t="s">
        <v>6</v>
      </c>
      <c r="H5" s="98" t="s">
        <v>5</v>
      </c>
      <c r="I5" s="98" t="s">
        <v>4</v>
      </c>
      <c r="J5" s="98" t="s">
        <v>3</v>
      </c>
      <c r="K5" s="98" t="s">
        <v>2</v>
      </c>
      <c r="L5" s="98" t="s">
        <v>79</v>
      </c>
      <c r="M5" s="98" t="s">
        <v>80</v>
      </c>
      <c r="N5" s="98" t="s">
        <v>81</v>
      </c>
      <c r="O5" s="98" t="s">
        <v>1</v>
      </c>
      <c r="P5" s="98" t="s">
        <v>82</v>
      </c>
      <c r="Q5" s="98" t="s">
        <v>83</v>
      </c>
      <c r="R5" s="98" t="s">
        <v>84</v>
      </c>
      <c r="S5" s="98" t="s">
        <v>85</v>
      </c>
      <c r="T5" s="98" t="s">
        <v>30</v>
      </c>
      <c r="U5" s="98" t="s">
        <v>31</v>
      </c>
      <c r="V5" s="98" t="s">
        <v>17</v>
      </c>
      <c r="W5" s="98" t="s">
        <v>0</v>
      </c>
      <c r="X5" s="98" t="s">
        <v>86</v>
      </c>
      <c r="Y5" s="98" t="s">
        <v>87</v>
      </c>
      <c r="Z5" s="98" t="s">
        <v>88</v>
      </c>
      <c r="AA5" s="98" t="s">
        <v>89</v>
      </c>
      <c r="AB5" s="101" t="s">
        <v>29</v>
      </c>
      <c r="AC5" s="101" t="s">
        <v>28</v>
      </c>
      <c r="AD5" s="97" t="s">
        <v>74</v>
      </c>
      <c r="AE5" s="98" t="s">
        <v>20</v>
      </c>
      <c r="AF5" s="98" t="s">
        <v>21</v>
      </c>
      <c r="AG5" s="99" t="s">
        <v>78</v>
      </c>
      <c r="AH5" s="57" t="s">
        <v>56</v>
      </c>
      <c r="AI5" s="60" t="s">
        <v>22</v>
      </c>
      <c r="AJ5" s="61" t="s">
        <v>73</v>
      </c>
      <c r="AK5" s="83"/>
    </row>
    <row r="6" spans="2:37" ht="11.25" x14ac:dyDescent="0.15">
      <c r="B6" s="19" t="s">
        <v>64</v>
      </c>
      <c r="C6" s="22" t="s">
        <v>76</v>
      </c>
      <c r="D6" s="20">
        <v>136089</v>
      </c>
      <c r="E6" s="14" t="s">
        <v>77</v>
      </c>
      <c r="F6" s="15">
        <v>11032</v>
      </c>
      <c r="G6" s="13"/>
      <c r="H6" s="13" t="s">
        <v>65</v>
      </c>
      <c r="I6" s="29">
        <v>46081</v>
      </c>
      <c r="J6" s="13" t="s">
        <v>32</v>
      </c>
      <c r="K6" s="13" t="s">
        <v>33</v>
      </c>
      <c r="L6" s="23" t="s">
        <v>34</v>
      </c>
      <c r="M6" s="13" t="s">
        <v>35</v>
      </c>
      <c r="N6" s="24" t="s">
        <v>37</v>
      </c>
      <c r="O6" s="17" t="s">
        <v>45</v>
      </c>
      <c r="P6" s="13" t="s">
        <v>46</v>
      </c>
      <c r="Q6" s="13" t="s">
        <v>36</v>
      </c>
      <c r="R6" s="13" t="s">
        <v>27</v>
      </c>
      <c r="S6" s="13">
        <v>11203</v>
      </c>
      <c r="T6" s="13" t="s">
        <v>47</v>
      </c>
      <c r="U6" s="13" t="s">
        <v>48</v>
      </c>
      <c r="V6" s="18" t="s">
        <v>23</v>
      </c>
      <c r="W6" s="21" t="s">
        <v>24</v>
      </c>
      <c r="X6" s="22" t="s">
        <v>25</v>
      </c>
      <c r="Y6" s="22" t="s">
        <v>26</v>
      </c>
      <c r="Z6" s="22" t="s">
        <v>27</v>
      </c>
      <c r="AA6" s="22">
        <v>11101</v>
      </c>
      <c r="AB6" s="13" t="s">
        <v>39</v>
      </c>
      <c r="AC6" s="14" t="s">
        <v>40</v>
      </c>
      <c r="AD6" s="35" t="s">
        <v>66</v>
      </c>
      <c r="AE6" s="56">
        <v>1</v>
      </c>
      <c r="AF6" s="55" t="s">
        <v>38</v>
      </c>
      <c r="AG6" s="74">
        <v>877964.57</v>
      </c>
      <c r="AH6" s="74">
        <v>877964.57</v>
      </c>
      <c r="AI6" s="74">
        <f>AG6-AH6</f>
        <v>0</v>
      </c>
      <c r="AJ6" s="75">
        <f>AI6</f>
        <v>0</v>
      </c>
      <c r="AK6" s="52" t="s">
        <v>71</v>
      </c>
    </row>
    <row r="7" spans="2:37" ht="12.75" customHeight="1" x14ac:dyDescent="0.15">
      <c r="B7" s="19" t="s">
        <v>64</v>
      </c>
      <c r="C7" s="13" t="s">
        <v>76</v>
      </c>
      <c r="D7" s="20">
        <v>136089</v>
      </c>
      <c r="E7" s="14" t="s">
        <v>77</v>
      </c>
      <c r="F7" s="15">
        <v>11032</v>
      </c>
      <c r="G7" s="13"/>
      <c r="H7" s="13" t="s">
        <v>65</v>
      </c>
      <c r="I7" s="29">
        <v>46081</v>
      </c>
      <c r="J7" s="13" t="s">
        <v>32</v>
      </c>
      <c r="K7" s="13" t="s">
        <v>33</v>
      </c>
      <c r="L7" s="23" t="s">
        <v>34</v>
      </c>
      <c r="M7" s="13" t="s">
        <v>35</v>
      </c>
      <c r="N7" s="24" t="s">
        <v>37</v>
      </c>
      <c r="O7" s="17" t="s">
        <v>45</v>
      </c>
      <c r="P7" s="13" t="s">
        <v>46</v>
      </c>
      <c r="Q7" s="13" t="s">
        <v>36</v>
      </c>
      <c r="R7" s="13" t="s">
        <v>27</v>
      </c>
      <c r="S7" s="13">
        <v>11203</v>
      </c>
      <c r="T7" s="13" t="s">
        <v>47</v>
      </c>
      <c r="U7" s="13" t="s">
        <v>48</v>
      </c>
      <c r="V7" s="18" t="s">
        <v>23</v>
      </c>
      <c r="W7" s="21" t="s">
        <v>24</v>
      </c>
      <c r="X7" s="22" t="s">
        <v>25</v>
      </c>
      <c r="Y7" s="22" t="s">
        <v>26</v>
      </c>
      <c r="Z7" s="22" t="s">
        <v>27</v>
      </c>
      <c r="AA7" s="22">
        <v>11101</v>
      </c>
      <c r="AB7" s="13" t="s">
        <v>39</v>
      </c>
      <c r="AC7" s="14" t="s">
        <v>40</v>
      </c>
      <c r="AD7" s="33" t="s">
        <v>67</v>
      </c>
      <c r="AE7" s="10">
        <v>1</v>
      </c>
      <c r="AF7" s="9" t="s">
        <v>38</v>
      </c>
      <c r="AG7" s="76">
        <v>34417.5</v>
      </c>
      <c r="AH7" s="76">
        <v>34417.5</v>
      </c>
      <c r="AI7" s="76">
        <f>AG7-AH7</f>
        <v>0</v>
      </c>
      <c r="AJ7" s="77">
        <v>0</v>
      </c>
      <c r="AK7" s="52" t="s">
        <v>71</v>
      </c>
    </row>
    <row r="8" spans="2:37" ht="12.75" customHeight="1" x14ac:dyDescent="0.15">
      <c r="B8" s="19" t="s">
        <v>64</v>
      </c>
      <c r="C8" s="13" t="s">
        <v>76</v>
      </c>
      <c r="D8" s="20">
        <v>136089</v>
      </c>
      <c r="E8" s="14" t="s">
        <v>77</v>
      </c>
      <c r="F8" s="15">
        <v>11032</v>
      </c>
      <c r="G8" s="13"/>
      <c r="H8" s="13" t="s">
        <v>65</v>
      </c>
      <c r="I8" s="29">
        <v>46081</v>
      </c>
      <c r="J8" s="13" t="s">
        <v>32</v>
      </c>
      <c r="K8" s="13" t="s">
        <v>33</v>
      </c>
      <c r="L8" s="23" t="s">
        <v>34</v>
      </c>
      <c r="M8" s="13" t="s">
        <v>35</v>
      </c>
      <c r="N8" s="24" t="s">
        <v>37</v>
      </c>
      <c r="O8" s="17" t="s">
        <v>45</v>
      </c>
      <c r="P8" s="13" t="s">
        <v>46</v>
      </c>
      <c r="Q8" s="13" t="s">
        <v>36</v>
      </c>
      <c r="R8" s="13" t="s">
        <v>27</v>
      </c>
      <c r="S8" s="13">
        <v>11203</v>
      </c>
      <c r="T8" s="13" t="s">
        <v>47</v>
      </c>
      <c r="U8" s="13" t="s">
        <v>48</v>
      </c>
      <c r="V8" s="18" t="s">
        <v>23</v>
      </c>
      <c r="W8" s="21" t="s">
        <v>24</v>
      </c>
      <c r="X8" s="22" t="s">
        <v>25</v>
      </c>
      <c r="Y8" s="22" t="s">
        <v>26</v>
      </c>
      <c r="Z8" s="22" t="s">
        <v>27</v>
      </c>
      <c r="AA8" s="22">
        <v>11101</v>
      </c>
      <c r="AB8" s="13" t="s">
        <v>39</v>
      </c>
      <c r="AC8" s="14" t="s">
        <v>40</v>
      </c>
      <c r="AD8" s="33" t="s">
        <v>68</v>
      </c>
      <c r="AE8" s="10">
        <v>1</v>
      </c>
      <c r="AF8" s="9" t="s">
        <v>38</v>
      </c>
      <c r="AG8" s="76">
        <v>29856.78</v>
      </c>
      <c r="AH8" s="76">
        <v>29856.78</v>
      </c>
      <c r="AI8" s="76">
        <f>AG8-AH8</f>
        <v>0</v>
      </c>
      <c r="AJ8" s="77">
        <v>0</v>
      </c>
      <c r="AK8" s="52" t="s">
        <v>71</v>
      </c>
    </row>
    <row r="9" spans="2:37" ht="12.75" customHeight="1" x14ac:dyDescent="0.15">
      <c r="B9" s="19" t="s">
        <v>64</v>
      </c>
      <c r="C9" s="13" t="s">
        <v>76</v>
      </c>
      <c r="D9" s="20">
        <v>136089</v>
      </c>
      <c r="E9" s="14" t="s">
        <v>77</v>
      </c>
      <c r="F9" s="15">
        <v>11032</v>
      </c>
      <c r="G9" s="13"/>
      <c r="H9" s="13" t="s">
        <v>65</v>
      </c>
      <c r="I9" s="29">
        <v>46081</v>
      </c>
      <c r="J9" s="13" t="s">
        <v>32</v>
      </c>
      <c r="K9" s="13" t="s">
        <v>33</v>
      </c>
      <c r="L9" s="23" t="s">
        <v>34</v>
      </c>
      <c r="M9" s="13" t="s">
        <v>35</v>
      </c>
      <c r="N9" s="24" t="s">
        <v>37</v>
      </c>
      <c r="O9" s="17" t="s">
        <v>45</v>
      </c>
      <c r="P9" s="13" t="s">
        <v>46</v>
      </c>
      <c r="Q9" s="13" t="s">
        <v>36</v>
      </c>
      <c r="R9" s="13" t="s">
        <v>27</v>
      </c>
      <c r="S9" s="13">
        <v>11203</v>
      </c>
      <c r="T9" s="13" t="s">
        <v>47</v>
      </c>
      <c r="U9" s="13" t="s">
        <v>48</v>
      </c>
      <c r="V9" s="18" t="s">
        <v>23</v>
      </c>
      <c r="W9" s="21" t="s">
        <v>24</v>
      </c>
      <c r="X9" s="22" t="s">
        <v>25</v>
      </c>
      <c r="Y9" s="22" t="s">
        <v>26</v>
      </c>
      <c r="Z9" s="22" t="s">
        <v>27</v>
      </c>
      <c r="AA9" s="22">
        <v>11101</v>
      </c>
      <c r="AB9" s="13" t="s">
        <v>39</v>
      </c>
      <c r="AC9" s="14" t="s">
        <v>40</v>
      </c>
      <c r="AD9" s="33" t="s">
        <v>69</v>
      </c>
      <c r="AE9" s="10">
        <v>1</v>
      </c>
      <c r="AF9" s="9" t="s">
        <v>38</v>
      </c>
      <c r="AG9" s="76">
        <v>394268.25</v>
      </c>
      <c r="AH9" s="76">
        <v>60778.380000000005</v>
      </c>
      <c r="AI9" s="76">
        <v>0</v>
      </c>
      <c r="AJ9" s="77">
        <f>AG9-AH9</f>
        <v>333489.87</v>
      </c>
      <c r="AK9" s="53" t="s">
        <v>72</v>
      </c>
    </row>
    <row r="10" spans="2:37" ht="12.75" customHeight="1" x14ac:dyDescent="0.15">
      <c r="B10" s="19" t="s">
        <v>64</v>
      </c>
      <c r="C10" s="13" t="s">
        <v>76</v>
      </c>
      <c r="D10" s="20">
        <v>136089</v>
      </c>
      <c r="E10" s="14" t="s">
        <v>77</v>
      </c>
      <c r="F10" s="15">
        <v>11032</v>
      </c>
      <c r="G10" s="13"/>
      <c r="H10" s="13" t="s">
        <v>65</v>
      </c>
      <c r="I10" s="29">
        <v>46081</v>
      </c>
      <c r="J10" s="13" t="s">
        <v>32</v>
      </c>
      <c r="K10" s="13" t="s">
        <v>33</v>
      </c>
      <c r="L10" s="23" t="s">
        <v>34</v>
      </c>
      <c r="M10" s="13" t="s">
        <v>35</v>
      </c>
      <c r="N10" s="24" t="s">
        <v>37</v>
      </c>
      <c r="O10" s="17" t="s">
        <v>45</v>
      </c>
      <c r="P10" s="13" t="s">
        <v>46</v>
      </c>
      <c r="Q10" s="13" t="s">
        <v>36</v>
      </c>
      <c r="R10" s="13" t="s">
        <v>27</v>
      </c>
      <c r="S10" s="13">
        <v>11203</v>
      </c>
      <c r="T10" s="13" t="s">
        <v>47</v>
      </c>
      <c r="U10" s="13" t="s">
        <v>48</v>
      </c>
      <c r="V10" s="18" t="s">
        <v>23</v>
      </c>
      <c r="W10" s="21" t="s">
        <v>24</v>
      </c>
      <c r="X10" s="22" t="s">
        <v>25</v>
      </c>
      <c r="Y10" s="22" t="s">
        <v>26</v>
      </c>
      <c r="Z10" s="22" t="s">
        <v>27</v>
      </c>
      <c r="AA10" s="22">
        <v>11101</v>
      </c>
      <c r="AB10" s="13" t="s">
        <v>39</v>
      </c>
      <c r="AC10" s="14" t="s">
        <v>40</v>
      </c>
      <c r="AD10" s="33" t="s">
        <v>70</v>
      </c>
      <c r="AE10" s="10">
        <v>1</v>
      </c>
      <c r="AF10" s="9" t="s">
        <v>38</v>
      </c>
      <c r="AG10" s="76">
        <v>46982.77</v>
      </c>
      <c r="AH10" s="76">
        <v>46982.77</v>
      </c>
      <c r="AI10" s="76">
        <f>AG10-AH10</f>
        <v>0</v>
      </c>
      <c r="AJ10" s="77">
        <v>0</v>
      </c>
      <c r="AK10" s="52" t="s">
        <v>71</v>
      </c>
    </row>
    <row r="11" spans="2:37" ht="12.75" customHeight="1" x14ac:dyDescent="0.15">
      <c r="B11" s="19" t="s">
        <v>43</v>
      </c>
      <c r="C11" s="13" t="s">
        <v>76</v>
      </c>
      <c r="D11" s="20">
        <v>136089</v>
      </c>
      <c r="E11" s="14" t="s">
        <v>77</v>
      </c>
      <c r="F11" s="15">
        <v>11016</v>
      </c>
      <c r="G11" s="13"/>
      <c r="H11" s="13" t="s">
        <v>44</v>
      </c>
      <c r="I11" s="29">
        <v>45657</v>
      </c>
      <c r="J11" s="13" t="s">
        <v>32</v>
      </c>
      <c r="K11" s="13" t="s">
        <v>33</v>
      </c>
      <c r="L11" s="23" t="s">
        <v>34</v>
      </c>
      <c r="M11" s="13" t="s">
        <v>35</v>
      </c>
      <c r="N11" s="24" t="s">
        <v>37</v>
      </c>
      <c r="O11" s="17" t="s">
        <v>45</v>
      </c>
      <c r="P11" s="13" t="s">
        <v>46</v>
      </c>
      <c r="Q11" s="13" t="s">
        <v>36</v>
      </c>
      <c r="R11" s="13" t="s">
        <v>27</v>
      </c>
      <c r="S11" s="13">
        <v>11203</v>
      </c>
      <c r="T11" s="13" t="s">
        <v>47</v>
      </c>
      <c r="U11" s="13" t="s">
        <v>48</v>
      </c>
      <c r="V11" s="18" t="s">
        <v>23</v>
      </c>
      <c r="W11" s="21" t="s">
        <v>24</v>
      </c>
      <c r="X11" s="22" t="s">
        <v>25</v>
      </c>
      <c r="Y11" s="22" t="s">
        <v>26</v>
      </c>
      <c r="Z11" s="22" t="s">
        <v>27</v>
      </c>
      <c r="AA11" s="22">
        <v>11208</v>
      </c>
      <c r="AB11" s="13" t="s">
        <v>39</v>
      </c>
      <c r="AC11" s="14" t="s">
        <v>40</v>
      </c>
      <c r="AD11" s="33" t="s">
        <v>59</v>
      </c>
      <c r="AE11" s="10">
        <v>1</v>
      </c>
      <c r="AF11" s="9" t="s">
        <v>38</v>
      </c>
      <c r="AG11" s="76">
        <v>249703.13</v>
      </c>
      <c r="AH11" s="76">
        <v>0</v>
      </c>
      <c r="AI11" s="76">
        <f>AG11</f>
        <v>249703.13</v>
      </c>
      <c r="AJ11" s="77">
        <v>0</v>
      </c>
      <c r="AK11" s="73" t="s">
        <v>60</v>
      </c>
    </row>
    <row r="12" spans="2:37" ht="12.75" customHeight="1" x14ac:dyDescent="0.15">
      <c r="B12" s="19" t="s">
        <v>61</v>
      </c>
      <c r="C12" s="13" t="s">
        <v>76</v>
      </c>
      <c r="D12" s="20">
        <v>136089</v>
      </c>
      <c r="E12" s="14" t="s">
        <v>77</v>
      </c>
      <c r="F12" s="15">
        <v>11016</v>
      </c>
      <c r="G12" s="13"/>
      <c r="H12" s="13" t="s">
        <v>44</v>
      </c>
      <c r="I12" s="29">
        <v>45657</v>
      </c>
      <c r="J12" s="13" t="s">
        <v>32</v>
      </c>
      <c r="K12" s="13" t="s">
        <v>33</v>
      </c>
      <c r="L12" s="23" t="s">
        <v>34</v>
      </c>
      <c r="M12" s="13" t="s">
        <v>35</v>
      </c>
      <c r="N12" s="24" t="s">
        <v>37</v>
      </c>
      <c r="O12" s="17" t="s">
        <v>45</v>
      </c>
      <c r="P12" s="13" t="s">
        <v>46</v>
      </c>
      <c r="Q12" s="13" t="s">
        <v>36</v>
      </c>
      <c r="R12" s="13" t="s">
        <v>27</v>
      </c>
      <c r="S12" s="13">
        <v>11203</v>
      </c>
      <c r="T12" s="13" t="s">
        <v>47</v>
      </c>
      <c r="U12" s="13" t="s">
        <v>48</v>
      </c>
      <c r="V12" s="18" t="s">
        <v>23</v>
      </c>
      <c r="W12" s="21" t="s">
        <v>24</v>
      </c>
      <c r="X12" s="22" t="s">
        <v>25</v>
      </c>
      <c r="Y12" s="22" t="s">
        <v>26</v>
      </c>
      <c r="Z12" s="22" t="s">
        <v>27</v>
      </c>
      <c r="AA12" s="22">
        <v>11208</v>
      </c>
      <c r="AB12" s="13" t="s">
        <v>39</v>
      </c>
      <c r="AC12" s="14" t="s">
        <v>40</v>
      </c>
      <c r="AD12" s="33" t="s">
        <v>62</v>
      </c>
      <c r="AE12" s="10">
        <v>1</v>
      </c>
      <c r="AF12" s="9" t="s">
        <v>38</v>
      </c>
      <c r="AG12" s="76">
        <v>-183.19</v>
      </c>
      <c r="AH12" s="76">
        <v>0</v>
      </c>
      <c r="AI12" s="76">
        <f>AG12</f>
        <v>-183.19</v>
      </c>
      <c r="AJ12" s="77">
        <v>0</v>
      </c>
      <c r="AK12" s="73" t="s">
        <v>60</v>
      </c>
    </row>
    <row r="13" spans="2:37" ht="12.75" customHeight="1" x14ac:dyDescent="0.15">
      <c r="B13" s="19" t="s">
        <v>61</v>
      </c>
      <c r="C13" s="13" t="s">
        <v>76</v>
      </c>
      <c r="D13" s="20">
        <v>136089</v>
      </c>
      <c r="E13" s="14" t="s">
        <v>77</v>
      </c>
      <c r="F13" s="15">
        <v>11016</v>
      </c>
      <c r="G13" s="13"/>
      <c r="H13" s="13" t="s">
        <v>44</v>
      </c>
      <c r="I13" s="29">
        <v>45657</v>
      </c>
      <c r="J13" s="13" t="s">
        <v>32</v>
      </c>
      <c r="K13" s="13" t="s">
        <v>33</v>
      </c>
      <c r="L13" s="23" t="s">
        <v>34</v>
      </c>
      <c r="M13" s="13" t="s">
        <v>35</v>
      </c>
      <c r="N13" s="24" t="s">
        <v>37</v>
      </c>
      <c r="O13" s="17" t="s">
        <v>45</v>
      </c>
      <c r="P13" s="13" t="s">
        <v>46</v>
      </c>
      <c r="Q13" s="13" t="s">
        <v>36</v>
      </c>
      <c r="R13" s="13" t="s">
        <v>27</v>
      </c>
      <c r="S13" s="13">
        <v>11203</v>
      </c>
      <c r="T13" s="13" t="s">
        <v>47</v>
      </c>
      <c r="U13" s="13" t="s">
        <v>48</v>
      </c>
      <c r="V13" s="18" t="s">
        <v>23</v>
      </c>
      <c r="W13" s="21" t="s">
        <v>24</v>
      </c>
      <c r="X13" s="22" t="s">
        <v>25</v>
      </c>
      <c r="Y13" s="22" t="s">
        <v>26</v>
      </c>
      <c r="Z13" s="22" t="s">
        <v>27</v>
      </c>
      <c r="AA13" s="22">
        <v>11208</v>
      </c>
      <c r="AB13" s="13" t="s">
        <v>39</v>
      </c>
      <c r="AC13" s="14" t="s">
        <v>40</v>
      </c>
      <c r="AD13" s="33" t="s">
        <v>63</v>
      </c>
      <c r="AE13" s="10">
        <v>1</v>
      </c>
      <c r="AF13" s="9" t="s">
        <v>38</v>
      </c>
      <c r="AG13" s="76">
        <v>65933.69</v>
      </c>
      <c r="AH13" s="76">
        <v>0</v>
      </c>
      <c r="AI13" s="76">
        <f>AG13</f>
        <v>65933.69</v>
      </c>
      <c r="AJ13" s="77">
        <v>0</v>
      </c>
      <c r="AK13" s="73" t="s">
        <v>60</v>
      </c>
    </row>
    <row r="14" spans="2:37" ht="12.75" customHeight="1" x14ac:dyDescent="0.15">
      <c r="B14" s="19" t="s">
        <v>49</v>
      </c>
      <c r="C14" s="13" t="s">
        <v>76</v>
      </c>
      <c r="D14" s="20">
        <v>136089</v>
      </c>
      <c r="E14" s="14" t="s">
        <v>77</v>
      </c>
      <c r="F14" s="15">
        <v>11016</v>
      </c>
      <c r="G14" s="13"/>
      <c r="H14" s="13" t="s">
        <v>44</v>
      </c>
      <c r="I14" s="29">
        <v>45657</v>
      </c>
      <c r="J14" s="13" t="s">
        <v>32</v>
      </c>
      <c r="K14" s="13" t="s">
        <v>33</v>
      </c>
      <c r="L14" s="23" t="s">
        <v>34</v>
      </c>
      <c r="M14" s="13" t="s">
        <v>35</v>
      </c>
      <c r="N14" s="24" t="s">
        <v>37</v>
      </c>
      <c r="O14" s="17" t="s">
        <v>45</v>
      </c>
      <c r="P14" s="13" t="s">
        <v>46</v>
      </c>
      <c r="Q14" s="13" t="s">
        <v>36</v>
      </c>
      <c r="R14" s="13" t="s">
        <v>27</v>
      </c>
      <c r="S14" s="13">
        <v>11203</v>
      </c>
      <c r="T14" s="13" t="s">
        <v>47</v>
      </c>
      <c r="U14" s="13" t="s">
        <v>48</v>
      </c>
      <c r="V14" s="18" t="s">
        <v>23</v>
      </c>
      <c r="W14" s="21" t="s">
        <v>24</v>
      </c>
      <c r="X14" s="22" t="s">
        <v>25</v>
      </c>
      <c r="Y14" s="22" t="s">
        <v>26</v>
      </c>
      <c r="Z14" s="22" t="s">
        <v>27</v>
      </c>
      <c r="AA14" s="22">
        <v>11208</v>
      </c>
      <c r="AB14" s="13" t="s">
        <v>39</v>
      </c>
      <c r="AC14" s="14" t="s">
        <v>40</v>
      </c>
      <c r="AD14" s="33" t="s">
        <v>50</v>
      </c>
      <c r="AE14" s="10">
        <v>1</v>
      </c>
      <c r="AF14" s="9" t="s">
        <v>38</v>
      </c>
      <c r="AG14" s="76">
        <v>77979.11</v>
      </c>
      <c r="AH14" s="76">
        <v>0</v>
      </c>
      <c r="AI14" s="76">
        <f>AG14</f>
        <v>77979.11</v>
      </c>
      <c r="AJ14" s="77">
        <v>0</v>
      </c>
      <c r="AK14" s="52" t="s">
        <v>57</v>
      </c>
    </row>
    <row r="15" spans="2:37" ht="12.75" customHeight="1" x14ac:dyDescent="0.15">
      <c r="B15" s="19" t="s">
        <v>49</v>
      </c>
      <c r="C15" s="13" t="s">
        <v>76</v>
      </c>
      <c r="D15" s="20">
        <v>136089</v>
      </c>
      <c r="E15" s="14" t="s">
        <v>77</v>
      </c>
      <c r="F15" s="15">
        <v>11016</v>
      </c>
      <c r="G15" s="13"/>
      <c r="H15" s="13" t="s">
        <v>44</v>
      </c>
      <c r="I15" s="29">
        <v>45657</v>
      </c>
      <c r="J15" s="13" t="s">
        <v>32</v>
      </c>
      <c r="K15" s="13" t="s">
        <v>33</v>
      </c>
      <c r="L15" s="23" t="s">
        <v>34</v>
      </c>
      <c r="M15" s="13" t="s">
        <v>35</v>
      </c>
      <c r="N15" s="24" t="s">
        <v>37</v>
      </c>
      <c r="O15" s="17" t="s">
        <v>45</v>
      </c>
      <c r="P15" s="13" t="s">
        <v>46</v>
      </c>
      <c r="Q15" s="13" t="s">
        <v>36</v>
      </c>
      <c r="R15" s="13" t="s">
        <v>27</v>
      </c>
      <c r="S15" s="13">
        <v>11203</v>
      </c>
      <c r="T15" s="13" t="s">
        <v>47</v>
      </c>
      <c r="U15" s="13" t="s">
        <v>48</v>
      </c>
      <c r="V15" s="18" t="s">
        <v>23</v>
      </c>
      <c r="W15" s="21" t="s">
        <v>24</v>
      </c>
      <c r="X15" s="22" t="s">
        <v>25</v>
      </c>
      <c r="Y15" s="22" t="s">
        <v>26</v>
      </c>
      <c r="Z15" s="22" t="s">
        <v>27</v>
      </c>
      <c r="AA15" s="22">
        <v>11208</v>
      </c>
      <c r="AB15" s="13" t="s">
        <v>39</v>
      </c>
      <c r="AC15" s="14" t="s">
        <v>40</v>
      </c>
      <c r="AD15" s="33" t="s">
        <v>51</v>
      </c>
      <c r="AE15" s="10">
        <v>1</v>
      </c>
      <c r="AF15" s="9" t="s">
        <v>38</v>
      </c>
      <c r="AG15" s="76">
        <v>11203.7</v>
      </c>
      <c r="AH15" s="76">
        <v>0</v>
      </c>
      <c r="AI15" s="76">
        <f>AG15</f>
        <v>11203.7</v>
      </c>
      <c r="AJ15" s="77">
        <v>0</v>
      </c>
      <c r="AK15" s="52" t="s">
        <v>57</v>
      </c>
    </row>
    <row r="16" spans="2:37" ht="12.75" customHeight="1" x14ac:dyDescent="0.15">
      <c r="B16" s="19" t="s">
        <v>49</v>
      </c>
      <c r="C16" s="13" t="s">
        <v>76</v>
      </c>
      <c r="D16" s="20">
        <v>136089</v>
      </c>
      <c r="E16" s="14" t="s">
        <v>77</v>
      </c>
      <c r="F16" s="15">
        <v>11016</v>
      </c>
      <c r="G16" s="13"/>
      <c r="H16" s="13" t="s">
        <v>44</v>
      </c>
      <c r="I16" s="29">
        <v>45657</v>
      </c>
      <c r="J16" s="13" t="s">
        <v>32</v>
      </c>
      <c r="K16" s="13" t="s">
        <v>33</v>
      </c>
      <c r="L16" s="23" t="s">
        <v>34</v>
      </c>
      <c r="M16" s="13" t="s">
        <v>35</v>
      </c>
      <c r="N16" s="24" t="s">
        <v>37</v>
      </c>
      <c r="O16" s="17" t="s">
        <v>45</v>
      </c>
      <c r="P16" s="13" t="s">
        <v>46</v>
      </c>
      <c r="Q16" s="13" t="s">
        <v>36</v>
      </c>
      <c r="R16" s="13" t="s">
        <v>27</v>
      </c>
      <c r="S16" s="13">
        <v>11203</v>
      </c>
      <c r="T16" s="13" t="s">
        <v>47</v>
      </c>
      <c r="U16" s="13" t="s">
        <v>48</v>
      </c>
      <c r="V16" s="18" t="s">
        <v>23</v>
      </c>
      <c r="W16" s="21" t="s">
        <v>24</v>
      </c>
      <c r="X16" s="22" t="s">
        <v>25</v>
      </c>
      <c r="Y16" s="22" t="s">
        <v>26</v>
      </c>
      <c r="Z16" s="22" t="s">
        <v>27</v>
      </c>
      <c r="AA16" s="22">
        <v>11208</v>
      </c>
      <c r="AB16" s="13" t="s">
        <v>39</v>
      </c>
      <c r="AC16" s="14" t="s">
        <v>40</v>
      </c>
      <c r="AD16" s="33" t="s">
        <v>52</v>
      </c>
      <c r="AE16" s="10">
        <v>1</v>
      </c>
      <c r="AF16" s="9" t="s">
        <v>38</v>
      </c>
      <c r="AG16" s="76">
        <v>132942.96</v>
      </c>
      <c r="AH16" s="76">
        <v>0</v>
      </c>
      <c r="AI16" s="76">
        <v>3628.9200000000128</v>
      </c>
      <c r="AJ16" s="77">
        <f>AG16-AI16</f>
        <v>129314.03999999998</v>
      </c>
      <c r="AK16" s="52" t="s">
        <v>58</v>
      </c>
    </row>
    <row r="17" spans="2:37" ht="12.75" customHeight="1" x14ac:dyDescent="0.15">
      <c r="B17" s="19" t="s">
        <v>49</v>
      </c>
      <c r="C17" s="13" t="s">
        <v>76</v>
      </c>
      <c r="D17" s="20">
        <v>136089</v>
      </c>
      <c r="E17" s="14" t="s">
        <v>77</v>
      </c>
      <c r="F17" s="15">
        <v>11016</v>
      </c>
      <c r="G17" s="13"/>
      <c r="H17" s="13" t="s">
        <v>44</v>
      </c>
      <c r="I17" s="29">
        <v>45657</v>
      </c>
      <c r="J17" s="13" t="s">
        <v>32</v>
      </c>
      <c r="K17" s="13" t="s">
        <v>33</v>
      </c>
      <c r="L17" s="23" t="s">
        <v>34</v>
      </c>
      <c r="M17" s="13" t="s">
        <v>35</v>
      </c>
      <c r="N17" s="24" t="s">
        <v>37</v>
      </c>
      <c r="O17" s="17" t="s">
        <v>45</v>
      </c>
      <c r="P17" s="13" t="s">
        <v>46</v>
      </c>
      <c r="Q17" s="13" t="s">
        <v>36</v>
      </c>
      <c r="R17" s="13" t="s">
        <v>27</v>
      </c>
      <c r="S17" s="13">
        <v>11203</v>
      </c>
      <c r="T17" s="13" t="s">
        <v>47</v>
      </c>
      <c r="U17" s="13" t="s">
        <v>48</v>
      </c>
      <c r="V17" s="18" t="s">
        <v>23</v>
      </c>
      <c r="W17" s="21" t="s">
        <v>24</v>
      </c>
      <c r="X17" s="22" t="s">
        <v>25</v>
      </c>
      <c r="Y17" s="22" t="s">
        <v>26</v>
      </c>
      <c r="Z17" s="22" t="s">
        <v>27</v>
      </c>
      <c r="AA17" s="22">
        <v>11208</v>
      </c>
      <c r="AB17" s="13" t="s">
        <v>39</v>
      </c>
      <c r="AC17" s="14" t="s">
        <v>40</v>
      </c>
      <c r="AD17" s="33" t="s">
        <v>53</v>
      </c>
      <c r="AE17" s="10">
        <v>1</v>
      </c>
      <c r="AF17" s="9" t="s">
        <v>38</v>
      </c>
      <c r="AG17" s="76">
        <v>29097.94</v>
      </c>
      <c r="AH17" s="76">
        <v>0</v>
      </c>
      <c r="AI17" s="76">
        <f t="shared" ref="AI17:AI19" si="0">AG17</f>
        <v>29097.94</v>
      </c>
      <c r="AJ17" s="77">
        <v>0</v>
      </c>
      <c r="AK17" s="52" t="s">
        <v>57</v>
      </c>
    </row>
    <row r="18" spans="2:37" ht="12.75" customHeight="1" x14ac:dyDescent="0.15">
      <c r="B18" s="19" t="s">
        <v>49</v>
      </c>
      <c r="C18" s="13" t="s">
        <v>76</v>
      </c>
      <c r="D18" s="20">
        <v>136089</v>
      </c>
      <c r="E18" s="14" t="s">
        <v>77</v>
      </c>
      <c r="F18" s="15">
        <v>11016</v>
      </c>
      <c r="G18" s="13"/>
      <c r="H18" s="13" t="s">
        <v>44</v>
      </c>
      <c r="I18" s="29">
        <v>45657</v>
      </c>
      <c r="J18" s="13" t="s">
        <v>32</v>
      </c>
      <c r="K18" s="13" t="s">
        <v>33</v>
      </c>
      <c r="L18" s="23" t="s">
        <v>34</v>
      </c>
      <c r="M18" s="13" t="s">
        <v>35</v>
      </c>
      <c r="N18" s="24" t="s">
        <v>37</v>
      </c>
      <c r="O18" s="17" t="s">
        <v>45</v>
      </c>
      <c r="P18" s="13" t="s">
        <v>46</v>
      </c>
      <c r="Q18" s="13" t="s">
        <v>36</v>
      </c>
      <c r="R18" s="13" t="s">
        <v>27</v>
      </c>
      <c r="S18" s="13">
        <v>11203</v>
      </c>
      <c r="T18" s="13" t="s">
        <v>47</v>
      </c>
      <c r="U18" s="13" t="s">
        <v>48</v>
      </c>
      <c r="V18" s="18" t="s">
        <v>23</v>
      </c>
      <c r="W18" s="21" t="s">
        <v>24</v>
      </c>
      <c r="X18" s="22" t="s">
        <v>25</v>
      </c>
      <c r="Y18" s="22" t="s">
        <v>26</v>
      </c>
      <c r="Z18" s="22" t="s">
        <v>27</v>
      </c>
      <c r="AA18" s="22">
        <v>11208</v>
      </c>
      <c r="AB18" s="13" t="s">
        <v>39</v>
      </c>
      <c r="AC18" s="14" t="s">
        <v>40</v>
      </c>
      <c r="AD18" s="33" t="s">
        <v>54</v>
      </c>
      <c r="AE18" s="10">
        <v>1</v>
      </c>
      <c r="AF18" s="9" t="s">
        <v>38</v>
      </c>
      <c r="AG18" s="76">
        <v>69131.53</v>
      </c>
      <c r="AH18" s="76">
        <v>0</v>
      </c>
      <c r="AI18" s="76">
        <f t="shared" si="0"/>
        <v>69131.53</v>
      </c>
      <c r="AJ18" s="77">
        <v>0</v>
      </c>
      <c r="AK18" s="52" t="s">
        <v>57</v>
      </c>
    </row>
    <row r="19" spans="2:37" ht="12.75" customHeight="1" x14ac:dyDescent="0.15">
      <c r="B19" s="19" t="s">
        <v>49</v>
      </c>
      <c r="C19" s="13" t="s">
        <v>76</v>
      </c>
      <c r="D19" s="20">
        <v>136089</v>
      </c>
      <c r="E19" s="14" t="s">
        <v>77</v>
      </c>
      <c r="F19" s="15">
        <v>11016</v>
      </c>
      <c r="G19" s="13"/>
      <c r="H19" s="13" t="s">
        <v>44</v>
      </c>
      <c r="I19" s="29">
        <v>45657</v>
      </c>
      <c r="J19" s="13" t="s">
        <v>32</v>
      </c>
      <c r="K19" s="13" t="s">
        <v>33</v>
      </c>
      <c r="L19" s="23" t="s">
        <v>34</v>
      </c>
      <c r="M19" s="13" t="s">
        <v>35</v>
      </c>
      <c r="N19" s="24" t="s">
        <v>37</v>
      </c>
      <c r="O19" s="17" t="s">
        <v>45</v>
      </c>
      <c r="P19" s="13" t="s">
        <v>46</v>
      </c>
      <c r="Q19" s="13" t="s">
        <v>36</v>
      </c>
      <c r="R19" s="13" t="s">
        <v>27</v>
      </c>
      <c r="S19" s="13">
        <v>11203</v>
      </c>
      <c r="T19" s="13" t="s">
        <v>47</v>
      </c>
      <c r="U19" s="13" t="s">
        <v>48</v>
      </c>
      <c r="V19" s="18" t="s">
        <v>23</v>
      </c>
      <c r="W19" s="21" t="s">
        <v>24</v>
      </c>
      <c r="X19" s="22" t="s">
        <v>25</v>
      </c>
      <c r="Y19" s="22" t="s">
        <v>26</v>
      </c>
      <c r="Z19" s="22" t="s">
        <v>27</v>
      </c>
      <c r="AA19" s="22">
        <v>11208</v>
      </c>
      <c r="AB19" s="13" t="s">
        <v>39</v>
      </c>
      <c r="AC19" s="14" t="s">
        <v>40</v>
      </c>
      <c r="AD19" s="34" t="s">
        <v>55</v>
      </c>
      <c r="AE19" s="10">
        <v>1</v>
      </c>
      <c r="AF19" s="9" t="s">
        <v>38</v>
      </c>
      <c r="AG19" s="76">
        <v>8958.7999999999993</v>
      </c>
      <c r="AH19" s="76">
        <v>0</v>
      </c>
      <c r="AI19" s="76">
        <f t="shared" si="0"/>
        <v>8958.7999999999993</v>
      </c>
      <c r="AJ19" s="77">
        <v>0</v>
      </c>
      <c r="AK19" s="52" t="s">
        <v>57</v>
      </c>
    </row>
    <row r="20" spans="2:37" ht="12.75" customHeight="1" thickBot="1" x14ac:dyDescent="0.2">
      <c r="B20" s="36"/>
      <c r="C20" s="37"/>
      <c r="D20" s="38"/>
      <c r="E20" s="39"/>
      <c r="F20" s="40"/>
      <c r="G20" s="37"/>
      <c r="H20" s="37"/>
      <c r="I20" s="41"/>
      <c r="J20" s="37"/>
      <c r="K20" s="37"/>
      <c r="L20" s="42"/>
      <c r="M20" s="37"/>
      <c r="N20" s="43"/>
      <c r="O20" s="40"/>
      <c r="P20" s="37"/>
      <c r="Q20" s="37"/>
      <c r="R20" s="37"/>
      <c r="S20" s="37"/>
      <c r="T20" s="37"/>
      <c r="U20" s="37"/>
      <c r="V20" s="39"/>
      <c r="W20" s="44"/>
      <c r="X20" s="45"/>
      <c r="Y20" s="45"/>
      <c r="Z20" s="45"/>
      <c r="AA20" s="45"/>
      <c r="AB20" s="37"/>
      <c r="AC20" s="51"/>
      <c r="AD20" s="58"/>
      <c r="AE20" s="46"/>
      <c r="AF20" s="47"/>
      <c r="AG20" s="48"/>
      <c r="AH20" s="49"/>
      <c r="AI20" s="49"/>
      <c r="AJ20" s="59"/>
      <c r="AK20" s="54"/>
    </row>
    <row r="21" spans="2:37" ht="12.75" customHeight="1" x14ac:dyDescent="0.15">
      <c r="AD21" s="64" t="s">
        <v>18</v>
      </c>
      <c r="AE21" s="31"/>
      <c r="AF21" s="32"/>
      <c r="AG21" s="65">
        <f>SUM(AG6:AG20)</f>
        <v>2028257.54</v>
      </c>
      <c r="AH21" s="65"/>
      <c r="AI21" s="66"/>
      <c r="AJ21" s="67"/>
      <c r="AK21" s="3"/>
    </row>
    <row r="22" spans="2:37" ht="12.75" customHeight="1" x14ac:dyDescent="0.15">
      <c r="AD22" s="34" t="s">
        <v>56</v>
      </c>
      <c r="AE22" s="10"/>
      <c r="AF22" s="9"/>
      <c r="AG22" s="62"/>
      <c r="AH22" s="62">
        <f>SUM(AH6:AH21)</f>
        <v>1050000</v>
      </c>
      <c r="AI22" s="63"/>
      <c r="AJ22" s="68"/>
      <c r="AK22" s="3"/>
    </row>
    <row r="23" spans="2:37" ht="12.75" customHeight="1" x14ac:dyDescent="0.15">
      <c r="AD23" s="34" t="s">
        <v>73</v>
      </c>
      <c r="AE23" s="10"/>
      <c r="AF23" s="9"/>
      <c r="AG23" s="62"/>
      <c r="AH23" s="62"/>
      <c r="AI23" s="63"/>
      <c r="AJ23" s="68"/>
      <c r="AK23" s="3"/>
    </row>
    <row r="24" spans="2:37" ht="11.25" thickBot="1" x14ac:dyDescent="0.2">
      <c r="B24" s="8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7" t="s">
        <v>19</v>
      </c>
      <c r="AE24" s="69"/>
      <c r="AF24" s="69"/>
      <c r="AG24" s="70"/>
      <c r="AH24" s="70"/>
      <c r="AI24" s="71">
        <f>SUM(AI6:AI22)</f>
        <v>515453.62999999995</v>
      </c>
      <c r="AJ24" s="72">
        <f>SUM(AJ9:AJ23)</f>
        <v>462803.91</v>
      </c>
    </row>
    <row r="25" spans="2:37" ht="12" thickTop="1" thickBot="1" x14ac:dyDescent="0.2"/>
    <row r="26" spans="2:37" ht="11.25" thickBot="1" x14ac:dyDescent="0.2">
      <c r="AD26" s="78" t="s">
        <v>75</v>
      </c>
      <c r="AE26" s="79"/>
      <c r="AF26" s="79"/>
      <c r="AG26" s="80"/>
      <c r="AH26" s="80"/>
      <c r="AI26" s="81">
        <f>AI24+AJ24</f>
        <v>978257.53999999992</v>
      </c>
    </row>
    <row r="28" spans="2:37" x14ac:dyDescent="0.15">
      <c r="AD28" s="25"/>
    </row>
    <row r="34" spans="35:36" x14ac:dyDescent="0.15">
      <c r="AI34" s="25"/>
      <c r="AJ34" s="25"/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O29" sqref="O29"/>
    </sheetView>
  </sheetViews>
  <sheetFormatPr defaultRowHeight="15" x14ac:dyDescent="0.25"/>
  <cols>
    <col min="9" max="9" width="43.140625" bestFit="1" customWidth="1"/>
    <col min="10" max="10" width="11.28515625" bestFit="1" customWidth="1"/>
  </cols>
  <sheetData>
    <row r="1" spans="1:10" x14ac:dyDescent="0.25">
      <c r="A1" s="1"/>
    </row>
    <row r="2" spans="1:10" x14ac:dyDescent="0.25">
      <c r="A2" s="1"/>
    </row>
    <row r="3" spans="1:10" x14ac:dyDescent="0.25">
      <c r="A3" s="1"/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  <c r="J12" s="30"/>
    </row>
    <row r="13" spans="1:10" x14ac:dyDescent="0.25">
      <c r="A13" s="1"/>
      <c r="J13" s="30"/>
    </row>
    <row r="14" spans="1:10" x14ac:dyDescent="0.25">
      <c r="A14" s="1"/>
      <c r="J14" s="30"/>
    </row>
    <row r="15" spans="1:10" x14ac:dyDescent="0.25">
      <c r="A15" s="1"/>
      <c r="J15" s="30"/>
    </row>
    <row r="16" spans="1:10" x14ac:dyDescent="0.25">
      <c r="A16" s="1"/>
      <c r="J16" s="30"/>
    </row>
    <row r="17" spans="1:10" x14ac:dyDescent="0.25">
      <c r="A17" s="1"/>
      <c r="J17" s="30"/>
    </row>
    <row r="18" spans="1:10" x14ac:dyDescent="0.25">
      <c r="A18" s="1"/>
      <c r="J18" s="30"/>
    </row>
    <row r="19" spans="1:10" x14ac:dyDescent="0.25">
      <c r="J19" s="30"/>
    </row>
    <row r="20" spans="1:10" x14ac:dyDescent="0.25">
      <c r="J20" s="30"/>
    </row>
    <row r="21" spans="1:10" x14ac:dyDescent="0.25">
      <c r="J21" s="30"/>
    </row>
    <row r="22" spans="1:10" x14ac:dyDescent="0.25">
      <c r="J22" s="30"/>
    </row>
    <row r="23" spans="1:10" x14ac:dyDescent="0.25">
      <c r="J23" s="30"/>
    </row>
    <row r="24" spans="1:10" x14ac:dyDescent="0.25">
      <c r="J24" s="30"/>
    </row>
    <row r="25" spans="1:10" x14ac:dyDescent="0.25">
      <c r="J25" s="30"/>
    </row>
    <row r="26" spans="1:10" x14ac:dyDescent="0.25">
      <c r="J26" s="30"/>
    </row>
    <row r="27" spans="1:10" x14ac:dyDescent="0.25">
      <c r="J27" s="30"/>
    </row>
    <row r="28" spans="1:10" x14ac:dyDescent="0.25">
      <c r="J28" s="30"/>
    </row>
    <row r="29" spans="1:10" x14ac:dyDescent="0.25">
      <c r="J29" s="30"/>
    </row>
    <row r="30" spans="1:10" x14ac:dyDescent="0.25">
      <c r="J30" s="30"/>
    </row>
    <row r="31" spans="1:10" x14ac:dyDescent="0.25">
      <c r="J31" s="30"/>
    </row>
    <row r="32" spans="1:10" x14ac:dyDescent="0.25">
      <c r="J32" s="30"/>
    </row>
    <row r="33" spans="10:10" x14ac:dyDescent="0.25">
      <c r="J33" s="30"/>
    </row>
    <row r="34" spans="10:10" x14ac:dyDescent="0.25">
      <c r="J34" s="30"/>
    </row>
    <row r="35" spans="10:10" x14ac:dyDescent="0.25">
      <c r="J35" s="30"/>
    </row>
    <row r="36" spans="10:10" x14ac:dyDescent="0.25">
      <c r="J36" s="30"/>
    </row>
    <row r="37" spans="10:10" x14ac:dyDescent="0.25">
      <c r="J37" s="30"/>
    </row>
    <row r="38" spans="10:10" x14ac:dyDescent="0.25">
      <c r="J38" s="30"/>
    </row>
    <row r="39" spans="10:10" x14ac:dyDescent="0.25">
      <c r="J39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2025-04-25T18:31:24Z</dcterms:modified>
</cp:coreProperties>
</file>