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3 noon\Excel\"/>
    </mc:Choice>
  </mc:AlternateContent>
  <bookViews>
    <workbookView xWindow="2868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" i="1" l="1"/>
  <c r="AI13" i="1" s="1"/>
  <c r="AI8" i="1"/>
  <c r="AI6" i="1"/>
  <c r="AJ12" i="1"/>
  <c r="AH11" i="1"/>
  <c r="AG10" i="1"/>
  <c r="AI14" i="1" l="1"/>
</calcChain>
</file>

<file path=xl/sharedStrings.xml><?xml version="1.0" encoding="utf-8"?>
<sst xmlns="http://schemas.openxmlformats.org/spreadsheetml/2006/main" count="119" uniqueCount="70">
  <si>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</si>
  <si>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</si>
  <si>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</si>
  <si>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</si>
  <si>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</si>
  <si>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</si>
  <si>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</si>
  <si>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</si>
  <si>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</si>
  <si>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</si>
  <si>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</si>
  <si>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</si>
  <si>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</si>
  <si>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</si>
  <si>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</si>
  <si>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</si>
  <si>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</si>
  <si>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</si>
  <si>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</si>
  <si>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</si>
  <si>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</si>
  <si>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</si>
  <si>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</si>
  <si>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</si>
  <si>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</si>
  <si>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</si>
  <si>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</si>
  <si>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</si>
  <si>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</si>
  <si>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</si>
  <si>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</si>
  <si>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</si>
  <si>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</si>
  <si>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</si>
  <si>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Full Purchase Amount</t>
  </si>
  <si>
    <t>M034 - HVAC SPLIT UNIT REPAIR</t>
  </si>
  <si>
    <t>(M034) P.S. 34 - MANHATTAN</t>
  </si>
  <si>
    <t>Americare Appliane Repair LLC</t>
  </si>
  <si>
    <t>1441 East 233rd St</t>
  </si>
  <si>
    <t>Bronx</t>
  </si>
  <si>
    <t>NY</t>
  </si>
  <si>
    <t>M034</t>
  </si>
  <si>
    <t xml:space="preserve">730 East 12 Street </t>
  </si>
  <si>
    <t>Manhattan</t>
  </si>
  <si>
    <t>Victor Zuniga</t>
  </si>
  <si>
    <t>212-673-6510</t>
  </si>
  <si>
    <t>Custodian</t>
  </si>
  <si>
    <t>DSF</t>
  </si>
  <si>
    <t>44-36 Vernon Blvd</t>
  </si>
  <si>
    <t>LIC</t>
  </si>
  <si>
    <t>John Rodriguez</t>
  </si>
  <si>
    <t>718-349-5541</t>
  </si>
  <si>
    <t xml:space="preserve">#353741-1 - HVAC ASSESSMENT </t>
  </si>
  <si>
    <t>#353741-1 - LABOR COST</t>
  </si>
  <si>
    <t xml:space="preserve">#353741-1 - MATERIAL COST  </t>
  </si>
  <si>
    <t>Each</t>
  </si>
  <si>
    <t>Work Completed - Final Payment Request</t>
  </si>
  <si>
    <t>A00553973</t>
  </si>
  <si>
    <t>20NEUNA  20NSYSA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</si>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</sst>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rgb="FF3C4144"/>
      <name val="Arial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Alignment="1">
      <alignment horizontal="center" vertical="center" shrinkToFit="1"/>
    </xf>
    <xf numFmtId="164" fontId="5" fillId="0" borderId="0" xfId="2" applyNumberFormat="1" applyFont="1" applyBorder="1" applyAlignment="1">
      <alignment horizontal="right" vertical="center" shrinkToFit="1"/>
    </xf>
    <xf numFmtId="0" fontId="2" fillId="0" borderId="3" xfId="1" applyFont="1" applyBorder="1" applyAlignment="1">
      <alignment horizontal="center" vertical="center"/>
    </xf>
    <xf numFmtId="14" fontId="2" fillId="0" borderId="3" xfId="1" applyNumberFormat="1" applyFont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 shrinkToFit="1"/>
    </xf>
    <xf numFmtId="0" fontId="3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6" borderId="3" xfId="0" applyFont="1" applyFill="1" applyBorder="1" applyAlignment="1">
      <alignment horizontal="center" vertical="center"/>
    </xf>
    <xf numFmtId="164" fontId="3" fillId="0" borderId="0" xfId="2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164" fontId="3" fillId="0" borderId="7" xfId="2" applyNumberFormat="1" applyFont="1" applyBorder="1" applyAlignment="1">
      <alignment horizontal="right" vertical="center" wrapText="1"/>
    </xf>
    <xf numFmtId="164" fontId="3" fillId="0" borderId="8" xfId="2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164" fontId="3" fillId="0" borderId="0" xfId="2" applyNumberFormat="1" applyFont="1" applyBorder="1" applyAlignment="1">
      <alignment horizontal="right" vertical="center"/>
    </xf>
    <xf numFmtId="164" fontId="3" fillId="7" borderId="5" xfId="2" applyNumberFormat="1" applyFont="1" applyFill="1" applyBorder="1" applyAlignment="1">
      <alignment horizontal="right"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164" fontId="8" fillId="2" borderId="11" xfId="0" applyNumberFormat="1" applyFont="1" applyFill="1" applyBorder="1" applyAlignment="1">
      <alignment vertical="center"/>
    </xf>
    <xf numFmtId="164" fontId="5" fillId="0" borderId="3" xfId="2" applyNumberFormat="1" applyFont="1" applyBorder="1" applyAlignment="1">
      <alignment horizontal="center" vertical="center" shrinkToFit="1"/>
    </xf>
    <xf numFmtId="164" fontId="3" fillId="0" borderId="3" xfId="2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" fontId="4" fillId="0" borderId="0" xfId="1" applyNumberFormat="1" applyFont="1" applyBorder="1" applyAlignment="1">
      <alignment horizontal="center" vertical="center" shrinkToFit="1"/>
    </xf>
    <xf numFmtId="0" fontId="2" fillId="0" borderId="0" xfId="1" applyFont="1" applyBorder="1" applyAlignment="1">
      <alignment horizontal="center" vertical="center"/>
    </xf>
    <xf numFmtId="0" fontId="2" fillId="0" borderId="12" xfId="1" applyFont="1" applyBorder="1" applyAlignment="1">
      <alignment vertical="center"/>
    </xf>
    <xf numFmtId="0" fontId="2" fillId="0" borderId="13" xfId="1" applyFont="1" applyBorder="1" applyAlignment="1">
      <alignment horizontal="center" vertical="center"/>
    </xf>
    <xf numFmtId="14" fontId="2" fillId="0" borderId="13" xfId="1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 wrapText="1"/>
    </xf>
    <xf numFmtId="1" fontId="4" fillId="0" borderId="13" xfId="1" applyNumberFormat="1" applyFont="1" applyBorder="1" applyAlignment="1">
      <alignment horizontal="center" vertical="center" shrinkToFit="1"/>
    </xf>
    <xf numFmtId="164" fontId="5" fillId="0" borderId="13" xfId="2" applyNumberFormat="1" applyFont="1" applyBorder="1" applyAlignment="1">
      <alignment horizontal="center" vertical="center" shrinkToFit="1"/>
    </xf>
    <xf numFmtId="0" fontId="2" fillId="0" borderId="16" xfId="1" applyFont="1" applyBorder="1" applyAlignment="1">
      <alignment vertical="center"/>
    </xf>
    <xf numFmtId="0" fontId="2" fillId="8" borderId="18" xfId="1" applyFont="1" applyFill="1" applyBorder="1" applyAlignment="1">
      <alignment vertical="center"/>
    </xf>
    <xf numFmtId="0" fontId="2" fillId="8" borderId="19" xfId="1" applyFont="1" applyFill="1" applyBorder="1" applyAlignment="1">
      <alignment horizontal="center" vertical="center"/>
    </xf>
    <xf numFmtId="1" fontId="4" fillId="8" borderId="19" xfId="1" applyNumberFormat="1" applyFont="1" applyFill="1" applyBorder="1" applyAlignment="1">
      <alignment horizontal="center" vertical="center" shrinkToFit="1"/>
    </xf>
    <xf numFmtId="164" fontId="5" fillId="8" borderId="19" xfId="2" applyNumberFormat="1" applyFont="1" applyFill="1" applyBorder="1" applyAlignment="1">
      <alignment horizontal="right" vertical="center" shrinkToFit="1"/>
    </xf>
    <xf numFmtId="164" fontId="3" fillId="8" borderId="19" xfId="2" applyNumberFormat="1" applyFont="1" applyFill="1" applyBorder="1" applyAlignment="1">
      <alignment horizontal="right" vertical="center" wrapText="1"/>
    </xf>
    <xf numFmtId="0" fontId="2" fillId="0" borderId="2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left" vertical="center" wrapText="1"/>
    </xf>
    <xf numFmtId="0" fontId="2" fillId="0" borderId="22" xfId="1" applyFont="1" applyBorder="1" applyAlignment="1">
      <alignment horizontal="left" vertical="center" wrapText="1"/>
    </xf>
    <xf numFmtId="0" fontId="2" fillId="8" borderId="23" xfId="1" applyFont="1" applyFill="1" applyBorder="1" applyAlignment="1">
      <alignment horizontal="left" vertical="center" wrapText="1"/>
    </xf>
    <xf numFmtId="0" fontId="2" fillId="7" borderId="24" xfId="1" applyFont="1" applyFill="1" applyBorder="1" applyAlignment="1">
      <alignment horizontal="left" vertical="center" wrapText="1"/>
    </xf>
    <xf numFmtId="0" fontId="2" fillId="7" borderId="25" xfId="1" applyFont="1" applyFill="1" applyBorder="1" applyAlignment="1">
      <alignment horizontal="left" vertical="center" wrapText="1"/>
    </xf>
    <xf numFmtId="0" fontId="2" fillId="8" borderId="26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2" fillId="8" borderId="20" xfId="1" applyFont="1" applyFill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64" fontId="3" fillId="0" borderId="15" xfId="3" applyNumberFormat="1" applyFont="1" applyBorder="1" applyAlignment="1">
      <alignment horizontal="center" vertical="center"/>
    </xf>
    <xf numFmtId="164" fontId="3" fillId="0" borderId="17" xfId="2" applyNumberFormat="1" applyFont="1" applyBorder="1" applyAlignment="1">
      <alignment horizontal="center" vertical="center" wrapText="1"/>
    </xf>
    <xf numFmtId="164" fontId="3" fillId="8" borderId="20" xfId="2" applyNumberFormat="1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vertical="center" wrapText="1"/>
    </xf>
    <xf numFmtId="43" fontId="3" fillId="0" borderId="3" xfId="2" applyFont="1" applyFill="1" applyBorder="1" applyAlignment="1">
      <alignment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1"/>
  <sheetViews>
    <sheetView tabSelected="1" topLeftCell="W1" zoomScale="145" zoomScaleNormal="145" workbookViewId="0">
      <selection activeCell="AB26" sqref="AB26"/>
    </sheetView>
  </sheetViews>
  <sheetFormatPr defaultColWidth="9.140625" defaultRowHeight="10.5" x14ac:dyDescent="0.25"/>
  <cols>
    <col min="1" max="1" width="4" style="19" customWidth="1"/>
    <col min="2" max="2" width="26.28515625" style="19" bestFit="1" customWidth="1"/>
    <col min="3" max="3" width="8.85546875" style="20" bestFit="1" customWidth="1"/>
    <col min="4" max="4" width="6.140625" style="20" bestFit="1" customWidth="1"/>
    <col min="5" max="5" width="9.42578125" style="20" customWidth="1"/>
    <col min="6" max="6" width="9" style="20" bestFit="1" customWidth="1"/>
    <col min="7" max="7" width="8.7109375" style="20" bestFit="1" customWidth="1"/>
    <col min="8" max="8" width="10.42578125" style="20" bestFit="1" customWidth="1"/>
    <col min="9" max="9" width="9.140625" style="20" bestFit="1" customWidth="1"/>
    <col min="10" max="10" width="22" style="20" bestFit="1" customWidth="1"/>
    <col min="11" max="11" width="13.85546875" style="20" bestFit="1" customWidth="1"/>
    <col min="12" max="12" width="4.140625" style="20" bestFit="1" customWidth="1"/>
    <col min="13" max="13" width="5.42578125" style="20" bestFit="1" customWidth="1"/>
    <col min="14" max="14" width="7.85546875" style="20" bestFit="1" customWidth="1"/>
    <col min="15" max="15" width="9.85546875" style="20" bestFit="1" customWidth="1"/>
    <col min="16" max="16" width="15.5703125" style="20" bestFit="1" customWidth="1"/>
    <col min="17" max="17" width="9.85546875" style="20" bestFit="1" customWidth="1"/>
    <col min="18" max="18" width="5.42578125" style="20" bestFit="1" customWidth="1"/>
    <col min="19" max="19" width="7.85546875" style="20" bestFit="1" customWidth="1"/>
    <col min="20" max="20" width="13.85546875" style="20" bestFit="1" customWidth="1"/>
    <col min="21" max="21" width="11.140625" style="20" bestFit="1" customWidth="1"/>
    <col min="22" max="22" width="7.85546875" style="20" bestFit="1" customWidth="1"/>
    <col min="23" max="23" width="7" style="20" bestFit="1" customWidth="1"/>
    <col min="24" max="24" width="14.28515625" style="20" bestFit="1" customWidth="1"/>
    <col min="25" max="25" width="4.140625" style="20" bestFit="1" customWidth="1"/>
    <col min="26" max="26" width="5.42578125" style="20" bestFit="1" customWidth="1"/>
    <col min="27" max="27" width="7.85546875" style="20" bestFit="1" customWidth="1"/>
    <col min="28" max="28" width="11.5703125" style="20" bestFit="1" customWidth="1"/>
    <col min="29" max="29" width="11.140625" style="20" bestFit="1" customWidth="1"/>
    <col min="30" max="30" width="35.85546875" style="19" bestFit="1" customWidth="1"/>
    <col min="31" max="31" width="8" style="19" bestFit="1" customWidth="1"/>
    <col min="32" max="32" width="4.85546875" style="19" bestFit="1" customWidth="1"/>
    <col min="33" max="33" width="10.85546875" style="19" bestFit="1" customWidth="1"/>
    <col min="34" max="34" width="9.85546875" style="19" bestFit="1" customWidth="1"/>
    <col min="35" max="35" width="10.85546875" style="19" bestFit="1" customWidth="1"/>
    <col min="36" max="36" width="9.5703125" style="19" bestFit="1" customWidth="1"/>
    <col min="37" max="37" width="31" style="19" bestFit="1" customWidth="1"/>
    <col min="38" max="16384" width="9.140625" style="19"/>
  </cols>
  <sheetData>
    <row r="1" spans="2:37" s="10" customFormat="1" x14ac:dyDescent="0.25">
      <c r="B1" s="9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10" customFormat="1" x14ac:dyDescent="0.25">
      <c r="B2" s="11" t="s">
        <v>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10" customFormat="1" x14ac:dyDescent="0.25">
      <c r="B3" s="12" t="s">
        <v>35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13" customFormat="1" x14ac:dyDescent="0.25">
      <c r="B4" s="62" t="s">
        <v>0</v>
      </c>
      <c r="C4" s="62"/>
      <c r="D4" s="62"/>
      <c r="E4" s="62"/>
      <c r="F4" s="64" t="s">
        <v>30</v>
      </c>
      <c r="G4" s="64"/>
      <c r="H4" s="64"/>
      <c r="I4" s="64"/>
      <c r="J4" s="64"/>
      <c r="K4" s="64"/>
      <c r="L4" s="64"/>
      <c r="M4" s="64"/>
      <c r="N4" s="64"/>
      <c r="O4" s="64" t="s">
        <v>1</v>
      </c>
      <c r="P4" s="64"/>
      <c r="Q4" s="64"/>
      <c r="R4" s="64"/>
      <c r="S4" s="64"/>
      <c r="T4" s="64"/>
      <c r="U4" s="64"/>
      <c r="V4" s="64"/>
      <c r="W4" s="65" t="s">
        <v>2</v>
      </c>
      <c r="X4" s="65"/>
      <c r="Y4" s="65"/>
      <c r="Z4" s="65"/>
      <c r="AA4" s="65"/>
      <c r="AB4" s="65"/>
      <c r="AC4" s="65"/>
      <c r="AD4" s="66" t="s">
        <v>3</v>
      </c>
      <c r="AE4" s="66"/>
      <c r="AF4" s="66"/>
      <c r="AG4" s="66"/>
      <c r="AH4" s="66"/>
      <c r="AI4" s="66"/>
      <c r="AJ4" s="14"/>
      <c r="AK4" s="62" t="s">
        <v>4</v>
      </c>
    </row>
    <row r="5" spans="2:37" s="13" customFormat="1" ht="36.75" thickBot="1" x14ac:dyDescent="0.3">
      <c r="B5" s="67" t="s">
        <v>5</v>
      </c>
      <c r="C5" s="68" t="s">
        <v>6</v>
      </c>
      <c r="D5" s="68" t="s">
        <v>7</v>
      </c>
      <c r="E5" s="68" t="s">
        <v>8</v>
      </c>
      <c r="F5" s="68" t="s">
        <v>9</v>
      </c>
      <c r="G5" s="68" t="s">
        <v>10</v>
      </c>
      <c r="H5" s="68" t="s">
        <v>11</v>
      </c>
      <c r="I5" s="68" t="s">
        <v>12</v>
      </c>
      <c r="J5" s="68" t="s">
        <v>13</v>
      </c>
      <c r="K5" s="68" t="s">
        <v>14</v>
      </c>
      <c r="L5" s="68" t="s">
        <v>59</v>
      </c>
      <c r="M5" s="68" t="s">
        <v>60</v>
      </c>
      <c r="N5" s="68" t="s">
        <v>61</v>
      </c>
      <c r="O5" s="68" t="s">
        <v>15</v>
      </c>
      <c r="P5" s="68" t="s">
        <v>62</v>
      </c>
      <c r="Q5" s="68" t="s">
        <v>63</v>
      </c>
      <c r="R5" s="68" t="s">
        <v>64</v>
      </c>
      <c r="S5" s="68" t="s">
        <v>65</v>
      </c>
      <c r="T5" s="68" t="s">
        <v>16</v>
      </c>
      <c r="U5" s="68" t="s">
        <v>17</v>
      </c>
      <c r="V5" s="68" t="s">
        <v>18</v>
      </c>
      <c r="W5" s="68" t="s">
        <v>19</v>
      </c>
      <c r="X5" s="68" t="s">
        <v>66</v>
      </c>
      <c r="Y5" s="68" t="s">
        <v>67</v>
      </c>
      <c r="Z5" s="68" t="s">
        <v>68</v>
      </c>
      <c r="AA5" s="68" t="s">
        <v>69</v>
      </c>
      <c r="AB5" s="69" t="s">
        <v>20</v>
      </c>
      <c r="AC5" s="69" t="s">
        <v>21</v>
      </c>
      <c r="AD5" s="70" t="s">
        <v>22</v>
      </c>
      <c r="AE5" s="68" t="s">
        <v>23</v>
      </c>
      <c r="AF5" s="68" t="s">
        <v>24</v>
      </c>
      <c r="AG5" s="71" t="s">
        <v>25</v>
      </c>
      <c r="AH5" s="30" t="s">
        <v>31</v>
      </c>
      <c r="AI5" s="71" t="s">
        <v>26</v>
      </c>
      <c r="AJ5" s="30" t="s">
        <v>32</v>
      </c>
      <c r="AK5" s="63"/>
    </row>
    <row r="6" spans="2:37" s="10" customFormat="1" ht="21" x14ac:dyDescent="0.25">
      <c r="B6" s="33" t="s">
        <v>35</v>
      </c>
      <c r="C6" s="34" t="s">
        <v>57</v>
      </c>
      <c r="D6" s="34">
        <v>126775</v>
      </c>
      <c r="E6" s="54" t="s">
        <v>58</v>
      </c>
      <c r="F6" s="45">
        <v>272507782</v>
      </c>
      <c r="G6" s="34"/>
      <c r="H6" s="34">
        <v>11144</v>
      </c>
      <c r="I6" s="35">
        <v>45688</v>
      </c>
      <c r="J6" s="34" t="s">
        <v>37</v>
      </c>
      <c r="K6" s="34" t="s">
        <v>38</v>
      </c>
      <c r="L6" s="34" t="s">
        <v>39</v>
      </c>
      <c r="M6" s="34" t="s">
        <v>40</v>
      </c>
      <c r="N6" s="57">
        <v>10466</v>
      </c>
      <c r="O6" s="45" t="s">
        <v>41</v>
      </c>
      <c r="P6" s="34" t="s">
        <v>42</v>
      </c>
      <c r="Q6" s="34" t="s">
        <v>43</v>
      </c>
      <c r="R6" s="34" t="s">
        <v>40</v>
      </c>
      <c r="S6" s="34">
        <v>10009</v>
      </c>
      <c r="T6" s="34" t="s">
        <v>44</v>
      </c>
      <c r="U6" s="36" t="s">
        <v>45</v>
      </c>
      <c r="V6" s="57" t="s">
        <v>46</v>
      </c>
      <c r="W6" s="45" t="s">
        <v>47</v>
      </c>
      <c r="X6" s="34" t="s">
        <v>48</v>
      </c>
      <c r="Y6" s="34" t="s">
        <v>49</v>
      </c>
      <c r="Z6" s="34" t="s">
        <v>40</v>
      </c>
      <c r="AA6" s="34">
        <v>11101</v>
      </c>
      <c r="AB6" s="34" t="s">
        <v>50</v>
      </c>
      <c r="AC6" s="57" t="s">
        <v>51</v>
      </c>
      <c r="AD6" s="48" t="s">
        <v>52</v>
      </c>
      <c r="AE6" s="37">
        <v>1</v>
      </c>
      <c r="AF6" s="34" t="s">
        <v>55</v>
      </c>
      <c r="AG6" s="38">
        <v>1027.08</v>
      </c>
      <c r="AH6" s="38">
        <v>0</v>
      </c>
      <c r="AI6" s="38">
        <f>AG6</f>
        <v>1027.08</v>
      </c>
      <c r="AJ6" s="59">
        <v>0</v>
      </c>
      <c r="AK6" s="51" t="s">
        <v>56</v>
      </c>
    </row>
    <row r="7" spans="2:37" s="10" customFormat="1" ht="21" x14ac:dyDescent="0.25">
      <c r="B7" s="39" t="s">
        <v>35</v>
      </c>
      <c r="C7" s="6" t="s">
        <v>57</v>
      </c>
      <c r="D7" s="6">
        <v>126775</v>
      </c>
      <c r="E7" s="55" t="s">
        <v>58</v>
      </c>
      <c r="F7" s="46">
        <v>272507782</v>
      </c>
      <c r="G7" s="6"/>
      <c r="H7" s="6">
        <v>11144</v>
      </c>
      <c r="I7" s="7">
        <v>45688</v>
      </c>
      <c r="J7" s="6" t="s">
        <v>37</v>
      </c>
      <c r="K7" s="6" t="s">
        <v>38</v>
      </c>
      <c r="L7" s="6" t="s">
        <v>39</v>
      </c>
      <c r="M7" s="6" t="s">
        <v>40</v>
      </c>
      <c r="N7" s="58">
        <v>10466</v>
      </c>
      <c r="O7" s="46" t="s">
        <v>41</v>
      </c>
      <c r="P7" s="6" t="s">
        <v>42</v>
      </c>
      <c r="Q7" s="6" t="s">
        <v>43</v>
      </c>
      <c r="R7" s="6" t="s">
        <v>40</v>
      </c>
      <c r="S7" s="6">
        <v>10009</v>
      </c>
      <c r="T7" s="6" t="s">
        <v>44</v>
      </c>
      <c r="U7" s="6" t="s">
        <v>45</v>
      </c>
      <c r="V7" s="58" t="s">
        <v>46</v>
      </c>
      <c r="W7" s="46" t="s">
        <v>47</v>
      </c>
      <c r="X7" s="6" t="s">
        <v>48</v>
      </c>
      <c r="Y7" s="6" t="s">
        <v>49</v>
      </c>
      <c r="Z7" s="6" t="s">
        <v>40</v>
      </c>
      <c r="AA7" s="6">
        <v>11101</v>
      </c>
      <c r="AB7" s="6" t="s">
        <v>50</v>
      </c>
      <c r="AC7" s="58" t="s">
        <v>51</v>
      </c>
      <c r="AD7" s="49" t="s">
        <v>53</v>
      </c>
      <c r="AE7" s="8">
        <v>1</v>
      </c>
      <c r="AF7" s="6" t="s">
        <v>55</v>
      </c>
      <c r="AG7" s="28">
        <v>2396.52</v>
      </c>
      <c r="AH7" s="28">
        <v>0</v>
      </c>
      <c r="AI7" s="29">
        <f t="shared" ref="AI7:AI8" si="0">AG7</f>
        <v>2396.52</v>
      </c>
      <c r="AJ7" s="60">
        <v>0</v>
      </c>
      <c r="AK7" s="52" t="s">
        <v>56</v>
      </c>
    </row>
    <row r="8" spans="2:37" s="10" customFormat="1" ht="21" x14ac:dyDescent="0.25">
      <c r="B8" s="39" t="s">
        <v>35</v>
      </c>
      <c r="C8" s="6" t="s">
        <v>57</v>
      </c>
      <c r="D8" s="6">
        <v>126775</v>
      </c>
      <c r="E8" s="55" t="s">
        <v>58</v>
      </c>
      <c r="F8" s="46">
        <v>272507782</v>
      </c>
      <c r="G8" s="6"/>
      <c r="H8" s="6">
        <v>11144</v>
      </c>
      <c r="I8" s="7">
        <v>45688</v>
      </c>
      <c r="J8" s="6" t="s">
        <v>37</v>
      </c>
      <c r="K8" s="6" t="s">
        <v>38</v>
      </c>
      <c r="L8" s="6" t="s">
        <v>39</v>
      </c>
      <c r="M8" s="6" t="s">
        <v>40</v>
      </c>
      <c r="N8" s="58">
        <v>10466</v>
      </c>
      <c r="O8" s="46" t="s">
        <v>41</v>
      </c>
      <c r="P8" s="6" t="s">
        <v>42</v>
      </c>
      <c r="Q8" s="6" t="s">
        <v>43</v>
      </c>
      <c r="R8" s="6" t="s">
        <v>40</v>
      </c>
      <c r="S8" s="6">
        <v>10009</v>
      </c>
      <c r="T8" s="6" t="s">
        <v>44</v>
      </c>
      <c r="U8" s="6" t="s">
        <v>45</v>
      </c>
      <c r="V8" s="58" t="s">
        <v>46</v>
      </c>
      <c r="W8" s="46" t="s">
        <v>47</v>
      </c>
      <c r="X8" s="6" t="s">
        <v>48</v>
      </c>
      <c r="Y8" s="6" t="s">
        <v>49</v>
      </c>
      <c r="Z8" s="6" t="s">
        <v>40</v>
      </c>
      <c r="AA8" s="6">
        <v>11101</v>
      </c>
      <c r="AB8" s="6" t="s">
        <v>50</v>
      </c>
      <c r="AC8" s="58" t="s">
        <v>51</v>
      </c>
      <c r="AD8" s="49" t="s">
        <v>54</v>
      </c>
      <c r="AE8" s="8">
        <v>1</v>
      </c>
      <c r="AF8" s="6" t="s">
        <v>55</v>
      </c>
      <c r="AG8" s="28">
        <v>585</v>
      </c>
      <c r="AH8" s="28">
        <v>0</v>
      </c>
      <c r="AI8" s="29">
        <f t="shared" si="0"/>
        <v>585</v>
      </c>
      <c r="AJ8" s="60">
        <v>0</v>
      </c>
      <c r="AK8" s="52" t="s">
        <v>56</v>
      </c>
    </row>
    <row r="9" spans="2:37" ht="11.25" thickBot="1" x14ac:dyDescent="0.3">
      <c r="B9" s="40"/>
      <c r="C9" s="41"/>
      <c r="D9" s="41"/>
      <c r="E9" s="56"/>
      <c r="F9" s="47"/>
      <c r="G9" s="41"/>
      <c r="H9" s="41"/>
      <c r="I9" s="41"/>
      <c r="J9" s="41"/>
      <c r="K9" s="41"/>
      <c r="L9" s="41"/>
      <c r="M9" s="41"/>
      <c r="N9" s="56"/>
      <c r="O9" s="47"/>
      <c r="P9" s="41"/>
      <c r="Q9" s="41"/>
      <c r="R9" s="41"/>
      <c r="S9" s="41"/>
      <c r="T9" s="41"/>
      <c r="U9" s="41"/>
      <c r="V9" s="56"/>
      <c r="W9" s="47"/>
      <c r="X9" s="41"/>
      <c r="Y9" s="41"/>
      <c r="Z9" s="41"/>
      <c r="AA9" s="41"/>
      <c r="AB9" s="41"/>
      <c r="AC9" s="56"/>
      <c r="AD9" s="50"/>
      <c r="AE9" s="42"/>
      <c r="AF9" s="41"/>
      <c r="AG9" s="43"/>
      <c r="AH9" s="43"/>
      <c r="AI9" s="44"/>
      <c r="AJ9" s="61"/>
      <c r="AK9" s="53"/>
    </row>
    <row r="10" spans="2:37" x14ac:dyDescent="0.25">
      <c r="AD10" s="16" t="s">
        <v>27</v>
      </c>
      <c r="AE10" s="31"/>
      <c r="AF10" s="32"/>
      <c r="AG10" s="5">
        <f>SUM(AG6:AG9)</f>
        <v>4008.6</v>
      </c>
      <c r="AH10" s="5"/>
      <c r="AI10" s="15"/>
      <c r="AJ10" s="17"/>
    </row>
    <row r="11" spans="2:37" x14ac:dyDescent="0.25">
      <c r="AD11" s="16" t="s">
        <v>31</v>
      </c>
      <c r="AE11" s="4"/>
      <c r="AF11" s="1"/>
      <c r="AG11" s="5"/>
      <c r="AH11" s="5">
        <f>SUM(AH6:AH10)</f>
        <v>0</v>
      </c>
      <c r="AI11" s="15"/>
      <c r="AJ11" s="17"/>
    </row>
    <row r="12" spans="2:37" x14ac:dyDescent="0.25">
      <c r="AD12" s="16" t="s">
        <v>32</v>
      </c>
      <c r="AE12" s="4"/>
      <c r="AF12" s="1"/>
      <c r="AG12" s="5"/>
      <c r="AH12" s="5"/>
      <c r="AI12" s="15"/>
      <c r="AJ12" s="17">
        <f>SUM(AJ6:AJ11)</f>
        <v>0</v>
      </c>
    </row>
    <row r="13" spans="2:37" ht="11.25" thickBot="1" x14ac:dyDescent="0.3">
      <c r="AD13" s="21" t="s">
        <v>28</v>
      </c>
      <c r="AE13" s="22"/>
      <c r="AF13" s="22"/>
      <c r="AG13" s="23"/>
      <c r="AH13" s="23"/>
      <c r="AI13" s="24">
        <f>SUM(AI6:AI10)</f>
        <v>4008.6</v>
      </c>
      <c r="AJ13" s="18"/>
    </row>
    <row r="14" spans="2:37" ht="11.25" thickBot="1" x14ac:dyDescent="0.3">
      <c r="AD14" s="25" t="s">
        <v>34</v>
      </c>
      <c r="AE14" s="26"/>
      <c r="AF14" s="26"/>
      <c r="AG14" s="26"/>
      <c r="AH14" s="26"/>
      <c r="AI14" s="27">
        <f>AI13+AJ12</f>
        <v>4008.6</v>
      </c>
    </row>
    <row r="31" spans="30:30" x14ac:dyDescent="0.25">
      <c r="AD31" s="19" t="s">
        <v>33</v>
      </c>
    </row>
  </sheetData>
  <mergeCells count="6">
    <mergeCell ref="AK4:AK5"/>
    <mergeCell ref="B4:E4"/>
    <mergeCell ref="F4:N4"/>
    <mergeCell ref="O4:V4"/>
    <mergeCell ref="W4:AC4"/>
    <mergeCell ref="AD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2025-04-04T14:56:02Z</dcterms:modified>
</cp:coreProperties>
</file>