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5 3pm\Excel\"/>
    </mc:Choice>
  </mc:AlternateContent>
  <bookViews>
    <workbookView xWindow="645" yWindow="945" windowWidth="49725" windowHeight="12135"/>
  </bookViews>
  <sheets>
    <sheet name="PO Detail (2)" sheetId="3" r:id="rId1"/>
  </sheets>
  <definedNames>
    <definedName name="_xlnm._FilterDatabase" localSheetId="0" hidden="1">'PO Detail (2)'!$AC$4:$AG$4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3" l="1"/>
  <c r="AI12" i="3" s="1"/>
  <c r="AH13" i="3"/>
  <c r="AG11" i="3"/>
  <c r="AF10" i="3"/>
  <c r="AH15" i="3" l="1"/>
  <c r="N8" i="3" l="1"/>
  <c r="N7" i="3"/>
  <c r="R7" i="3"/>
  <c r="R8" i="3"/>
  <c r="O8" i="3"/>
  <c r="O7" i="3"/>
  <c r="T8" i="3"/>
  <c r="T7" i="3"/>
  <c r="S8" i="3"/>
  <c r="S7" i="3"/>
</calcChain>
</file>

<file path=xl/sharedStrings.xml><?xml version="1.0" encoding="utf-8"?>
<sst xmlns="http://schemas.openxmlformats.org/spreadsheetml/2006/main" count="110" uniqueCount="72">
  <si>
    <t>School ID &amp; Project</t>
  </si>
  <si>
    <t>Volmar Construction</t>
  </si>
  <si>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</si>
  <si>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</si>
  <si>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</si>
  <si>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</si>
  <si>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</si>
  <si>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</si>
  <si>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</si>
  <si>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</si>
  <si>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</si>
  <si>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</si>
  <si>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</si>
  <si>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</si>
  <si>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</si>
  <si>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</si>
  <si>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</si>
  <si>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</si>
  <si>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</si>
  <si>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Description</t>
  </si>
  <si>
    <t>Unit</t>
  </si>
  <si>
    <t>4400 Second Avenue</t>
  </si>
  <si>
    <t>Brookyln</t>
  </si>
  <si>
    <t>NY</t>
  </si>
  <si>
    <t>Custodian Engineer</t>
  </si>
  <si>
    <t>44-36 Vernon Boulevard</t>
  </si>
  <si>
    <t>Long Island City</t>
  </si>
  <si>
    <t>WO#</t>
  </si>
  <si>
    <t>ea</t>
  </si>
  <si>
    <t>DOE</t>
  </si>
  <si>
    <t>Proceed#</t>
  </si>
  <si>
    <t>NEW YORK</t>
  </si>
  <si>
    <t>Kim Snyder</t>
  </si>
  <si>
    <t>347-453-1017</t>
  </si>
  <si>
    <t>General Requirements</t>
  </si>
  <si>
    <t>930436-01</t>
  </si>
  <si>
    <t>11053-00041</t>
  </si>
  <si>
    <t xml:space="preserve">(M097) BARD COLLEGE HS </t>
  </si>
  <si>
    <t>M097</t>
  </si>
  <si>
    <t>SL24 Cafeteria Experience - M097- ACM Testing</t>
  </si>
  <si>
    <t>SL24 Cafeteria Experience - M097- Modifications</t>
  </si>
  <si>
    <t>525 East Houston Street</t>
  </si>
  <si>
    <t>Michael Ruggiero</t>
  </si>
  <si>
    <t>212-995-8479</t>
  </si>
  <si>
    <t>Amount Previously Certified (Paid)</t>
  </si>
  <si>
    <t xml:space="preserve"> </t>
  </si>
  <si>
    <t>Remaining Balance to Bill</t>
  </si>
  <si>
    <t>Partial Payment</t>
  </si>
  <si>
    <t>No P.O. Issued</t>
  </si>
  <si>
    <t>A00628775</t>
  </si>
  <si>
    <t>20NSYSA</t>
  </si>
  <si>
    <t>Vendor Information</t>
  </si>
  <si>
    <t>Invoice  To Information</t>
  </si>
  <si>
    <t>Quantity</t>
  </si>
  <si>
    <t xml:space="preserve"> $ Unit Price </t>
  </si>
  <si>
    <t>Amount Owed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</si>
  <si>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</si>
  <si>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</si>
  <si>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</si>
  <si>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</si>
  <si>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</si>
  <si>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</si>
  <si>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</si>
  <si>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</si>
  <si>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</si>
  <si>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</si>
  <si>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</si>
  <si>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</si>
  <si>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</si>
  <si>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</si>
  <si>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</si>
  <si>
    <t>SL24 Cafeteria Experience - M097  SL24 Cafeteria Experience - M097- ACM Testing  SL24 Cafeteria Experience - M097- 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</si>
</sst>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;@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3C4144"/>
      <name val="Arial"/>
      <family val="2"/>
    </font>
    <font>
      <b/>
      <sz val="9"/>
      <color rgb="FF3C4144"/>
      <name val="Arial"/>
      <family val="2"/>
    </font>
    <font>
      <u/>
      <sz val="9"/>
      <color theme="10"/>
      <name val="Arial"/>
      <family val="2"/>
    </font>
    <font>
      <b/>
      <sz val="7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8" applyNumberFormat="0" applyAlignment="0" applyProtection="0"/>
    <xf numFmtId="0" fontId="14" fillId="12" borderId="9" applyNumberFormat="0" applyAlignment="0" applyProtection="0"/>
    <xf numFmtId="0" fontId="15" fillId="12" borderId="8" applyNumberFormat="0" applyAlignment="0" applyProtection="0"/>
    <xf numFmtId="0" fontId="16" fillId="0" borderId="10" applyNumberFormat="0" applyFill="0" applyAlignment="0" applyProtection="0"/>
    <xf numFmtId="0" fontId="17" fillId="13" borderId="11" applyNumberFormat="0" applyAlignment="0" applyProtection="0"/>
    <xf numFmtId="0" fontId="18" fillId="0" borderId="0" applyNumberFormat="0" applyFill="0" applyBorder="0" applyAlignment="0" applyProtection="0"/>
    <xf numFmtId="0" fontId="5" fillId="14" borderId="12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1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1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1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1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1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</cellStyleXfs>
  <cellXfs count="72">
    <xf numFmtId="0" fontId="0" fillId="0" borderId="0" xfId="0"/>
    <xf numFmtId="0" fontId="22" fillId="0" borderId="0" xfId="1" applyFont="1" applyAlignment="1">
      <alignment vertical="center"/>
    </xf>
    <xf numFmtId="0" fontId="22" fillId="0" borderId="0" xfId="1" applyFont="1" applyAlignment="1">
      <alignment horizontal="center" vertical="center"/>
    </xf>
    <xf numFmtId="165" fontId="22" fillId="0" borderId="0" xfId="1" applyNumberFormat="1" applyFont="1" applyAlignment="1">
      <alignment horizontal="center" vertical="center"/>
    </xf>
    <xf numFmtId="1" fontId="24" fillId="0" borderId="0" xfId="1" applyNumberFormat="1" applyFont="1" applyAlignment="1">
      <alignment horizontal="center" vertical="center" shrinkToFit="1"/>
    </xf>
    <xf numFmtId="164" fontId="25" fillId="0" borderId="0" xfId="2" applyNumberFormat="1" applyFont="1" applyBorder="1" applyAlignment="1">
      <alignment horizontal="right" vertical="center" shrinkToFit="1"/>
    </xf>
    <xf numFmtId="7" fontId="23" fillId="0" borderId="14" xfId="2" applyNumberFormat="1" applyFont="1" applyBorder="1" applyAlignment="1">
      <alignment horizontal="right" vertical="center"/>
    </xf>
    <xf numFmtId="0" fontId="23" fillId="0" borderId="0" xfId="1" applyFont="1" applyAlignment="1">
      <alignment horizontal="left" vertical="center"/>
    </xf>
    <xf numFmtId="1" fontId="25" fillId="0" borderId="0" xfId="1" applyNumberFormat="1" applyFont="1" applyAlignment="1">
      <alignment horizontal="left" vertical="center" shrinkToFit="1"/>
    </xf>
    <xf numFmtId="164" fontId="23" fillId="0" borderId="0" xfId="2" applyNumberFormat="1" applyFont="1" applyBorder="1" applyAlignment="1">
      <alignment horizontal="right" vertical="center"/>
    </xf>
    <xf numFmtId="164" fontId="23" fillId="0" borderId="14" xfId="2" applyNumberFormat="1" applyFont="1" applyBorder="1" applyAlignment="1">
      <alignment horizontal="right" vertical="center"/>
    </xf>
    <xf numFmtId="0" fontId="23" fillId="0" borderId="0" xfId="1" applyFont="1" applyAlignment="1">
      <alignment vertical="center"/>
    </xf>
    <xf numFmtId="0" fontId="23" fillId="0" borderId="0" xfId="1" applyFont="1" applyAlignment="1">
      <alignment horizontal="center" vertical="center"/>
    </xf>
    <xf numFmtId="165" fontId="23" fillId="0" borderId="0" xfId="1" applyNumberFormat="1" applyFont="1" applyAlignment="1">
      <alignment horizontal="center" vertical="center"/>
    </xf>
    <xf numFmtId="0" fontId="22" fillId="0" borderId="15" xfId="1" applyFont="1" applyBorder="1" applyAlignment="1">
      <alignment vertical="center"/>
    </xf>
    <xf numFmtId="0" fontId="23" fillId="0" borderId="15" xfId="1" applyFont="1" applyBorder="1" applyAlignment="1">
      <alignment vertical="center"/>
    </xf>
    <xf numFmtId="164" fontId="23" fillId="0" borderId="15" xfId="2" applyNumberFormat="1" applyFont="1" applyBorder="1" applyAlignment="1">
      <alignment horizontal="right" vertical="center"/>
    </xf>
    <xf numFmtId="164" fontId="23" fillId="0" borderId="16" xfId="2" applyNumberFormat="1" applyFont="1" applyBorder="1" applyAlignment="1">
      <alignment horizontal="right" vertical="center"/>
    </xf>
    <xf numFmtId="8" fontId="22" fillId="0" borderId="0" xfId="1" applyNumberFormat="1" applyFont="1" applyAlignment="1">
      <alignment vertical="center"/>
    </xf>
    <xf numFmtId="8" fontId="22" fillId="0" borderId="0" xfId="1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43" fontId="22" fillId="0" borderId="0" xfId="2" applyFont="1" applyAlignment="1">
      <alignment vertical="center"/>
    </xf>
    <xf numFmtId="0" fontId="27" fillId="4" borderId="17" xfId="1" applyFont="1" applyFill="1" applyBorder="1" applyAlignment="1">
      <alignment vertical="center"/>
    </xf>
    <xf numFmtId="164" fontId="27" fillId="4" borderId="17" xfId="2" applyNumberFormat="1" applyFont="1" applyFill="1" applyBorder="1" applyAlignment="1">
      <alignment vertical="center"/>
    </xf>
    <xf numFmtId="164" fontId="27" fillId="4" borderId="4" xfId="2" applyNumberFormat="1" applyFont="1" applyFill="1" applyBorder="1" applyAlignment="1">
      <alignment vertical="center"/>
    </xf>
    <xf numFmtId="0" fontId="23" fillId="4" borderId="0" xfId="1" applyFont="1" applyFill="1" applyAlignment="1">
      <alignment vertical="center" wrapText="1"/>
    </xf>
    <xf numFmtId="0" fontId="22" fillId="0" borderId="0" xfId="1" applyFont="1" applyAlignment="1">
      <alignment vertical="center" wrapText="1"/>
    </xf>
    <xf numFmtId="0" fontId="23" fillId="4" borderId="1" xfId="1" applyFont="1" applyFill="1" applyBorder="1" applyAlignment="1">
      <alignment vertical="center" wrapText="1"/>
    </xf>
    <xf numFmtId="0" fontId="23" fillId="0" borderId="2" xfId="1" applyFont="1" applyBorder="1" applyAlignment="1">
      <alignment horizontal="center" vertical="center" wrapText="1"/>
    </xf>
    <xf numFmtId="0" fontId="23" fillId="0" borderId="2" xfId="1" applyFont="1" applyBorder="1" applyAlignment="1">
      <alignment vertical="center" wrapText="1"/>
    </xf>
    <xf numFmtId="0" fontId="22" fillId="6" borderId="2" xfId="1" applyFont="1" applyFill="1" applyBorder="1" applyAlignment="1">
      <alignment horizontal="left" vertical="center" wrapText="1"/>
    </xf>
    <xf numFmtId="0" fontId="22" fillId="6" borderId="2" xfId="1" applyFont="1" applyFill="1" applyBorder="1" applyAlignment="1">
      <alignment horizontal="center" vertical="center" wrapText="1"/>
    </xf>
    <xf numFmtId="0" fontId="22" fillId="6" borderId="2" xfId="1" applyFont="1" applyFill="1" applyBorder="1" applyAlignment="1">
      <alignment vertical="center" wrapText="1"/>
    </xf>
    <xf numFmtId="0" fontId="22" fillId="0" borderId="0" xfId="1" applyFont="1" applyAlignment="1">
      <alignment horizontal="center" vertical="center" wrapText="1"/>
    </xf>
    <xf numFmtId="0" fontId="22" fillId="0" borderId="4" xfId="1" applyFont="1" applyBorder="1" applyAlignment="1">
      <alignment horizontal="center" vertical="center" wrapText="1"/>
    </xf>
    <xf numFmtId="165" fontId="22" fillId="0" borderId="0" xfId="1" applyNumberFormat="1" applyFont="1" applyAlignment="1">
      <alignment horizontal="center" vertical="center" wrapText="1"/>
    </xf>
    <xf numFmtId="43" fontId="22" fillId="0" borderId="0" xfId="2" applyFont="1" applyAlignment="1">
      <alignment vertical="center" wrapText="1"/>
    </xf>
    <xf numFmtId="0" fontId="23" fillId="0" borderId="3" xfId="1" applyFont="1" applyBorder="1" applyAlignment="1">
      <alignment horizontal="center" vertical="center" wrapText="1"/>
    </xf>
    <xf numFmtId="0" fontId="23" fillId="0" borderId="3" xfId="1" applyFont="1" applyBorder="1" applyAlignment="1">
      <alignment horizontal="center" vertical="center"/>
    </xf>
    <xf numFmtId="0" fontId="22" fillId="0" borderId="4" xfId="1" applyFont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23" fillId="3" borderId="2" xfId="1" applyFont="1" applyFill="1" applyBorder="1" applyAlignment="1">
      <alignment horizontal="center" vertical="center" wrapText="1"/>
    </xf>
    <xf numFmtId="0" fontId="23" fillId="0" borderId="0" xfId="1" applyFont="1" applyAlignment="1">
      <alignment vertical="center" wrapText="1"/>
    </xf>
    <xf numFmtId="0" fontId="22" fillId="0" borderId="2" xfId="1" applyFont="1" applyBorder="1" applyAlignment="1">
      <alignment horizontal="left" vertical="center" wrapText="1"/>
    </xf>
    <xf numFmtId="165" fontId="22" fillId="6" borderId="2" xfId="1" applyNumberFormat="1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1" fontId="24" fillId="6" borderId="2" xfId="1" applyNumberFormat="1" applyFont="1" applyFill="1" applyBorder="1" applyAlignment="1">
      <alignment horizontal="center" vertical="center" wrapText="1" shrinkToFit="1"/>
    </xf>
    <xf numFmtId="164" fontId="25" fillId="6" borderId="2" xfId="2" applyNumberFormat="1" applyFont="1" applyFill="1" applyBorder="1" applyAlignment="1">
      <alignment vertical="center" wrapText="1" shrinkToFit="1"/>
    </xf>
    <xf numFmtId="7" fontId="23" fillId="6" borderId="2" xfId="2" applyNumberFormat="1" applyFont="1" applyFill="1" applyBorder="1" applyAlignment="1">
      <alignment vertical="center" wrapText="1"/>
    </xf>
    <xf numFmtId="8" fontId="25" fillId="0" borderId="0" xfId="0" applyNumberFormat="1" applyFont="1" applyAlignment="1">
      <alignment horizontal="right" vertical="center"/>
    </xf>
    <xf numFmtId="8" fontId="22" fillId="0" borderId="0" xfId="1" applyNumberFormat="1" applyFont="1" applyAlignment="1">
      <alignment horizontal="center" vertical="center" wrapText="1"/>
    </xf>
    <xf numFmtId="0" fontId="30" fillId="0" borderId="0" xfId="3" applyFont="1" applyAlignment="1">
      <alignment vertical="center"/>
    </xf>
    <xf numFmtId="43" fontId="23" fillId="0" borderId="2" xfId="2" applyFont="1" applyFill="1" applyBorder="1" applyAlignment="1">
      <alignment horizontal="center" vertical="center" wrapText="1"/>
    </xf>
    <xf numFmtId="0" fontId="22" fillId="0" borderId="2" xfId="1" applyFont="1" applyBorder="1" applyAlignment="1">
      <alignment vertical="center" wrapText="1"/>
    </xf>
    <xf numFmtId="0" fontId="22" fillId="0" borderId="2" xfId="1" applyFont="1" applyBorder="1" applyAlignment="1">
      <alignment horizontal="center" vertical="center" wrapText="1"/>
    </xf>
    <xf numFmtId="14" fontId="22" fillId="0" borderId="2" xfId="1" applyNumberFormat="1" applyFont="1" applyBorder="1" applyAlignment="1">
      <alignment horizontal="center" vertical="center" wrapText="1"/>
    </xf>
    <xf numFmtId="165" fontId="22" fillId="0" borderId="2" xfId="1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vertical="center"/>
    </xf>
    <xf numFmtId="0" fontId="29" fillId="0" borderId="2" xfId="0" applyFont="1" applyBorder="1" applyAlignment="1">
      <alignment vertical="center"/>
    </xf>
    <xf numFmtId="44" fontId="22" fillId="0" borderId="2" xfId="4" applyFont="1" applyBorder="1" applyAlignment="1">
      <alignment vertical="center" wrapText="1"/>
    </xf>
    <xf numFmtId="0" fontId="22" fillId="7" borderId="2" xfId="1" applyFont="1" applyFill="1" applyBorder="1" applyAlignment="1">
      <alignment vertical="center" wrapText="1"/>
    </xf>
    <xf numFmtId="8" fontId="22" fillId="0" borderId="2" xfId="1" applyNumberFormat="1" applyFont="1" applyBorder="1" applyAlignment="1">
      <alignment horizontal="center" vertical="center" wrapText="1"/>
    </xf>
    <xf numFmtId="0" fontId="23" fillId="2" borderId="2" xfId="1" applyFont="1" applyFill="1" applyBorder="1" applyAlignment="1">
      <alignment horizontal="center" vertical="center" wrapText="1"/>
    </xf>
    <xf numFmtId="0" fontId="23" fillId="5" borderId="2" xfId="1" applyFont="1" applyFill="1" applyBorder="1" applyAlignment="1">
      <alignment horizontal="center" vertical="center" wrapText="1"/>
    </xf>
    <xf numFmtId="0" fontId="23" fillId="4" borderId="2" xfId="1" applyFont="1" applyFill="1" applyBorder="1" applyAlignment="1">
      <alignment horizontal="center" vertical="center" wrapText="1"/>
    </xf>
    <xf numFmtId="0" fontId="23" fillId="3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43" fontId="2" fillId="0" borderId="4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center" vertical="center" wrapText="1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2"/>
    <cellStyle name="Currency" xfId="4" builtinId="4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topLeftCell="A4" zoomScaleNormal="100" workbookViewId="0">
      <selection activeCell="K20" sqref="K19:K20"/>
    </sheetView>
  </sheetViews>
  <sheetFormatPr defaultColWidth="9.140625" defaultRowHeight="12" x14ac:dyDescent="0.25"/>
  <cols>
    <col min="1" max="1" width="32.85546875" style="26" bestFit="1" customWidth="1"/>
    <col min="2" max="2" width="10" style="33" bestFit="1" customWidth="1"/>
    <col min="3" max="3" width="7" style="33" bestFit="1" customWidth="1"/>
    <col min="4" max="4" width="8.85546875" style="33" bestFit="1" customWidth="1"/>
    <col min="5" max="5" width="11.5703125" style="33" bestFit="1" customWidth="1"/>
    <col min="6" max="6" width="6.85546875" style="33" bestFit="1" customWidth="1"/>
    <col min="7" max="7" width="7.42578125" style="33" bestFit="1" customWidth="1"/>
    <col min="8" max="8" width="8.140625" style="35" bestFit="1" customWidth="1"/>
    <col min="9" max="9" width="12" style="33" bestFit="1" customWidth="1"/>
    <col min="10" max="10" width="17.85546875" style="33" bestFit="1" customWidth="1"/>
    <col min="11" max="11" width="7.7109375" style="33" bestFit="1" customWidth="1"/>
    <col min="12" max="12" width="5.28515625" style="33" bestFit="1" customWidth="1"/>
    <col min="13" max="13" width="6" style="33" bestFit="1" customWidth="1"/>
    <col min="14" max="14" width="5.7109375" style="33" bestFit="1" customWidth="1"/>
    <col min="15" max="15" width="20.42578125" style="33" bestFit="1" customWidth="1"/>
    <col min="16" max="16" width="10.140625" style="33" bestFit="1" customWidth="1"/>
    <col min="17" max="17" width="5.28515625" style="33" bestFit="1" customWidth="1"/>
    <col min="18" max="18" width="6" style="33" bestFit="1" customWidth="1"/>
    <col min="19" max="19" width="14.85546875" style="33" bestFit="1" customWidth="1"/>
    <col min="20" max="20" width="12.140625" style="33" bestFit="1" customWidth="1"/>
    <col min="21" max="21" width="16.85546875" style="33" bestFit="1" customWidth="1"/>
    <col min="22" max="22" width="7" style="33" bestFit="1" customWidth="1"/>
    <col min="23" max="23" width="20.140625" style="33" bestFit="1" customWidth="1"/>
    <col min="24" max="24" width="13.7109375" style="33" bestFit="1" customWidth="1"/>
    <col min="25" max="25" width="5.28515625" style="33" bestFit="1" customWidth="1"/>
    <col min="26" max="26" width="6" style="33" bestFit="1" customWidth="1"/>
    <col min="27" max="27" width="10.7109375" style="33" bestFit="1" customWidth="1"/>
    <col min="28" max="28" width="16.42578125" style="33" bestFit="1" customWidth="1"/>
    <col min="29" max="29" width="19.42578125" style="26" bestFit="1" customWidth="1"/>
    <col min="30" max="30" width="3.42578125" style="26" bestFit="1" customWidth="1"/>
    <col min="31" max="31" width="4.140625" style="26" bestFit="1" customWidth="1"/>
    <col min="32" max="33" width="11.7109375" style="36" bestFit="1" customWidth="1"/>
    <col min="34" max="34" width="10.7109375" style="36" bestFit="1" customWidth="1"/>
    <col min="35" max="35" width="10" style="36" bestFit="1" customWidth="1"/>
    <col min="36" max="36" width="13.42578125" style="26" bestFit="1" customWidth="1"/>
    <col min="37" max="37" width="9.140625" style="26"/>
    <col min="38" max="38" width="10.85546875" style="26" bestFit="1" customWidth="1"/>
    <col min="39" max="39" width="11.5703125" style="26" bestFit="1" customWidth="1"/>
    <col min="40" max="16384" width="9.140625" style="26"/>
  </cols>
  <sheetData>
    <row r="1" spans="1:36" x14ac:dyDescent="0.25">
      <c r="A1" s="25" t="s">
        <v>0</v>
      </c>
      <c r="D1" s="28" t="s">
        <v>27</v>
      </c>
      <c r="E1" s="28" t="s">
        <v>35</v>
      </c>
      <c r="F1" s="34"/>
    </row>
    <row r="2" spans="1:36" x14ac:dyDescent="0.25">
      <c r="A2" s="27" t="s">
        <v>37</v>
      </c>
      <c r="C2" s="26"/>
      <c r="D2" s="37" t="s">
        <v>30</v>
      </c>
      <c r="E2" s="38" t="s">
        <v>36</v>
      </c>
      <c r="F2" s="39"/>
    </row>
    <row r="3" spans="1:36" x14ac:dyDescent="0.25">
      <c r="A3" s="25" t="s">
        <v>1</v>
      </c>
      <c r="D3" s="40"/>
    </row>
    <row r="4" spans="1:36" s="42" customFormat="1" x14ac:dyDescent="0.25">
      <c r="A4" s="63" t="s">
        <v>2</v>
      </c>
      <c r="B4" s="63"/>
      <c r="C4" s="63"/>
      <c r="D4" s="63"/>
      <c r="E4" s="64" t="s">
        <v>51</v>
      </c>
      <c r="F4" s="64"/>
      <c r="G4" s="64"/>
      <c r="H4" s="64"/>
      <c r="I4" s="64"/>
      <c r="J4" s="64"/>
      <c r="K4" s="64"/>
      <c r="L4" s="64"/>
      <c r="M4" s="64"/>
      <c r="N4" s="64" t="s">
        <v>3</v>
      </c>
      <c r="O4" s="64"/>
      <c r="P4" s="64"/>
      <c r="Q4" s="64"/>
      <c r="R4" s="64"/>
      <c r="S4" s="64"/>
      <c r="T4" s="64"/>
      <c r="U4" s="64"/>
      <c r="V4" s="65" t="s">
        <v>52</v>
      </c>
      <c r="W4" s="65"/>
      <c r="X4" s="65"/>
      <c r="Y4" s="65"/>
      <c r="Z4" s="65"/>
      <c r="AA4" s="65"/>
      <c r="AB4" s="65"/>
      <c r="AC4" s="66" t="s">
        <v>4</v>
      </c>
      <c r="AD4" s="66"/>
      <c r="AE4" s="66"/>
      <c r="AF4" s="66"/>
      <c r="AG4" s="66"/>
      <c r="AH4" s="41"/>
      <c r="AI4" s="41"/>
      <c r="AJ4" s="63" t="s">
        <v>5</v>
      </c>
    </row>
    <row r="5" spans="1:36" s="42" customFormat="1" ht="48" x14ac:dyDescent="0.25">
      <c r="A5" s="70" t="s">
        <v>6</v>
      </c>
      <c r="B5" s="68" t="s">
        <v>7</v>
      </c>
      <c r="C5" s="68" t="s">
        <v>8</v>
      </c>
      <c r="D5" s="68" t="s">
        <v>9</v>
      </c>
      <c r="E5" s="68" t="s">
        <v>10</v>
      </c>
      <c r="F5" s="68" t="s">
        <v>11</v>
      </c>
      <c r="G5" s="68" t="s">
        <v>12</v>
      </c>
      <c r="H5" s="68" t="s">
        <v>13</v>
      </c>
      <c r="I5" s="68" t="s">
        <v>14</v>
      </c>
      <c r="J5" s="68" t="s">
        <v>15</v>
      </c>
      <c r="K5" s="68" t="s">
        <v>56</v>
      </c>
      <c r="L5" s="68" t="s">
        <v>57</v>
      </c>
      <c r="M5" s="68" t="s">
        <v>58</v>
      </c>
      <c r="N5" s="68" t="s">
        <v>16</v>
      </c>
      <c r="O5" s="68" t="s">
        <v>59</v>
      </c>
      <c r="P5" s="68" t="s">
        <v>60</v>
      </c>
      <c r="Q5" s="68" t="s">
        <v>61</v>
      </c>
      <c r="R5" s="68" t="s">
        <v>62</v>
      </c>
      <c r="S5" s="68" t="s">
        <v>63</v>
      </c>
      <c r="T5" s="68" t="s">
        <v>64</v>
      </c>
      <c r="U5" s="68" t="s">
        <v>17</v>
      </c>
      <c r="V5" s="68" t="s">
        <v>18</v>
      </c>
      <c r="W5" s="68" t="s">
        <v>65</v>
      </c>
      <c r="X5" s="68" t="s">
        <v>66</v>
      </c>
      <c r="Y5" s="68" t="s">
        <v>67</v>
      </c>
      <c r="Z5" s="68" t="s">
        <v>68</v>
      </c>
      <c r="AA5" s="71" t="s">
        <v>69</v>
      </c>
      <c r="AB5" s="71" t="s">
        <v>70</v>
      </c>
      <c r="AC5" s="67" t="s">
        <v>19</v>
      </c>
      <c r="AD5" s="68" t="s">
        <v>53</v>
      </c>
      <c r="AE5" s="68" t="s">
        <v>20</v>
      </c>
      <c r="AF5" s="69" t="s">
        <v>54</v>
      </c>
      <c r="AG5" s="52" t="s">
        <v>44</v>
      </c>
      <c r="AH5" s="52" t="s">
        <v>55</v>
      </c>
      <c r="AI5" s="52" t="s">
        <v>46</v>
      </c>
      <c r="AJ5" s="63"/>
    </row>
    <row r="6" spans="1:36" s="42" customFormat="1" ht="48" x14ac:dyDescent="0.25">
      <c r="A6" s="53" t="s">
        <v>71</v>
      </c>
      <c r="B6" s="54" t="s">
        <v>49</v>
      </c>
      <c r="C6" s="54">
        <v>135959</v>
      </c>
      <c r="D6" s="55" t="s">
        <v>50</v>
      </c>
      <c r="E6" s="54">
        <v>112932630</v>
      </c>
      <c r="F6" s="54"/>
      <c r="G6" s="54">
        <v>11053</v>
      </c>
      <c r="H6" s="56">
        <v>46387</v>
      </c>
      <c r="I6" s="54" t="s">
        <v>1</v>
      </c>
      <c r="J6" s="57" t="s">
        <v>21</v>
      </c>
      <c r="K6" s="54" t="s">
        <v>22</v>
      </c>
      <c r="L6" s="54" t="s">
        <v>23</v>
      </c>
      <c r="M6" s="54">
        <v>11232</v>
      </c>
      <c r="N6" s="43" t="s">
        <v>38</v>
      </c>
      <c r="O6" s="58" t="s">
        <v>41</v>
      </c>
      <c r="P6" s="54" t="s">
        <v>31</v>
      </c>
      <c r="Q6" s="54" t="s">
        <v>23</v>
      </c>
      <c r="R6" s="54">
        <v>10002</v>
      </c>
      <c r="S6" s="58" t="s">
        <v>42</v>
      </c>
      <c r="T6" s="58" t="s">
        <v>43</v>
      </c>
      <c r="U6" s="59" t="s">
        <v>24</v>
      </c>
      <c r="V6" s="54" t="s">
        <v>29</v>
      </c>
      <c r="W6" s="54" t="s">
        <v>25</v>
      </c>
      <c r="X6" s="54" t="s">
        <v>26</v>
      </c>
      <c r="Y6" s="54" t="s">
        <v>23</v>
      </c>
      <c r="Z6" s="54">
        <v>11101</v>
      </c>
      <c r="AA6" s="58" t="s">
        <v>32</v>
      </c>
      <c r="AB6" s="54" t="s">
        <v>33</v>
      </c>
      <c r="AC6" s="29" t="s">
        <v>34</v>
      </c>
      <c r="AD6" s="29">
        <v>1</v>
      </c>
      <c r="AE6" s="29" t="s">
        <v>28</v>
      </c>
      <c r="AF6" s="60">
        <v>175321.64</v>
      </c>
      <c r="AG6" s="60">
        <v>140257.31</v>
      </c>
      <c r="AH6" s="60">
        <v>26298.25</v>
      </c>
      <c r="AI6" s="60">
        <v>8766.0800000000163</v>
      </c>
      <c r="AJ6" s="61" t="s">
        <v>47</v>
      </c>
    </row>
    <row r="7" spans="1:36" ht="24" x14ac:dyDescent="0.25">
      <c r="A7" s="53" t="s">
        <v>39</v>
      </c>
      <c r="B7" s="54" t="s">
        <v>49</v>
      </c>
      <c r="C7" s="54">
        <v>135959</v>
      </c>
      <c r="D7" s="55" t="s">
        <v>50</v>
      </c>
      <c r="E7" s="54">
        <v>112932630</v>
      </c>
      <c r="F7" s="54"/>
      <c r="G7" s="54">
        <v>11053</v>
      </c>
      <c r="H7" s="56">
        <v>46387</v>
      </c>
      <c r="I7" s="54" t="s">
        <v>1</v>
      </c>
      <c r="J7" s="57" t="s">
        <v>21</v>
      </c>
      <c r="K7" s="54" t="s">
        <v>22</v>
      </c>
      <c r="L7" s="54" t="s">
        <v>23</v>
      </c>
      <c r="M7" s="54">
        <v>11232</v>
      </c>
      <c r="N7" s="43" t="str">
        <f>N6</f>
        <v>M097</v>
      </c>
      <c r="O7" s="58" t="str">
        <f>O6</f>
        <v>525 East Houston Street</v>
      </c>
      <c r="P7" s="54" t="s">
        <v>31</v>
      </c>
      <c r="Q7" s="54" t="s">
        <v>23</v>
      </c>
      <c r="R7" s="54">
        <f>R6</f>
        <v>10002</v>
      </c>
      <c r="S7" s="58" t="str">
        <f>S6</f>
        <v>Michael Ruggiero</v>
      </c>
      <c r="T7" s="58" t="str">
        <f>T6</f>
        <v>212-995-8479</v>
      </c>
      <c r="U7" s="59" t="s">
        <v>24</v>
      </c>
      <c r="V7" s="54" t="s">
        <v>29</v>
      </c>
      <c r="W7" s="54" t="s">
        <v>25</v>
      </c>
      <c r="X7" s="54" t="s">
        <v>26</v>
      </c>
      <c r="Y7" s="54" t="s">
        <v>23</v>
      </c>
      <c r="Z7" s="54">
        <v>11101</v>
      </c>
      <c r="AA7" s="58" t="s">
        <v>32</v>
      </c>
      <c r="AB7" s="54" t="s">
        <v>33</v>
      </c>
      <c r="AC7" s="29" t="s">
        <v>34</v>
      </c>
      <c r="AD7" s="53">
        <v>1</v>
      </c>
      <c r="AE7" s="53" t="s">
        <v>28</v>
      </c>
      <c r="AF7" s="62">
        <v>2163.46</v>
      </c>
      <c r="AG7" s="62">
        <v>2163.46</v>
      </c>
      <c r="AH7" s="62">
        <v>0</v>
      </c>
      <c r="AI7" s="62">
        <v>0</v>
      </c>
      <c r="AJ7" s="61" t="s">
        <v>48</v>
      </c>
    </row>
    <row r="8" spans="1:36" ht="24" x14ac:dyDescent="0.25">
      <c r="A8" s="53" t="s">
        <v>40</v>
      </c>
      <c r="B8" s="54" t="s">
        <v>49</v>
      </c>
      <c r="C8" s="54">
        <v>135959</v>
      </c>
      <c r="D8" s="55" t="s">
        <v>50</v>
      </c>
      <c r="E8" s="54">
        <v>112932630</v>
      </c>
      <c r="F8" s="54"/>
      <c r="G8" s="54">
        <v>11053</v>
      </c>
      <c r="H8" s="56">
        <v>46387</v>
      </c>
      <c r="I8" s="54" t="s">
        <v>1</v>
      </c>
      <c r="J8" s="57" t="s">
        <v>21</v>
      </c>
      <c r="K8" s="54" t="s">
        <v>22</v>
      </c>
      <c r="L8" s="54" t="s">
        <v>23</v>
      </c>
      <c r="M8" s="54">
        <v>11232</v>
      </c>
      <c r="N8" s="43" t="str">
        <f>N6</f>
        <v>M097</v>
      </c>
      <c r="O8" s="58" t="str">
        <f>O6</f>
        <v>525 East Houston Street</v>
      </c>
      <c r="P8" s="54" t="s">
        <v>31</v>
      </c>
      <c r="Q8" s="54" t="s">
        <v>23</v>
      </c>
      <c r="R8" s="54">
        <f>R6</f>
        <v>10002</v>
      </c>
      <c r="S8" s="58" t="str">
        <f>S6</f>
        <v>Michael Ruggiero</v>
      </c>
      <c r="T8" s="58" t="str">
        <f>T6</f>
        <v>212-995-8479</v>
      </c>
      <c r="U8" s="59" t="s">
        <v>24</v>
      </c>
      <c r="V8" s="54" t="s">
        <v>29</v>
      </c>
      <c r="W8" s="54" t="s">
        <v>25</v>
      </c>
      <c r="X8" s="54" t="s">
        <v>26</v>
      </c>
      <c r="Y8" s="54" t="s">
        <v>23</v>
      </c>
      <c r="Z8" s="54">
        <v>11101</v>
      </c>
      <c r="AA8" s="58" t="s">
        <v>32</v>
      </c>
      <c r="AB8" s="54" t="s">
        <v>33</v>
      </c>
      <c r="AC8" s="29" t="s">
        <v>34</v>
      </c>
      <c r="AD8" s="53">
        <v>1</v>
      </c>
      <c r="AE8" s="53" t="s">
        <v>28</v>
      </c>
      <c r="AF8" s="62">
        <v>9045.08</v>
      </c>
      <c r="AG8" s="62">
        <v>0</v>
      </c>
      <c r="AH8" s="62">
        <v>0</v>
      </c>
      <c r="AI8" s="62">
        <f>AF8</f>
        <v>9045.08</v>
      </c>
      <c r="AJ8" s="61" t="s">
        <v>48</v>
      </c>
    </row>
    <row r="9" spans="1:36" x14ac:dyDescent="0.25">
      <c r="A9" s="30"/>
      <c r="B9" s="31"/>
      <c r="C9" s="31"/>
      <c r="D9" s="31"/>
      <c r="E9" s="31"/>
      <c r="F9" s="31"/>
      <c r="G9" s="31"/>
      <c r="H9" s="44"/>
      <c r="I9" s="31"/>
      <c r="J9" s="45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2"/>
      <c r="AD9" s="46"/>
      <c r="AE9" s="32"/>
      <c r="AF9" s="47"/>
      <c r="AG9" s="48"/>
      <c r="AH9" s="48"/>
      <c r="AI9" s="48"/>
      <c r="AJ9" s="32"/>
    </row>
    <row r="10" spans="1:36" s="1" customFormat="1" x14ac:dyDescent="0.25">
      <c r="B10" s="2"/>
      <c r="C10" s="2"/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D10" s="4"/>
      <c r="AF10" s="5">
        <f>SUM(AF$6:AF9)</f>
        <v>186530.18</v>
      </c>
      <c r="AG10" s="5"/>
      <c r="AH10" s="5"/>
      <c r="AI10" s="6"/>
      <c r="AJ10" s="2"/>
    </row>
    <row r="11" spans="1:36" s="1" customFormat="1" x14ac:dyDescent="0.25">
      <c r="B11" s="2"/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7"/>
      <c r="AD11" s="8"/>
      <c r="AE11" s="7"/>
      <c r="AF11" s="5"/>
      <c r="AG11" s="5">
        <f>SUM(AG$6:AG9)</f>
        <v>142420.76999999999</v>
      </c>
      <c r="AH11" s="9"/>
      <c r="AI11" s="10"/>
      <c r="AJ11" s="2"/>
    </row>
    <row r="12" spans="1:36" s="1" customFormat="1" x14ac:dyDescent="0.25"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7"/>
      <c r="AD12" s="8"/>
      <c r="AE12" s="7"/>
      <c r="AF12" s="5"/>
      <c r="AG12" s="5"/>
      <c r="AH12" s="9"/>
      <c r="AI12" s="10">
        <f>SUM(AI$6:AI9)</f>
        <v>17811.160000000018</v>
      </c>
      <c r="AJ12" s="2"/>
    </row>
    <row r="13" spans="1:36" s="1" customFormat="1" x14ac:dyDescent="0.25">
      <c r="A13" s="11"/>
      <c r="B13" s="12"/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4"/>
      <c r="AD13" s="15"/>
      <c r="AE13" s="15"/>
      <c r="AF13" s="16"/>
      <c r="AG13" s="16"/>
      <c r="AH13" s="16">
        <f>SUM(AH$6:AH9)</f>
        <v>26298.25</v>
      </c>
      <c r="AI13" s="17" t="s">
        <v>45</v>
      </c>
    </row>
    <row r="14" spans="1:36" s="1" customFormat="1" x14ac:dyDescent="0.25">
      <c r="A14" s="18"/>
      <c r="B14" s="19"/>
      <c r="C14" s="2"/>
      <c r="D14" s="2"/>
      <c r="E14" s="19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0"/>
      <c r="AF14" s="20"/>
      <c r="AG14" s="20"/>
      <c r="AH14" s="20"/>
      <c r="AI14" s="21"/>
    </row>
    <row r="15" spans="1:36" s="1" customFormat="1" x14ac:dyDescent="0.25">
      <c r="B15" s="18"/>
      <c r="C15" s="2"/>
      <c r="D15" s="2"/>
      <c r="E15" s="19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2"/>
      <c r="AD15" s="22"/>
      <c r="AE15" s="22"/>
      <c r="AF15" s="23"/>
      <c r="AG15" s="23"/>
      <c r="AH15" s="24">
        <f>SUM(AH11:AI13)</f>
        <v>44109.410000000018</v>
      </c>
      <c r="AI15" s="21"/>
    </row>
    <row r="16" spans="1:36" x14ac:dyDescent="0.25">
      <c r="A16" s="49"/>
      <c r="B16" s="50"/>
    </row>
    <row r="17" spans="1:5" x14ac:dyDescent="0.25">
      <c r="A17" s="51"/>
      <c r="B17" s="50"/>
    </row>
    <row r="18" spans="1:5" x14ac:dyDescent="0.25">
      <c r="A18" s="49"/>
      <c r="B18" s="50"/>
    </row>
    <row r="19" spans="1:5" x14ac:dyDescent="0.25">
      <c r="A19" s="51"/>
      <c r="B19" s="50"/>
    </row>
    <row r="20" spans="1:5" x14ac:dyDescent="0.25">
      <c r="A20" s="49"/>
      <c r="B20" s="50"/>
    </row>
    <row r="21" spans="1:5" x14ac:dyDescent="0.25">
      <c r="A21" s="51"/>
      <c r="B21" s="50"/>
    </row>
    <row r="22" spans="1:5" x14ac:dyDescent="0.25">
      <c r="A22" s="49"/>
    </row>
    <row r="23" spans="1:5" x14ac:dyDescent="0.25">
      <c r="A23" s="51"/>
    </row>
    <row r="24" spans="1:5" x14ac:dyDescent="0.25">
      <c r="A24" s="49"/>
    </row>
    <row r="26" spans="1:5" x14ac:dyDescent="0.25">
      <c r="A26" s="49"/>
      <c r="E26" s="49"/>
    </row>
    <row r="27" spans="1:5" x14ac:dyDescent="0.25">
      <c r="A27" s="51"/>
      <c r="E27" s="49"/>
    </row>
    <row r="28" spans="1:5" x14ac:dyDescent="0.25">
      <c r="A28" s="49"/>
      <c r="E28" s="49"/>
    </row>
    <row r="29" spans="1:5" x14ac:dyDescent="0.25">
      <c r="A29" s="51"/>
      <c r="E29" s="49"/>
    </row>
    <row r="30" spans="1:5" x14ac:dyDescent="0.25">
      <c r="A30" s="49"/>
    </row>
    <row r="31" spans="1:5" x14ac:dyDescent="0.25">
      <c r="A31" s="51"/>
    </row>
    <row r="32" spans="1:5" x14ac:dyDescent="0.25">
      <c r="A32" s="49"/>
    </row>
  </sheetData>
  <mergeCells count="6">
    <mergeCell ref="AJ4:AJ5"/>
    <mergeCell ref="A4:D4"/>
    <mergeCell ref="E4:M4"/>
    <mergeCell ref="N4:U4"/>
    <mergeCell ref="V4:AB4"/>
    <mergeCell ref="AC4:AG4"/>
  </mergeCells>
  <phoneticPr fontId="3" type="noConversion"/>
  <pageMargins left="0" right="0" top="0.5" bottom="0.25" header="0.05" footer="0.05"/>
  <pageSetup paperSize="5" scale="90" orientation="landscape" r:id="rId1"/>
  <headerFooter>
    <oddHeader>&amp;R&amp;D</oddHeader>
    <oddFooter xml:space="preserve">&amp;RHEZ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D8E59D-164C-4A93-BB65-3276065276A4}">
  <ds:schemaRefs>
    <ds:schemaRef ds:uri="http://schemas.microsoft.com/office/2006/documentManagement/types"/>
    <ds:schemaRef ds:uri="abe462d8-98db-4c37-88b6-3fe6958ac357"/>
    <ds:schemaRef ds:uri="1107000a-c005-476f-874a-1ae6b360b972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2025-04-08T22:22:16Z</cp:lastPrinted>
  <dcterms:created xsi:type="dcterms:W3CDTF">2024-10-11T12:02:37Z</dcterms:created>
  <dcterms:modified xsi:type="dcterms:W3CDTF">2025-04-25T18:43:14Z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