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-120" yWindow="-120" windowWidth="20730" windowHeight="11040"/>
  </bookViews>
  <sheets>
    <sheet name="PO Detail" sheetId="2" r:id="rId1"/>
    <sheet name="Sheet1" sheetId="1" r:id="rId2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2" l="1"/>
  <c r="AI18" i="2"/>
  <c r="AI17" i="2"/>
  <c r="AI16" i="2"/>
  <c r="AI15" i="2"/>
  <c r="AI14" i="2"/>
  <c r="AI13" i="2" l="1"/>
  <c r="AI12" i="2"/>
  <c r="AI19" i="2" l="1"/>
  <c r="AI24" i="2" s="1"/>
  <c r="AG21" i="2"/>
  <c r="AJ24" i="2" l="1"/>
</calcChain>
</file>

<file path=xl/sharedStrings.xml><?xml version="1.0" encoding="utf-8"?>
<sst xmlns="http://schemas.openxmlformats.org/spreadsheetml/2006/main" count="368" uniqueCount="85">
  <si>
    <t>each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</si>
  <si>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</si>
  <si>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</si>
  <si>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</si>
  <si>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</si>
  <si>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</si>
  <si>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</si>
  <si>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</si>
  <si>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</si>
  <si>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</si>
  <si>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</si>
  <si>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</si>
  <si>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</si>
  <si>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</si>
  <si>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</si>
  <si>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</si>
  <si>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</si>
  <si>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School ID &amp; Project</t>
  </si>
  <si>
    <t>Volmar Construction</t>
  </si>
  <si>
    <t>4400 Second Avenue</t>
  </si>
  <si>
    <t>Brookyln</t>
  </si>
  <si>
    <t>NY</t>
  </si>
  <si>
    <t>Brooklyn</t>
  </si>
  <si>
    <t>Total Work order</t>
  </si>
  <si>
    <t>Total Work order outstanding billed &amp; unbilled</t>
  </si>
  <si>
    <t>SL24 Cafeteria Upgrade Project</t>
  </si>
  <si>
    <t>SL24 Cafeteria  Upgrade Project Modification</t>
  </si>
  <si>
    <t>44-36 Vernon Boulevard</t>
  </si>
  <si>
    <t>Long Island City</t>
  </si>
  <si>
    <t>MANHATTAN</t>
  </si>
  <si>
    <t>401 W 164th St</t>
  </si>
  <si>
    <t>M165: I.S. The Mott Hall School</t>
  </si>
  <si>
    <t>M165</t>
  </si>
  <si>
    <t>24.M165.002.0: NNP Item</t>
  </si>
  <si>
    <t>24.M165.002.0 Billed</t>
  </si>
  <si>
    <t>24.M165.002.0: 01 - General Requirements:</t>
  </si>
  <si>
    <t>24.M165.002.0: 02 - Site Work:</t>
  </si>
  <si>
    <t>24.M165.002.0: 07 - Thermal &amp; Moisture Protection:</t>
  </si>
  <si>
    <t>24.M165.002.0: 11 - Equipment:</t>
  </si>
  <si>
    <t>24.M165.002.0: 12 - Furnishings:</t>
  </si>
  <si>
    <t>24.M165.002.0: 16 - Electrical:</t>
  </si>
  <si>
    <t>24.M165.002.1 Unbilled</t>
  </si>
  <si>
    <t>24.M165.002.1: 01 - General Requirements:</t>
  </si>
  <si>
    <t>24.M165.002.1: 08 - Doors and Windows:</t>
  </si>
  <si>
    <t>24.M165.002.1: 16 - Electrical:</t>
  </si>
  <si>
    <t>24.M165.002.0: 15 - Mechanical :</t>
  </si>
  <si>
    <t>24.M165.002.1: 05 - Metals::</t>
  </si>
  <si>
    <t>24.M165.002.1: 07 - Thermal &amp; Moisture Protection:</t>
  </si>
  <si>
    <t>24.M165.002.1: 15 - Mechanical :</t>
  </si>
  <si>
    <t>Previous Amount Certified (Paid)</t>
  </si>
  <si>
    <t>Remaining Balance</t>
  </si>
  <si>
    <t xml:space="preserve">24.M165.002.0 </t>
  </si>
  <si>
    <t>20NSYSA</t>
  </si>
  <si>
    <t>A00628779</t>
  </si>
  <si>
    <t>Title</t>
  </si>
  <si>
    <t>Custodian</t>
  </si>
  <si>
    <t>John Ramos</t>
  </si>
  <si>
    <t>212-678-2873</t>
  </si>
  <si>
    <t>John Rodriguez</t>
  </si>
  <si>
    <t>718-349-5541</t>
  </si>
  <si>
    <t>DSF</t>
  </si>
  <si>
    <t>Vendor Information</t>
  </si>
  <si>
    <t>M165 Cafeteria Enhancement</t>
  </si>
  <si>
    <t>SL24 Cafeteria Upgrade Project, SL24 Cafeteria  Upgrade Project Modification</t>
  </si>
  <si>
    <t xml:space="preserve">Project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</si>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</sst>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8"/>
      <color rgb="FF0F0F0F"/>
      <name val="Arial"/>
      <family val="2"/>
    </font>
    <font>
      <b/>
      <sz val="8"/>
      <color rgb="FF1D1D1D"/>
      <name val="Arial"/>
      <family val="2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9"/>
      <name val="Tahoma"/>
      <family val="2"/>
    </font>
    <font>
      <b/>
      <sz val="8"/>
      <color rgb="FF1D1D1D"/>
      <name val="Tahoma"/>
      <family val="2"/>
    </font>
    <font>
      <b/>
      <sz val="8"/>
      <name val="Tahoma"/>
      <family val="2"/>
    </font>
    <font>
      <sz val="8"/>
      <color rgb="FF0F0F0F"/>
      <name val="Arial Narrow"/>
      <family val="2"/>
    </font>
    <font>
      <sz val="8"/>
      <color theme="1"/>
      <name val="Arial Narrow"/>
      <family val="2"/>
    </font>
    <font>
      <sz val="8"/>
      <color rgb="FF1D1D1D"/>
      <name val="Arial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0" xfId="0" applyAlignment="1">
      <alignment wrapText="1"/>
    </xf>
    <xf numFmtId="44" fontId="0" fillId="0" borderId="0" xfId="3" applyFont="1"/>
    <xf numFmtId="0" fontId="12" fillId="0" borderId="12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1" fontId="3" fillId="0" borderId="10" xfId="1" applyNumberFormat="1" applyFont="1" applyBorder="1" applyAlignment="1">
      <alignment horizontal="center" vertical="center" wrapText="1" shrinkToFit="1"/>
    </xf>
    <xf numFmtId="1" fontId="3" fillId="0" borderId="15" xfId="1" applyNumberFormat="1" applyFont="1" applyBorder="1" applyAlignment="1">
      <alignment horizontal="center" vertical="center" wrapText="1" shrinkToFit="1"/>
    </xf>
    <xf numFmtId="0" fontId="12" fillId="6" borderId="15" xfId="1" applyFont="1" applyFill="1" applyBorder="1" applyAlignment="1">
      <alignment horizontal="center" vertical="center"/>
    </xf>
    <xf numFmtId="1" fontId="12" fillId="6" borderId="15" xfId="1" applyNumberFormat="1" applyFont="1" applyFill="1" applyBorder="1" applyAlignment="1">
      <alignment horizontal="center" vertical="center" shrinkToFit="1"/>
    </xf>
    <xf numFmtId="0" fontId="3" fillId="0" borderId="12" xfId="1" applyFont="1" applyBorder="1" applyAlignment="1">
      <alignment horizontal="center" vertical="center" wrapText="1"/>
    </xf>
    <xf numFmtId="0" fontId="16" fillId="0" borderId="15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1" fontId="4" fillId="0" borderId="0" xfId="1" applyNumberFormat="1" applyFont="1" applyAlignment="1">
      <alignment horizontal="center" vertical="center" shrinkToFit="1"/>
    </xf>
    <xf numFmtId="1" fontId="4" fillId="0" borderId="15" xfId="1" applyNumberFormat="1" applyFont="1" applyBorder="1" applyAlignment="1">
      <alignment horizontal="center" vertical="center" wrapText="1" shrinkToFit="1"/>
    </xf>
    <xf numFmtId="43" fontId="2" fillId="0" borderId="21" xfId="2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6" fillId="0" borderId="9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14" fontId="3" fillId="0" borderId="10" xfId="1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165" fontId="7" fillId="0" borderId="10" xfId="0" applyNumberFormat="1" applyFont="1" applyBorder="1" applyAlignment="1">
      <alignment horizontal="center" vertical="center" wrapText="1" shrinkToFit="1"/>
    </xf>
    <xf numFmtId="165" fontId="7" fillId="0" borderId="22" xfId="0" applyNumberFormat="1" applyFont="1" applyBorder="1" applyAlignment="1">
      <alignment horizontal="center" vertical="center" wrapText="1" shrinkToFit="1"/>
    </xf>
    <xf numFmtId="0" fontId="16" fillId="7" borderId="17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65" fontId="6" fillId="0" borderId="15" xfId="0" applyNumberFormat="1" applyFont="1" applyBorder="1" applyAlignment="1">
      <alignment horizontal="center" vertical="center" wrapText="1" shrinkToFit="1"/>
    </xf>
    <xf numFmtId="165" fontId="6" fillId="0" borderId="23" xfId="0" applyNumberFormat="1" applyFont="1" applyBorder="1" applyAlignment="1">
      <alignment horizontal="center" vertical="center" wrapText="1" shrinkToFit="1"/>
    </xf>
    <xf numFmtId="165" fontId="7" fillId="0" borderId="15" xfId="0" applyNumberFormat="1" applyFont="1" applyBorder="1" applyAlignment="1">
      <alignment horizontal="center" vertical="center" wrapText="1" shrinkToFit="1"/>
    </xf>
    <xf numFmtId="165" fontId="7" fillId="0" borderId="23" xfId="0" applyNumberFormat="1" applyFont="1" applyBorder="1" applyAlignment="1">
      <alignment horizontal="center" vertical="center" wrapText="1" shrinkToFit="1"/>
    </xf>
    <xf numFmtId="165" fontId="22" fillId="0" borderId="23" xfId="0" applyNumberFormat="1" applyFont="1" applyBorder="1" applyAlignment="1">
      <alignment horizontal="center" vertical="center" wrapText="1" shrinkToFit="1"/>
    </xf>
    <xf numFmtId="165" fontId="2" fillId="0" borderId="23" xfId="2" applyNumberFormat="1" applyFont="1" applyBorder="1" applyAlignment="1">
      <alignment horizontal="center" vertical="center" wrapText="1"/>
    </xf>
    <xf numFmtId="43" fontId="2" fillId="0" borderId="0" xfId="1" applyNumberFormat="1" applyFont="1" applyAlignment="1">
      <alignment horizontal="center" vertical="center" wrapText="1"/>
    </xf>
    <xf numFmtId="43" fontId="10" fillId="0" borderId="0" xfId="1" applyNumberFormat="1" applyFont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165" fontId="18" fillId="6" borderId="15" xfId="0" applyNumberFormat="1" applyFont="1" applyFill="1" applyBorder="1" applyAlignment="1">
      <alignment horizontal="center" vertical="center" shrinkToFit="1"/>
    </xf>
    <xf numFmtId="165" fontId="18" fillId="6" borderId="23" xfId="0" applyNumberFormat="1" applyFont="1" applyFill="1" applyBorder="1" applyAlignment="1">
      <alignment horizontal="center" vertical="center" shrinkToFit="1"/>
    </xf>
    <xf numFmtId="0" fontId="12" fillId="0" borderId="0" xfId="1" applyFont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165" fontId="9" fillId="0" borderId="15" xfId="2" applyNumberFormat="1" applyFont="1" applyBorder="1" applyAlignment="1">
      <alignment horizontal="center" vertical="center" wrapText="1" shrinkToFit="1"/>
    </xf>
    <xf numFmtId="165" fontId="9" fillId="0" borderId="23" xfId="2" applyNumberFormat="1" applyFont="1" applyBorder="1" applyAlignment="1">
      <alignment horizontal="center" vertical="center" wrapText="1" shrinkToFit="1"/>
    </xf>
    <xf numFmtId="0" fontId="16" fillId="0" borderId="18" xfId="1" applyFont="1" applyBorder="1" applyAlignment="1">
      <alignment horizontal="center" vertical="center" wrapText="1"/>
    </xf>
    <xf numFmtId="43" fontId="9" fillId="0" borderId="0" xfId="2" applyFont="1" applyBorder="1" applyAlignment="1">
      <alignment horizontal="center" vertical="center" shrinkToFit="1"/>
    </xf>
    <xf numFmtId="43" fontId="3" fillId="0" borderId="19" xfId="2" applyFont="1" applyBorder="1" applyAlignment="1">
      <alignment horizontal="center" vertical="center" wrapText="1"/>
    </xf>
    <xf numFmtId="165" fontId="9" fillId="0" borderId="0" xfId="2" applyNumberFormat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43" fontId="2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/>
    </xf>
    <xf numFmtId="43" fontId="2" fillId="0" borderId="14" xfId="2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17" fillId="6" borderId="26" xfId="1" applyFont="1" applyFill="1" applyBorder="1" applyAlignment="1">
      <alignment horizontal="center" vertical="center"/>
    </xf>
    <xf numFmtId="0" fontId="12" fillId="6" borderId="27" xfId="1" applyFont="1" applyFill="1" applyBorder="1" applyAlignment="1">
      <alignment horizontal="center" vertical="center"/>
    </xf>
    <xf numFmtId="0" fontId="17" fillId="6" borderId="28" xfId="1" applyFont="1" applyFill="1" applyBorder="1" applyAlignment="1">
      <alignment horizontal="center" vertical="center"/>
    </xf>
    <xf numFmtId="0" fontId="12" fillId="6" borderId="29" xfId="1" applyFont="1" applyFill="1" applyBorder="1" applyAlignment="1">
      <alignment horizontal="center" vertical="center"/>
    </xf>
    <xf numFmtId="0" fontId="12" fillId="6" borderId="30" xfId="1" applyFont="1" applyFill="1" applyBorder="1" applyAlignment="1">
      <alignment horizontal="center" vertical="center" wrapText="1"/>
    </xf>
    <xf numFmtId="164" fontId="12" fillId="6" borderId="27" xfId="1" applyNumberFormat="1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2" fillId="0" borderId="22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2" fillId="6" borderId="31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12" fillId="6" borderId="26" xfId="1" applyFont="1" applyFill="1" applyBorder="1" applyAlignment="1">
      <alignment horizontal="center" vertical="center"/>
    </xf>
    <xf numFmtId="0" fontId="12" fillId="6" borderId="26" xfId="1" applyFont="1" applyFill="1" applyBorder="1" applyAlignment="1">
      <alignment horizontal="center" vertical="center" wrapText="1"/>
    </xf>
    <xf numFmtId="0" fontId="12" fillId="6" borderId="27" xfId="1" applyFont="1" applyFill="1" applyBorder="1" applyAlignment="1">
      <alignment horizontal="center" vertical="center" wrapText="1"/>
    </xf>
    <xf numFmtId="0" fontId="12" fillId="6" borderId="29" xfId="1" applyFont="1" applyFill="1" applyBorder="1" applyAlignment="1">
      <alignment horizontal="center" vertical="center" wrapText="1"/>
    </xf>
    <xf numFmtId="165" fontId="2" fillId="0" borderId="22" xfId="2" applyNumberFormat="1" applyFont="1" applyBorder="1" applyAlignment="1">
      <alignment horizontal="center" vertical="center" wrapText="1"/>
    </xf>
    <xf numFmtId="165" fontId="3" fillId="0" borderId="23" xfId="1" applyNumberFormat="1" applyFont="1" applyBorder="1" applyAlignment="1">
      <alignment horizontal="center" vertical="center" wrapText="1"/>
    </xf>
    <xf numFmtId="7" fontId="19" fillId="6" borderId="23" xfId="2" applyNumberFormat="1" applyFont="1" applyFill="1" applyBorder="1" applyAlignment="1">
      <alignment horizontal="center" vertical="center" wrapText="1"/>
    </xf>
    <xf numFmtId="0" fontId="16" fillId="7" borderId="32" xfId="1" applyFont="1" applyFill="1" applyBorder="1" applyAlignment="1">
      <alignment horizontal="center" vertical="center" wrapText="1"/>
    </xf>
    <xf numFmtId="0" fontId="16" fillId="6" borderId="3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2" fillId="4" borderId="32" xfId="1" applyFont="1" applyFill="1" applyBorder="1" applyAlignment="1">
      <alignment horizontal="left" vertical="center"/>
    </xf>
    <xf numFmtId="0" fontId="2" fillId="4" borderId="17" xfId="1" applyFont="1" applyFill="1" applyBorder="1" applyAlignment="1">
      <alignment horizontal="left" vertical="center"/>
    </xf>
    <xf numFmtId="0" fontId="15" fillId="4" borderId="33" xfId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left" vertical="center" wrapText="1"/>
    </xf>
    <xf numFmtId="0" fontId="19" fillId="0" borderId="15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19" fillId="0" borderId="15" xfId="1" applyFont="1" applyBorder="1" applyAlignment="1">
      <alignment vertical="center" wrapText="1"/>
    </xf>
    <xf numFmtId="43" fontId="19" fillId="0" borderId="15" xfId="2" applyFont="1" applyFill="1" applyBorder="1" applyAlignment="1">
      <alignment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7"/>
  <sheetViews>
    <sheetView tabSelected="1" zoomScaleNormal="100" zoomScaleSheetLayoutView="120" workbookViewId="0">
      <selection activeCell="G17" sqref="G17"/>
    </sheetView>
  </sheetViews>
  <sheetFormatPr defaultRowHeight="12.75" x14ac:dyDescent="0.25"/>
  <cols>
    <col min="1" max="1" width="2.140625" style="1" customWidth="1"/>
    <col min="2" max="2" width="28.28515625" style="23" customWidth="1"/>
    <col min="3" max="3" width="11.42578125" style="1" customWidth="1"/>
    <col min="4" max="4" width="7" style="1" customWidth="1"/>
    <col min="5" max="5" width="11.42578125" style="1" customWidth="1"/>
    <col min="6" max="6" width="11.85546875" style="1" customWidth="1"/>
    <col min="7" max="8" width="9.28515625" style="1" customWidth="1"/>
    <col min="9" max="9" width="8.42578125" style="1" customWidth="1"/>
    <col min="10" max="10" width="14.85546875" style="1" customWidth="1"/>
    <col min="11" max="11" width="15.7109375" style="1" customWidth="1"/>
    <col min="12" max="12" width="6.85546875" style="1" customWidth="1"/>
    <col min="13" max="13" width="5" style="1" customWidth="1"/>
    <col min="14" max="14" width="8" style="1" customWidth="1"/>
    <col min="15" max="15" width="8.140625" style="1" customWidth="1"/>
    <col min="16" max="16" width="13.42578125" style="1" customWidth="1"/>
    <col min="17" max="17" width="10.28515625" style="1" customWidth="1"/>
    <col min="18" max="18" width="5" style="1" customWidth="1"/>
    <col min="19" max="19" width="8" style="1" customWidth="1"/>
    <col min="20" max="20" width="9.5703125" style="1" customWidth="1"/>
    <col min="21" max="21" width="11.42578125" style="1" customWidth="1"/>
    <col min="22" max="22" width="9.85546875" style="1" customWidth="1"/>
    <col min="23" max="23" width="6.85546875" style="1" customWidth="1"/>
    <col min="24" max="24" width="15.42578125" style="1" customWidth="1"/>
    <col min="25" max="25" width="10.5703125" style="1" customWidth="1"/>
    <col min="26" max="26" width="5" style="1" customWidth="1"/>
    <col min="27" max="27" width="8" style="1" customWidth="1"/>
    <col min="28" max="28" width="12.42578125" style="1" customWidth="1"/>
    <col min="29" max="29" width="13.42578125" style="1" customWidth="1"/>
    <col min="30" max="30" width="32.28515625" style="23" bestFit="1" customWidth="1"/>
    <col min="31" max="31" width="5" style="1" customWidth="1"/>
    <col min="32" max="32" width="4.5703125" style="1" bestFit="1" customWidth="1"/>
    <col min="33" max="35" width="9.5703125" style="24" customWidth="1"/>
    <col min="36" max="36" width="9.85546875" style="24" bestFit="1" customWidth="1"/>
    <col min="37" max="37" width="13.7109375" style="23" customWidth="1"/>
    <col min="38" max="38" width="11.140625" style="1" bestFit="1" customWidth="1"/>
    <col min="39" max="39" width="9.5703125" style="1" bestFit="1" customWidth="1"/>
    <col min="40" max="16384" width="9.140625" style="1"/>
  </cols>
  <sheetData>
    <row r="1" spans="2:43" x14ac:dyDescent="0.25">
      <c r="B1" s="89" t="s">
        <v>17</v>
      </c>
      <c r="C1" s="88"/>
    </row>
    <row r="2" spans="2:43" x14ac:dyDescent="0.25">
      <c r="B2" s="90" t="s">
        <v>31</v>
      </c>
      <c r="C2" s="88"/>
    </row>
    <row r="3" spans="2:43" ht="13.5" thickBot="1" x14ac:dyDescent="0.3">
      <c r="B3" s="91" t="s">
        <v>62</v>
      </c>
    </row>
    <row r="4" spans="2:43" s="25" customFormat="1" ht="13.5" customHeight="1" thickBot="1" x14ac:dyDescent="0.3">
      <c r="B4" s="92" t="s">
        <v>64</v>
      </c>
      <c r="C4" s="93"/>
      <c r="D4" s="93"/>
      <c r="E4" s="94"/>
      <c r="F4" s="97" t="s">
        <v>61</v>
      </c>
      <c r="G4" s="98"/>
      <c r="H4" s="98"/>
      <c r="I4" s="98"/>
      <c r="J4" s="98"/>
      <c r="K4" s="98"/>
      <c r="L4" s="98"/>
      <c r="M4" s="98"/>
      <c r="N4" s="99"/>
      <c r="O4" s="97" t="s">
        <v>16</v>
      </c>
      <c r="P4" s="98"/>
      <c r="Q4" s="98"/>
      <c r="R4" s="98"/>
      <c r="S4" s="98"/>
      <c r="T4" s="98"/>
      <c r="U4" s="98"/>
      <c r="V4" s="99"/>
      <c r="W4" s="100" t="s">
        <v>15</v>
      </c>
      <c r="X4" s="101"/>
      <c r="Y4" s="101"/>
      <c r="Z4" s="101"/>
      <c r="AA4" s="101"/>
      <c r="AB4" s="101"/>
      <c r="AC4" s="102"/>
      <c r="AD4" s="103" t="s">
        <v>14</v>
      </c>
      <c r="AE4" s="104"/>
      <c r="AF4" s="104"/>
      <c r="AG4" s="104"/>
      <c r="AH4" s="105"/>
      <c r="AI4" s="105"/>
      <c r="AJ4" s="106"/>
      <c r="AK4" s="95" t="s">
        <v>13</v>
      </c>
      <c r="AM4" s="1"/>
      <c r="AN4" s="1"/>
      <c r="AO4" s="1"/>
      <c r="AP4" s="1"/>
      <c r="AQ4" s="1"/>
    </row>
    <row r="5" spans="2:43" s="26" customFormat="1" ht="36" customHeight="1" thickBot="1" x14ac:dyDescent="0.3">
      <c r="B5" s="107" t="s">
        <v>12</v>
      </c>
      <c r="C5" s="108" t="s">
        <v>11</v>
      </c>
      <c r="D5" s="108" t="s">
        <v>10</v>
      </c>
      <c r="E5" s="108" t="s">
        <v>9</v>
      </c>
      <c r="F5" s="108" t="s">
        <v>8</v>
      </c>
      <c r="G5" s="108" t="s">
        <v>7</v>
      </c>
      <c r="H5" s="108" t="s">
        <v>6</v>
      </c>
      <c r="I5" s="108" t="s">
        <v>5</v>
      </c>
      <c r="J5" s="108" t="s">
        <v>4</v>
      </c>
      <c r="K5" s="108" t="s">
        <v>3</v>
      </c>
      <c r="L5" s="108" t="s">
        <v>65</v>
      </c>
      <c r="M5" s="108" t="s">
        <v>66</v>
      </c>
      <c r="N5" s="108" t="s">
        <v>67</v>
      </c>
      <c r="O5" s="108" t="s">
        <v>2</v>
      </c>
      <c r="P5" s="108" t="s">
        <v>68</v>
      </c>
      <c r="Q5" s="108" t="s">
        <v>69</v>
      </c>
      <c r="R5" s="108" t="s">
        <v>70</v>
      </c>
      <c r="S5" s="108" t="s">
        <v>71</v>
      </c>
      <c r="T5" s="108" t="s">
        <v>72</v>
      </c>
      <c r="U5" s="108" t="s">
        <v>73</v>
      </c>
      <c r="V5" s="108" t="s">
        <v>54</v>
      </c>
      <c r="W5" s="108" t="s">
        <v>1</v>
      </c>
      <c r="X5" s="108" t="s">
        <v>74</v>
      </c>
      <c r="Y5" s="108" t="s">
        <v>75</v>
      </c>
      <c r="Z5" s="108" t="s">
        <v>76</v>
      </c>
      <c r="AA5" s="108" t="s">
        <v>77</v>
      </c>
      <c r="AB5" s="109" t="s">
        <v>78</v>
      </c>
      <c r="AC5" s="109" t="s">
        <v>79</v>
      </c>
      <c r="AD5" s="110" t="s">
        <v>80</v>
      </c>
      <c r="AE5" s="108" t="s">
        <v>81</v>
      </c>
      <c r="AF5" s="108" t="s">
        <v>82</v>
      </c>
      <c r="AG5" s="111" t="s">
        <v>83</v>
      </c>
      <c r="AH5" s="22" t="s">
        <v>49</v>
      </c>
      <c r="AI5" s="111" t="s">
        <v>84</v>
      </c>
      <c r="AJ5" s="26" t="s">
        <v>50</v>
      </c>
      <c r="AK5" s="96"/>
      <c r="AM5" s="1"/>
      <c r="AN5" s="1"/>
      <c r="AO5" s="1"/>
      <c r="AP5" s="1"/>
      <c r="AQ5" s="1"/>
    </row>
    <row r="6" spans="2:43" s="36" customFormat="1" ht="12.75" customHeight="1" x14ac:dyDescent="0.25">
      <c r="B6" s="27" t="s">
        <v>63</v>
      </c>
      <c r="C6" s="65" t="s">
        <v>53</v>
      </c>
      <c r="D6" s="66">
        <v>135963</v>
      </c>
      <c r="E6" s="67" t="s">
        <v>52</v>
      </c>
      <c r="F6" s="8">
        <v>112932630</v>
      </c>
      <c r="G6" s="9"/>
      <c r="H6" s="9">
        <v>11053</v>
      </c>
      <c r="I6" s="29">
        <v>46387</v>
      </c>
      <c r="J6" s="10" t="s">
        <v>18</v>
      </c>
      <c r="K6" s="30" t="s">
        <v>19</v>
      </c>
      <c r="L6" s="10" t="s">
        <v>20</v>
      </c>
      <c r="M6" s="10" t="s">
        <v>21</v>
      </c>
      <c r="N6" s="75">
        <v>11232</v>
      </c>
      <c r="O6" s="78" t="s">
        <v>32</v>
      </c>
      <c r="P6" s="9" t="s">
        <v>30</v>
      </c>
      <c r="Q6" s="9" t="s">
        <v>29</v>
      </c>
      <c r="R6" s="9" t="s">
        <v>21</v>
      </c>
      <c r="S6" s="9">
        <v>10032</v>
      </c>
      <c r="T6" s="9" t="s">
        <v>56</v>
      </c>
      <c r="U6" s="9" t="s">
        <v>57</v>
      </c>
      <c r="V6" s="28" t="s">
        <v>55</v>
      </c>
      <c r="W6" s="78" t="s">
        <v>60</v>
      </c>
      <c r="X6" s="6" t="s">
        <v>27</v>
      </c>
      <c r="Y6" s="6" t="s">
        <v>28</v>
      </c>
      <c r="Z6" s="6" t="s">
        <v>21</v>
      </c>
      <c r="AA6" s="6">
        <v>11101</v>
      </c>
      <c r="AB6" s="9" t="s">
        <v>58</v>
      </c>
      <c r="AC6" s="28" t="s">
        <v>59</v>
      </c>
      <c r="AD6" s="32" t="s">
        <v>33</v>
      </c>
      <c r="AE6" s="13">
        <v>1</v>
      </c>
      <c r="AF6" s="9" t="s">
        <v>0</v>
      </c>
      <c r="AG6" s="33">
        <v>12303.56</v>
      </c>
      <c r="AH6" s="34">
        <v>12303.56</v>
      </c>
      <c r="AI6" s="34">
        <v>0</v>
      </c>
      <c r="AJ6" s="83">
        <v>0</v>
      </c>
      <c r="AK6" s="86" t="s">
        <v>34</v>
      </c>
      <c r="AM6" s="1"/>
      <c r="AN6" s="1"/>
      <c r="AO6" s="1"/>
      <c r="AP6" s="1"/>
      <c r="AQ6" s="1"/>
    </row>
    <row r="7" spans="2:43" s="36" customFormat="1" ht="12.75" customHeight="1" x14ac:dyDescent="0.25">
      <c r="B7" s="37" t="s">
        <v>25</v>
      </c>
      <c r="C7" s="11" t="s">
        <v>53</v>
      </c>
      <c r="D7" s="7">
        <v>135963</v>
      </c>
      <c r="E7" s="31" t="s">
        <v>52</v>
      </c>
      <c r="F7" s="5">
        <v>112932630</v>
      </c>
      <c r="G7" s="11"/>
      <c r="H7" s="11">
        <v>11053</v>
      </c>
      <c r="I7" s="38">
        <v>46387</v>
      </c>
      <c r="J7" s="12" t="s">
        <v>18</v>
      </c>
      <c r="K7" s="39" t="s">
        <v>19</v>
      </c>
      <c r="L7" s="12" t="s">
        <v>22</v>
      </c>
      <c r="M7" s="12" t="s">
        <v>21</v>
      </c>
      <c r="N7" s="76">
        <v>11232</v>
      </c>
      <c r="O7" s="17" t="s">
        <v>32</v>
      </c>
      <c r="P7" s="11" t="s">
        <v>30</v>
      </c>
      <c r="Q7" s="11" t="s">
        <v>29</v>
      </c>
      <c r="R7" s="11" t="s">
        <v>21</v>
      </c>
      <c r="S7" s="11">
        <v>10032</v>
      </c>
      <c r="T7" s="11" t="s">
        <v>56</v>
      </c>
      <c r="U7" s="11" t="s">
        <v>57</v>
      </c>
      <c r="V7" s="31" t="s">
        <v>55</v>
      </c>
      <c r="W7" s="17" t="s">
        <v>60</v>
      </c>
      <c r="X7" s="18" t="s">
        <v>27</v>
      </c>
      <c r="Y7" s="18" t="s">
        <v>28</v>
      </c>
      <c r="Z7" s="18" t="s">
        <v>21</v>
      </c>
      <c r="AA7" s="18">
        <v>11101</v>
      </c>
      <c r="AB7" s="11" t="s">
        <v>58</v>
      </c>
      <c r="AC7" s="31" t="s">
        <v>59</v>
      </c>
      <c r="AD7" s="40" t="s">
        <v>35</v>
      </c>
      <c r="AE7" s="14">
        <v>1</v>
      </c>
      <c r="AF7" s="11" t="s">
        <v>0</v>
      </c>
      <c r="AG7" s="41">
        <v>7289.11</v>
      </c>
      <c r="AH7" s="42">
        <v>7289.11</v>
      </c>
      <c r="AI7" s="42">
        <v>0</v>
      </c>
      <c r="AJ7" s="46">
        <v>0</v>
      </c>
      <c r="AK7" s="35" t="s">
        <v>34</v>
      </c>
      <c r="AM7" s="1"/>
      <c r="AN7" s="1"/>
      <c r="AO7" s="1"/>
      <c r="AP7" s="1"/>
      <c r="AQ7" s="1"/>
    </row>
    <row r="8" spans="2:43" s="36" customFormat="1" ht="12.75" customHeight="1" x14ac:dyDescent="0.25">
      <c r="B8" s="37" t="s">
        <v>25</v>
      </c>
      <c r="C8" s="11" t="s">
        <v>53</v>
      </c>
      <c r="D8" s="7">
        <v>135963</v>
      </c>
      <c r="E8" s="31" t="s">
        <v>52</v>
      </c>
      <c r="F8" s="5">
        <v>112932630</v>
      </c>
      <c r="G8" s="11"/>
      <c r="H8" s="11">
        <v>11053</v>
      </c>
      <c r="I8" s="38">
        <v>46387</v>
      </c>
      <c r="J8" s="12" t="s">
        <v>18</v>
      </c>
      <c r="K8" s="39" t="s">
        <v>19</v>
      </c>
      <c r="L8" s="12" t="s">
        <v>22</v>
      </c>
      <c r="M8" s="12" t="s">
        <v>21</v>
      </c>
      <c r="N8" s="76">
        <v>11232</v>
      </c>
      <c r="O8" s="17" t="s">
        <v>32</v>
      </c>
      <c r="P8" s="11" t="s">
        <v>30</v>
      </c>
      <c r="Q8" s="11" t="s">
        <v>29</v>
      </c>
      <c r="R8" s="11" t="s">
        <v>21</v>
      </c>
      <c r="S8" s="11">
        <v>10032</v>
      </c>
      <c r="T8" s="11" t="s">
        <v>56</v>
      </c>
      <c r="U8" s="11" t="s">
        <v>57</v>
      </c>
      <c r="V8" s="31" t="s">
        <v>55</v>
      </c>
      <c r="W8" s="17" t="s">
        <v>60</v>
      </c>
      <c r="X8" s="18" t="s">
        <v>27</v>
      </c>
      <c r="Y8" s="18" t="s">
        <v>28</v>
      </c>
      <c r="Z8" s="18" t="s">
        <v>21</v>
      </c>
      <c r="AA8" s="18">
        <v>11101</v>
      </c>
      <c r="AB8" s="11" t="s">
        <v>58</v>
      </c>
      <c r="AC8" s="31" t="s">
        <v>59</v>
      </c>
      <c r="AD8" s="40" t="s">
        <v>36</v>
      </c>
      <c r="AE8" s="14">
        <v>1</v>
      </c>
      <c r="AF8" s="11" t="s">
        <v>0</v>
      </c>
      <c r="AG8" s="41">
        <v>281.23</v>
      </c>
      <c r="AH8" s="42">
        <v>281.23</v>
      </c>
      <c r="AI8" s="42">
        <v>0</v>
      </c>
      <c r="AJ8" s="46">
        <v>0</v>
      </c>
      <c r="AK8" s="35" t="s">
        <v>34</v>
      </c>
      <c r="AM8" s="1"/>
      <c r="AN8" s="1"/>
      <c r="AO8" s="1"/>
      <c r="AP8" s="1"/>
      <c r="AQ8" s="1"/>
    </row>
    <row r="9" spans="2:43" s="36" customFormat="1" ht="12.75" customHeight="1" x14ac:dyDescent="0.25">
      <c r="B9" s="37" t="s">
        <v>25</v>
      </c>
      <c r="C9" s="11" t="s">
        <v>53</v>
      </c>
      <c r="D9" s="7">
        <v>135963</v>
      </c>
      <c r="E9" s="31" t="s">
        <v>52</v>
      </c>
      <c r="F9" s="5">
        <v>112932630</v>
      </c>
      <c r="G9" s="11"/>
      <c r="H9" s="11">
        <v>11053</v>
      </c>
      <c r="I9" s="38">
        <v>46387</v>
      </c>
      <c r="J9" s="12" t="s">
        <v>18</v>
      </c>
      <c r="K9" s="39" t="s">
        <v>19</v>
      </c>
      <c r="L9" s="12" t="s">
        <v>22</v>
      </c>
      <c r="M9" s="12" t="s">
        <v>21</v>
      </c>
      <c r="N9" s="76">
        <v>11232</v>
      </c>
      <c r="O9" s="17" t="s">
        <v>32</v>
      </c>
      <c r="P9" s="11" t="s">
        <v>30</v>
      </c>
      <c r="Q9" s="11" t="s">
        <v>29</v>
      </c>
      <c r="R9" s="11" t="s">
        <v>21</v>
      </c>
      <c r="S9" s="11">
        <v>10032</v>
      </c>
      <c r="T9" s="11" t="s">
        <v>56</v>
      </c>
      <c r="U9" s="11" t="s">
        <v>57</v>
      </c>
      <c r="V9" s="31" t="s">
        <v>55</v>
      </c>
      <c r="W9" s="17" t="s">
        <v>60</v>
      </c>
      <c r="X9" s="18" t="s">
        <v>27</v>
      </c>
      <c r="Y9" s="18" t="s">
        <v>28</v>
      </c>
      <c r="Z9" s="18" t="s">
        <v>21</v>
      </c>
      <c r="AA9" s="18">
        <v>11101</v>
      </c>
      <c r="AB9" s="11" t="s">
        <v>58</v>
      </c>
      <c r="AC9" s="31" t="s">
        <v>59</v>
      </c>
      <c r="AD9" s="40" t="s">
        <v>37</v>
      </c>
      <c r="AE9" s="14">
        <v>1</v>
      </c>
      <c r="AF9" s="11" t="s">
        <v>0</v>
      </c>
      <c r="AG9" s="41">
        <v>137.15</v>
      </c>
      <c r="AH9" s="42">
        <v>137.15</v>
      </c>
      <c r="AI9" s="42">
        <v>0</v>
      </c>
      <c r="AJ9" s="46">
        <v>0</v>
      </c>
      <c r="AK9" s="35" t="s">
        <v>34</v>
      </c>
      <c r="AM9" s="1"/>
      <c r="AN9" s="1"/>
      <c r="AO9" s="1"/>
      <c r="AP9" s="1"/>
      <c r="AQ9" s="1"/>
    </row>
    <row r="10" spans="2:43" s="36" customFormat="1" ht="12.75" customHeight="1" x14ac:dyDescent="0.25">
      <c r="B10" s="37" t="s">
        <v>25</v>
      </c>
      <c r="C10" s="11" t="s">
        <v>53</v>
      </c>
      <c r="D10" s="7">
        <v>135963</v>
      </c>
      <c r="E10" s="31" t="s">
        <v>52</v>
      </c>
      <c r="F10" s="5">
        <v>112932630</v>
      </c>
      <c r="G10" s="11"/>
      <c r="H10" s="11">
        <v>11053</v>
      </c>
      <c r="I10" s="38">
        <v>46387</v>
      </c>
      <c r="J10" s="12" t="s">
        <v>18</v>
      </c>
      <c r="K10" s="39" t="s">
        <v>19</v>
      </c>
      <c r="L10" s="12" t="s">
        <v>22</v>
      </c>
      <c r="M10" s="12" t="s">
        <v>21</v>
      </c>
      <c r="N10" s="76">
        <v>11232</v>
      </c>
      <c r="O10" s="17" t="s">
        <v>32</v>
      </c>
      <c r="P10" s="11" t="s">
        <v>30</v>
      </c>
      <c r="Q10" s="11" t="s">
        <v>29</v>
      </c>
      <c r="R10" s="11" t="s">
        <v>21</v>
      </c>
      <c r="S10" s="11">
        <v>10032</v>
      </c>
      <c r="T10" s="11" t="s">
        <v>56</v>
      </c>
      <c r="U10" s="11" t="s">
        <v>57</v>
      </c>
      <c r="V10" s="31" t="s">
        <v>55</v>
      </c>
      <c r="W10" s="17" t="s">
        <v>60</v>
      </c>
      <c r="X10" s="18" t="s">
        <v>27</v>
      </c>
      <c r="Y10" s="18" t="s">
        <v>28</v>
      </c>
      <c r="Z10" s="18" t="s">
        <v>21</v>
      </c>
      <c r="AA10" s="18">
        <v>11101</v>
      </c>
      <c r="AB10" s="11" t="s">
        <v>58</v>
      </c>
      <c r="AC10" s="31" t="s">
        <v>59</v>
      </c>
      <c r="AD10" s="40" t="s">
        <v>38</v>
      </c>
      <c r="AE10" s="14">
        <v>1</v>
      </c>
      <c r="AF10" s="11" t="s">
        <v>0</v>
      </c>
      <c r="AG10" s="43">
        <v>80853.73</v>
      </c>
      <c r="AH10" s="44">
        <v>80853.73</v>
      </c>
      <c r="AI10" s="44">
        <v>0</v>
      </c>
      <c r="AJ10" s="46">
        <v>0</v>
      </c>
      <c r="AK10" s="35" t="s">
        <v>34</v>
      </c>
      <c r="AM10" s="1"/>
      <c r="AN10" s="1"/>
      <c r="AO10" s="1"/>
      <c r="AP10" s="1"/>
      <c r="AQ10" s="1"/>
    </row>
    <row r="11" spans="2:43" s="36" customFormat="1" ht="25.5" x14ac:dyDescent="0.25">
      <c r="B11" s="37" t="s">
        <v>25</v>
      </c>
      <c r="C11" s="11" t="s">
        <v>53</v>
      </c>
      <c r="D11" s="7">
        <v>135963</v>
      </c>
      <c r="E11" s="31" t="s">
        <v>52</v>
      </c>
      <c r="F11" s="5">
        <v>112932630</v>
      </c>
      <c r="G11" s="11"/>
      <c r="H11" s="11">
        <v>11053</v>
      </c>
      <c r="I11" s="38">
        <v>46387</v>
      </c>
      <c r="J11" s="12" t="s">
        <v>18</v>
      </c>
      <c r="K11" s="39" t="s">
        <v>19</v>
      </c>
      <c r="L11" s="12" t="s">
        <v>22</v>
      </c>
      <c r="M11" s="12" t="s">
        <v>21</v>
      </c>
      <c r="N11" s="76">
        <v>11232</v>
      </c>
      <c r="O11" s="17" t="s">
        <v>32</v>
      </c>
      <c r="P11" s="11" t="s">
        <v>30</v>
      </c>
      <c r="Q11" s="11" t="s">
        <v>29</v>
      </c>
      <c r="R11" s="11" t="s">
        <v>21</v>
      </c>
      <c r="S11" s="11">
        <v>10032</v>
      </c>
      <c r="T11" s="11" t="s">
        <v>56</v>
      </c>
      <c r="U11" s="11" t="s">
        <v>57</v>
      </c>
      <c r="V11" s="31" t="s">
        <v>55</v>
      </c>
      <c r="W11" s="17" t="s">
        <v>60</v>
      </c>
      <c r="X11" s="18" t="s">
        <v>27</v>
      </c>
      <c r="Y11" s="18" t="s">
        <v>28</v>
      </c>
      <c r="Z11" s="18" t="s">
        <v>21</v>
      </c>
      <c r="AA11" s="18">
        <v>11101</v>
      </c>
      <c r="AB11" s="11" t="s">
        <v>58</v>
      </c>
      <c r="AC11" s="31" t="s">
        <v>59</v>
      </c>
      <c r="AD11" s="40" t="s">
        <v>39</v>
      </c>
      <c r="AE11" s="14">
        <v>1</v>
      </c>
      <c r="AF11" s="11" t="s">
        <v>0</v>
      </c>
      <c r="AG11" s="43">
        <v>95909.02</v>
      </c>
      <c r="AH11" s="45">
        <v>67494.080000000002</v>
      </c>
      <c r="AI11" s="46">
        <v>28414.94</v>
      </c>
      <c r="AJ11" s="84">
        <v>0</v>
      </c>
      <c r="AK11" s="35" t="s">
        <v>51</v>
      </c>
      <c r="AM11" s="1"/>
      <c r="AN11" s="1"/>
      <c r="AO11" s="1"/>
      <c r="AP11" s="1"/>
      <c r="AQ11" s="1"/>
    </row>
    <row r="12" spans="2:43" s="36" customFormat="1" ht="25.5" x14ac:dyDescent="0.25">
      <c r="B12" s="37" t="s">
        <v>25</v>
      </c>
      <c r="C12" s="11" t="s">
        <v>53</v>
      </c>
      <c r="D12" s="7">
        <v>135963</v>
      </c>
      <c r="E12" s="31" t="s">
        <v>52</v>
      </c>
      <c r="F12" s="5">
        <v>112932630</v>
      </c>
      <c r="G12" s="11"/>
      <c r="H12" s="11">
        <v>11053</v>
      </c>
      <c r="I12" s="38">
        <v>46387</v>
      </c>
      <c r="J12" s="12" t="s">
        <v>18</v>
      </c>
      <c r="K12" s="39" t="s">
        <v>19</v>
      </c>
      <c r="L12" s="12" t="s">
        <v>22</v>
      </c>
      <c r="M12" s="12" t="s">
        <v>21</v>
      </c>
      <c r="N12" s="76">
        <v>11232</v>
      </c>
      <c r="O12" s="17" t="s">
        <v>32</v>
      </c>
      <c r="P12" s="11" t="s">
        <v>30</v>
      </c>
      <c r="Q12" s="11" t="s">
        <v>29</v>
      </c>
      <c r="R12" s="11" t="s">
        <v>21</v>
      </c>
      <c r="S12" s="11">
        <v>10032</v>
      </c>
      <c r="T12" s="11" t="s">
        <v>56</v>
      </c>
      <c r="U12" s="11" t="s">
        <v>57</v>
      </c>
      <c r="V12" s="31" t="s">
        <v>55</v>
      </c>
      <c r="W12" s="17" t="s">
        <v>60</v>
      </c>
      <c r="X12" s="18" t="s">
        <v>27</v>
      </c>
      <c r="Y12" s="18" t="s">
        <v>28</v>
      </c>
      <c r="Z12" s="18" t="s">
        <v>21</v>
      </c>
      <c r="AA12" s="18">
        <v>11101</v>
      </c>
      <c r="AB12" s="11" t="s">
        <v>58</v>
      </c>
      <c r="AC12" s="31" t="s">
        <v>59</v>
      </c>
      <c r="AD12" s="40" t="s">
        <v>45</v>
      </c>
      <c r="AE12" s="14">
        <v>1</v>
      </c>
      <c r="AF12" s="11" t="s">
        <v>0</v>
      </c>
      <c r="AG12" s="43">
        <v>516.65</v>
      </c>
      <c r="AH12" s="44">
        <v>0</v>
      </c>
      <c r="AI12" s="46">
        <f>+AE12*AG12</f>
        <v>516.65</v>
      </c>
      <c r="AJ12" s="84">
        <v>0</v>
      </c>
      <c r="AK12" s="35" t="s">
        <v>51</v>
      </c>
      <c r="AL12" s="47"/>
      <c r="AM12" s="1"/>
      <c r="AN12" s="1"/>
      <c r="AO12" s="1"/>
      <c r="AP12" s="1"/>
      <c r="AQ12" s="1"/>
    </row>
    <row r="13" spans="2:43" s="36" customFormat="1" ht="12.75" customHeight="1" x14ac:dyDescent="0.25">
      <c r="B13" s="37" t="s">
        <v>25</v>
      </c>
      <c r="C13" s="11" t="s">
        <v>53</v>
      </c>
      <c r="D13" s="7">
        <v>135963</v>
      </c>
      <c r="E13" s="31" t="s">
        <v>52</v>
      </c>
      <c r="F13" s="5">
        <v>112932630</v>
      </c>
      <c r="G13" s="11"/>
      <c r="H13" s="11">
        <v>11053</v>
      </c>
      <c r="I13" s="38">
        <v>46387</v>
      </c>
      <c r="J13" s="12" t="s">
        <v>18</v>
      </c>
      <c r="K13" s="39" t="s">
        <v>19</v>
      </c>
      <c r="L13" s="12" t="s">
        <v>22</v>
      </c>
      <c r="M13" s="12" t="s">
        <v>21</v>
      </c>
      <c r="N13" s="76">
        <v>11232</v>
      </c>
      <c r="O13" s="17" t="s">
        <v>32</v>
      </c>
      <c r="P13" s="11" t="s">
        <v>30</v>
      </c>
      <c r="Q13" s="11" t="s">
        <v>29</v>
      </c>
      <c r="R13" s="11" t="s">
        <v>21</v>
      </c>
      <c r="S13" s="11">
        <v>10032</v>
      </c>
      <c r="T13" s="11" t="s">
        <v>56</v>
      </c>
      <c r="U13" s="11" t="s">
        <v>57</v>
      </c>
      <c r="V13" s="31" t="s">
        <v>55</v>
      </c>
      <c r="W13" s="17" t="s">
        <v>60</v>
      </c>
      <c r="X13" s="18" t="s">
        <v>27</v>
      </c>
      <c r="Y13" s="18" t="s">
        <v>28</v>
      </c>
      <c r="Z13" s="18" t="s">
        <v>21</v>
      </c>
      <c r="AA13" s="18">
        <v>11101</v>
      </c>
      <c r="AB13" s="11" t="s">
        <v>58</v>
      </c>
      <c r="AC13" s="31" t="s">
        <v>59</v>
      </c>
      <c r="AD13" s="40" t="s">
        <v>40</v>
      </c>
      <c r="AE13" s="14">
        <v>1</v>
      </c>
      <c r="AF13" s="11" t="s">
        <v>0</v>
      </c>
      <c r="AG13" s="43">
        <v>13158.13</v>
      </c>
      <c r="AH13" s="44">
        <v>0</v>
      </c>
      <c r="AI13" s="46">
        <f>+AE13*AG13</f>
        <v>13158.13</v>
      </c>
      <c r="AJ13" s="84">
        <v>0</v>
      </c>
      <c r="AK13" s="35" t="s">
        <v>34</v>
      </c>
      <c r="AL13" s="48"/>
      <c r="AM13" s="1"/>
      <c r="AN13" s="1"/>
      <c r="AO13" s="1"/>
      <c r="AP13" s="1"/>
      <c r="AQ13" s="1"/>
    </row>
    <row r="14" spans="2:43" s="36" customFormat="1" ht="24" customHeight="1" x14ac:dyDescent="0.25">
      <c r="B14" s="37" t="s">
        <v>26</v>
      </c>
      <c r="C14" s="11" t="s">
        <v>53</v>
      </c>
      <c r="D14" s="7">
        <v>135963</v>
      </c>
      <c r="E14" s="31" t="s">
        <v>52</v>
      </c>
      <c r="F14" s="5">
        <v>112932630</v>
      </c>
      <c r="G14" s="11"/>
      <c r="H14" s="11">
        <v>11053</v>
      </c>
      <c r="I14" s="38">
        <v>46387</v>
      </c>
      <c r="J14" s="12" t="s">
        <v>18</v>
      </c>
      <c r="K14" s="39" t="s">
        <v>19</v>
      </c>
      <c r="L14" s="12" t="s">
        <v>22</v>
      </c>
      <c r="M14" s="12" t="s">
        <v>21</v>
      </c>
      <c r="N14" s="76">
        <v>11232</v>
      </c>
      <c r="O14" s="17" t="s">
        <v>32</v>
      </c>
      <c r="P14" s="11" t="s">
        <v>30</v>
      </c>
      <c r="Q14" s="11" t="s">
        <v>29</v>
      </c>
      <c r="R14" s="11" t="s">
        <v>21</v>
      </c>
      <c r="S14" s="11">
        <v>10032</v>
      </c>
      <c r="T14" s="11" t="s">
        <v>56</v>
      </c>
      <c r="U14" s="11" t="s">
        <v>57</v>
      </c>
      <c r="V14" s="31" t="s">
        <v>55</v>
      </c>
      <c r="W14" s="17" t="s">
        <v>60</v>
      </c>
      <c r="X14" s="18" t="s">
        <v>27</v>
      </c>
      <c r="Y14" s="18" t="s">
        <v>28</v>
      </c>
      <c r="Z14" s="18" t="s">
        <v>21</v>
      </c>
      <c r="AA14" s="18">
        <v>11101</v>
      </c>
      <c r="AB14" s="11" t="s">
        <v>58</v>
      </c>
      <c r="AC14" s="31" t="s">
        <v>59</v>
      </c>
      <c r="AD14" s="53" t="s">
        <v>42</v>
      </c>
      <c r="AE14" s="21">
        <v>1</v>
      </c>
      <c r="AF14" s="11" t="s">
        <v>0</v>
      </c>
      <c r="AG14" s="54">
        <v>-269.86</v>
      </c>
      <c r="AH14" s="55">
        <v>0</v>
      </c>
      <c r="AI14" s="46">
        <f t="shared" ref="AI14:AI19" si="0">+AE14*AG14</f>
        <v>-269.86</v>
      </c>
      <c r="AJ14" s="84">
        <v>0</v>
      </c>
      <c r="AK14" s="35" t="s">
        <v>41</v>
      </c>
      <c r="AL14" s="48"/>
      <c r="AM14" s="1"/>
      <c r="AN14" s="1"/>
      <c r="AO14" s="1"/>
      <c r="AP14" s="1"/>
      <c r="AQ14" s="1"/>
    </row>
    <row r="15" spans="2:43" s="36" customFormat="1" ht="24" customHeight="1" x14ac:dyDescent="0.25">
      <c r="B15" s="37" t="s">
        <v>26</v>
      </c>
      <c r="C15" s="11" t="s">
        <v>53</v>
      </c>
      <c r="D15" s="7">
        <v>135963</v>
      </c>
      <c r="E15" s="31" t="s">
        <v>52</v>
      </c>
      <c r="F15" s="5">
        <v>112932630</v>
      </c>
      <c r="G15" s="11"/>
      <c r="H15" s="11">
        <v>11053</v>
      </c>
      <c r="I15" s="38">
        <v>46387</v>
      </c>
      <c r="J15" s="12" t="s">
        <v>18</v>
      </c>
      <c r="K15" s="39" t="s">
        <v>19</v>
      </c>
      <c r="L15" s="12" t="s">
        <v>22</v>
      </c>
      <c r="M15" s="12" t="s">
        <v>21</v>
      </c>
      <c r="N15" s="76">
        <v>11232</v>
      </c>
      <c r="O15" s="17" t="s">
        <v>32</v>
      </c>
      <c r="P15" s="11" t="s">
        <v>30</v>
      </c>
      <c r="Q15" s="11" t="s">
        <v>29</v>
      </c>
      <c r="R15" s="11" t="s">
        <v>21</v>
      </c>
      <c r="S15" s="11">
        <v>10032</v>
      </c>
      <c r="T15" s="11" t="s">
        <v>56</v>
      </c>
      <c r="U15" s="11" t="s">
        <v>57</v>
      </c>
      <c r="V15" s="31" t="s">
        <v>55</v>
      </c>
      <c r="W15" s="17" t="s">
        <v>60</v>
      </c>
      <c r="X15" s="18" t="s">
        <v>27</v>
      </c>
      <c r="Y15" s="18" t="s">
        <v>28</v>
      </c>
      <c r="Z15" s="18" t="s">
        <v>21</v>
      </c>
      <c r="AA15" s="18">
        <v>11101</v>
      </c>
      <c r="AB15" s="11" t="s">
        <v>58</v>
      </c>
      <c r="AC15" s="31" t="s">
        <v>59</v>
      </c>
      <c r="AD15" s="40" t="s">
        <v>46</v>
      </c>
      <c r="AE15" s="14">
        <v>1</v>
      </c>
      <c r="AF15" s="11" t="s">
        <v>0</v>
      </c>
      <c r="AG15" s="43">
        <v>364.45</v>
      </c>
      <c r="AH15" s="44">
        <v>0</v>
      </c>
      <c r="AI15" s="46">
        <f t="shared" si="0"/>
        <v>364.45</v>
      </c>
      <c r="AJ15" s="84">
        <v>0</v>
      </c>
      <c r="AK15" s="35" t="s">
        <v>41</v>
      </c>
      <c r="AL15" s="48"/>
      <c r="AM15" s="1"/>
      <c r="AN15" s="1"/>
      <c r="AO15" s="1"/>
      <c r="AP15" s="1"/>
      <c r="AQ15" s="1"/>
    </row>
    <row r="16" spans="2:43" s="36" customFormat="1" ht="12.75" customHeight="1" x14ac:dyDescent="0.25">
      <c r="B16" s="37" t="s">
        <v>25</v>
      </c>
      <c r="C16" s="11" t="s">
        <v>53</v>
      </c>
      <c r="D16" s="7">
        <v>135963</v>
      </c>
      <c r="E16" s="31" t="s">
        <v>52</v>
      </c>
      <c r="F16" s="5">
        <v>112932630</v>
      </c>
      <c r="G16" s="11"/>
      <c r="H16" s="11">
        <v>11053</v>
      </c>
      <c r="I16" s="38">
        <v>46387</v>
      </c>
      <c r="J16" s="12" t="s">
        <v>18</v>
      </c>
      <c r="K16" s="39" t="s">
        <v>19</v>
      </c>
      <c r="L16" s="12" t="s">
        <v>22</v>
      </c>
      <c r="M16" s="12" t="s">
        <v>21</v>
      </c>
      <c r="N16" s="76">
        <v>11232</v>
      </c>
      <c r="O16" s="17" t="s">
        <v>32</v>
      </c>
      <c r="P16" s="11" t="s">
        <v>30</v>
      </c>
      <c r="Q16" s="11" t="s">
        <v>29</v>
      </c>
      <c r="R16" s="11" t="s">
        <v>21</v>
      </c>
      <c r="S16" s="11">
        <v>10032</v>
      </c>
      <c r="T16" s="11" t="s">
        <v>56</v>
      </c>
      <c r="U16" s="11" t="s">
        <v>57</v>
      </c>
      <c r="V16" s="31" t="s">
        <v>55</v>
      </c>
      <c r="W16" s="17" t="s">
        <v>60</v>
      </c>
      <c r="X16" s="18" t="s">
        <v>27</v>
      </c>
      <c r="Y16" s="18" t="s">
        <v>28</v>
      </c>
      <c r="Z16" s="18" t="s">
        <v>21</v>
      </c>
      <c r="AA16" s="18">
        <v>11101</v>
      </c>
      <c r="AB16" s="11" t="s">
        <v>58</v>
      </c>
      <c r="AC16" s="31" t="s">
        <v>59</v>
      </c>
      <c r="AD16" s="53" t="s">
        <v>47</v>
      </c>
      <c r="AE16" s="21">
        <v>1</v>
      </c>
      <c r="AF16" s="11" t="s">
        <v>0</v>
      </c>
      <c r="AG16" s="54">
        <v>-137.15</v>
      </c>
      <c r="AH16" s="55">
        <v>0</v>
      </c>
      <c r="AI16" s="46">
        <f t="shared" si="0"/>
        <v>-137.15</v>
      </c>
      <c r="AJ16" s="84">
        <v>0</v>
      </c>
      <c r="AK16" s="35" t="s">
        <v>41</v>
      </c>
      <c r="AL16" s="48"/>
      <c r="AM16" s="1"/>
      <c r="AN16" s="1"/>
      <c r="AO16" s="1"/>
      <c r="AP16" s="1"/>
      <c r="AQ16" s="1"/>
    </row>
    <row r="17" spans="2:43" s="36" customFormat="1" ht="24" customHeight="1" x14ac:dyDescent="0.25">
      <c r="B17" s="37" t="s">
        <v>26</v>
      </c>
      <c r="C17" s="11" t="s">
        <v>53</v>
      </c>
      <c r="D17" s="7">
        <v>135963</v>
      </c>
      <c r="E17" s="31" t="s">
        <v>52</v>
      </c>
      <c r="F17" s="5">
        <v>112932630</v>
      </c>
      <c r="G17" s="11"/>
      <c r="H17" s="11">
        <v>11053</v>
      </c>
      <c r="I17" s="38">
        <v>46387</v>
      </c>
      <c r="J17" s="12" t="s">
        <v>18</v>
      </c>
      <c r="K17" s="39" t="s">
        <v>19</v>
      </c>
      <c r="L17" s="12" t="s">
        <v>22</v>
      </c>
      <c r="M17" s="12" t="s">
        <v>21</v>
      </c>
      <c r="N17" s="76">
        <v>11232</v>
      </c>
      <c r="O17" s="17" t="s">
        <v>32</v>
      </c>
      <c r="P17" s="11" t="s">
        <v>30</v>
      </c>
      <c r="Q17" s="11" t="s">
        <v>29</v>
      </c>
      <c r="R17" s="11" t="s">
        <v>21</v>
      </c>
      <c r="S17" s="11">
        <v>10032</v>
      </c>
      <c r="T17" s="11" t="s">
        <v>56</v>
      </c>
      <c r="U17" s="11" t="s">
        <v>57</v>
      </c>
      <c r="V17" s="31" t="s">
        <v>55</v>
      </c>
      <c r="W17" s="17" t="s">
        <v>60</v>
      </c>
      <c r="X17" s="18" t="s">
        <v>27</v>
      </c>
      <c r="Y17" s="18" t="s">
        <v>28</v>
      </c>
      <c r="Z17" s="18" t="s">
        <v>21</v>
      </c>
      <c r="AA17" s="18">
        <v>11101</v>
      </c>
      <c r="AB17" s="11" t="s">
        <v>58</v>
      </c>
      <c r="AC17" s="31" t="s">
        <v>59</v>
      </c>
      <c r="AD17" s="40" t="s">
        <v>43</v>
      </c>
      <c r="AE17" s="14">
        <v>1</v>
      </c>
      <c r="AF17" s="11" t="s">
        <v>0</v>
      </c>
      <c r="AG17" s="43">
        <v>356.78</v>
      </c>
      <c r="AH17" s="44">
        <v>0</v>
      </c>
      <c r="AI17" s="46">
        <f t="shared" si="0"/>
        <v>356.78</v>
      </c>
      <c r="AJ17" s="84">
        <v>0</v>
      </c>
      <c r="AK17" s="35" t="s">
        <v>41</v>
      </c>
      <c r="AL17" s="48"/>
      <c r="AM17" s="1"/>
      <c r="AN17" s="1"/>
      <c r="AO17" s="1"/>
      <c r="AP17" s="1"/>
      <c r="AQ17" s="1"/>
    </row>
    <row r="18" spans="2:43" s="36" customFormat="1" ht="12.75" customHeight="1" x14ac:dyDescent="0.25">
      <c r="B18" s="37" t="s">
        <v>25</v>
      </c>
      <c r="C18" s="11" t="s">
        <v>53</v>
      </c>
      <c r="D18" s="7">
        <v>135963</v>
      </c>
      <c r="E18" s="31" t="s">
        <v>52</v>
      </c>
      <c r="F18" s="5">
        <v>112932630</v>
      </c>
      <c r="G18" s="11"/>
      <c r="H18" s="11">
        <v>11053</v>
      </c>
      <c r="I18" s="38">
        <v>46387</v>
      </c>
      <c r="J18" s="12" t="s">
        <v>18</v>
      </c>
      <c r="K18" s="39" t="s">
        <v>19</v>
      </c>
      <c r="L18" s="12" t="s">
        <v>22</v>
      </c>
      <c r="M18" s="12" t="s">
        <v>21</v>
      </c>
      <c r="N18" s="76">
        <v>11232</v>
      </c>
      <c r="O18" s="17" t="s">
        <v>32</v>
      </c>
      <c r="P18" s="11" t="s">
        <v>30</v>
      </c>
      <c r="Q18" s="11" t="s">
        <v>29</v>
      </c>
      <c r="R18" s="11" t="s">
        <v>21</v>
      </c>
      <c r="S18" s="11">
        <v>10032</v>
      </c>
      <c r="T18" s="11" t="s">
        <v>56</v>
      </c>
      <c r="U18" s="11" t="s">
        <v>57</v>
      </c>
      <c r="V18" s="31" t="s">
        <v>55</v>
      </c>
      <c r="W18" s="17" t="s">
        <v>60</v>
      </c>
      <c r="X18" s="18" t="s">
        <v>27</v>
      </c>
      <c r="Y18" s="18" t="s">
        <v>28</v>
      </c>
      <c r="Z18" s="18" t="s">
        <v>21</v>
      </c>
      <c r="AA18" s="18">
        <v>11101</v>
      </c>
      <c r="AB18" s="11" t="s">
        <v>58</v>
      </c>
      <c r="AC18" s="31" t="s">
        <v>59</v>
      </c>
      <c r="AD18" s="53" t="s">
        <v>48</v>
      </c>
      <c r="AE18" s="21">
        <v>1</v>
      </c>
      <c r="AF18" s="11" t="s">
        <v>0</v>
      </c>
      <c r="AG18" s="54">
        <v>-32.26</v>
      </c>
      <c r="AH18" s="55">
        <v>0</v>
      </c>
      <c r="AI18" s="46">
        <f t="shared" si="0"/>
        <v>-32.26</v>
      </c>
      <c r="AJ18" s="84">
        <v>0</v>
      </c>
      <c r="AK18" s="35" t="s">
        <v>41</v>
      </c>
      <c r="AL18" s="48"/>
      <c r="AM18" s="1"/>
      <c r="AN18" s="1"/>
      <c r="AO18" s="1"/>
      <c r="AP18" s="1"/>
      <c r="AQ18" s="1"/>
    </row>
    <row r="19" spans="2:43" s="36" customFormat="1" ht="24" customHeight="1" x14ac:dyDescent="0.25">
      <c r="B19" s="37" t="s">
        <v>26</v>
      </c>
      <c r="C19" s="11" t="s">
        <v>53</v>
      </c>
      <c r="D19" s="7">
        <v>135963</v>
      </c>
      <c r="E19" s="31" t="s">
        <v>52</v>
      </c>
      <c r="F19" s="5">
        <v>112932630</v>
      </c>
      <c r="G19" s="11"/>
      <c r="H19" s="11">
        <v>11053</v>
      </c>
      <c r="I19" s="38">
        <v>46387</v>
      </c>
      <c r="J19" s="12" t="s">
        <v>18</v>
      </c>
      <c r="K19" s="39" t="s">
        <v>19</v>
      </c>
      <c r="L19" s="12" t="s">
        <v>22</v>
      </c>
      <c r="M19" s="12" t="s">
        <v>21</v>
      </c>
      <c r="N19" s="76">
        <v>11232</v>
      </c>
      <c r="O19" s="17" t="s">
        <v>32</v>
      </c>
      <c r="P19" s="11" t="s">
        <v>30</v>
      </c>
      <c r="Q19" s="11" t="s">
        <v>29</v>
      </c>
      <c r="R19" s="11" t="s">
        <v>21</v>
      </c>
      <c r="S19" s="11">
        <v>10032</v>
      </c>
      <c r="T19" s="11" t="s">
        <v>56</v>
      </c>
      <c r="U19" s="11" t="s">
        <v>57</v>
      </c>
      <c r="V19" s="31" t="s">
        <v>55</v>
      </c>
      <c r="W19" s="17" t="s">
        <v>60</v>
      </c>
      <c r="X19" s="18" t="s">
        <v>27</v>
      </c>
      <c r="Y19" s="18" t="s">
        <v>28</v>
      </c>
      <c r="Z19" s="18" t="s">
        <v>21</v>
      </c>
      <c r="AA19" s="18">
        <v>11101</v>
      </c>
      <c r="AB19" s="11" t="s">
        <v>58</v>
      </c>
      <c r="AC19" s="31" t="s">
        <v>59</v>
      </c>
      <c r="AD19" s="53" t="s">
        <v>44</v>
      </c>
      <c r="AE19" s="21">
        <v>1</v>
      </c>
      <c r="AF19" s="11" t="s">
        <v>0</v>
      </c>
      <c r="AG19" s="54">
        <v>-3844.11</v>
      </c>
      <c r="AH19" s="55">
        <v>0</v>
      </c>
      <c r="AI19" s="46">
        <f t="shared" si="0"/>
        <v>-3844.11</v>
      </c>
      <c r="AJ19" s="84">
        <v>0</v>
      </c>
      <c r="AK19" s="35" t="s">
        <v>41</v>
      </c>
      <c r="AL19" s="48"/>
      <c r="AM19" s="1"/>
      <c r="AN19" s="1"/>
      <c r="AO19" s="1"/>
      <c r="AP19" s="1"/>
      <c r="AQ19" s="1"/>
    </row>
    <row r="20" spans="2:43" s="52" customFormat="1" ht="13.5" thickBot="1" x14ac:dyDescent="0.3">
      <c r="B20" s="68"/>
      <c r="C20" s="69"/>
      <c r="D20" s="70"/>
      <c r="E20" s="71"/>
      <c r="F20" s="72"/>
      <c r="G20" s="69"/>
      <c r="H20" s="69"/>
      <c r="I20" s="73"/>
      <c r="J20" s="69"/>
      <c r="K20" s="74"/>
      <c r="L20" s="69"/>
      <c r="M20" s="69"/>
      <c r="N20" s="77"/>
      <c r="O20" s="79"/>
      <c r="P20" s="69"/>
      <c r="Q20" s="69"/>
      <c r="R20" s="69"/>
      <c r="S20" s="69"/>
      <c r="T20" s="69"/>
      <c r="U20" s="69"/>
      <c r="V20" s="71"/>
      <c r="W20" s="80"/>
      <c r="X20" s="81"/>
      <c r="Y20" s="81"/>
      <c r="Z20" s="81"/>
      <c r="AA20" s="81"/>
      <c r="AB20" s="81"/>
      <c r="AC20" s="82"/>
      <c r="AD20" s="49"/>
      <c r="AE20" s="16"/>
      <c r="AF20" s="15"/>
      <c r="AG20" s="50"/>
      <c r="AH20" s="51"/>
      <c r="AI20" s="51"/>
      <c r="AJ20" s="85"/>
      <c r="AK20" s="87"/>
      <c r="AL20" s="23"/>
      <c r="AM20" s="1"/>
      <c r="AN20" s="1"/>
      <c r="AO20" s="1"/>
      <c r="AP20" s="1"/>
      <c r="AQ20" s="1"/>
    </row>
    <row r="21" spans="2:43" ht="12.75" customHeight="1" x14ac:dyDescent="0.25">
      <c r="AD21" s="56" t="s">
        <v>23</v>
      </c>
      <c r="AE21" s="20"/>
      <c r="AG21" s="57">
        <f>SUM(AG6:AG20)</f>
        <v>206886.43000000002</v>
      </c>
      <c r="AH21" s="57"/>
      <c r="AI21" s="57"/>
      <c r="AJ21" s="58"/>
      <c r="AK21" s="19"/>
    </row>
    <row r="22" spans="2:43" ht="12.75" customHeight="1" x14ac:dyDescent="0.25">
      <c r="AD22" s="56"/>
      <c r="AE22" s="20"/>
      <c r="AG22" s="57"/>
      <c r="AH22" s="59">
        <f>SUM(AH6:AH21)</f>
        <v>168358.86</v>
      </c>
      <c r="AI22" s="57"/>
      <c r="AJ22" s="58"/>
      <c r="AK22" s="19"/>
    </row>
    <row r="23" spans="2:43" ht="12.75" customHeight="1" x14ac:dyDescent="0.25">
      <c r="AD23" s="56"/>
      <c r="AE23" s="20"/>
      <c r="AG23" s="57"/>
      <c r="AH23" s="57"/>
      <c r="AI23" s="57"/>
      <c r="AJ23" s="58"/>
      <c r="AK23" s="19"/>
    </row>
    <row r="24" spans="2:43" ht="13.5" thickBot="1" x14ac:dyDescent="0.3">
      <c r="B24" s="6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61" t="s">
        <v>24</v>
      </c>
      <c r="AE24" s="2"/>
      <c r="AF24" s="2"/>
      <c r="AG24" s="62"/>
      <c r="AH24" s="62"/>
      <c r="AI24" s="63">
        <f>SUM(AI6:AI23)</f>
        <v>38527.569999999992</v>
      </c>
      <c r="AJ24" s="64">
        <f>SUM(AJ6:AJ21)</f>
        <v>0</v>
      </c>
    </row>
    <row r="25" spans="2:43" ht="13.5" thickTop="1" x14ac:dyDescent="0.25"/>
    <row r="30" spans="2:43" ht="10.5" customHeight="1" x14ac:dyDescent="0.25"/>
    <row r="37" ht="9" customHeight="1" x14ac:dyDescent="0.25"/>
  </sheetData>
  <mergeCells count="6">
    <mergeCell ref="B4:E4"/>
    <mergeCell ref="AK4:AK5"/>
    <mergeCell ref="F4:N4"/>
    <mergeCell ref="O4:V4"/>
    <mergeCell ref="W4:AC4"/>
    <mergeCell ref="AD4:AJ4"/>
  </mergeCells>
  <phoneticPr fontId="8" type="noConversion"/>
  <pageMargins left="0" right="0" top="0.75" bottom="0.5" header="0.05" footer="0.05"/>
  <pageSetup orientation="landscape" r:id="rId1"/>
  <headerFooter>
    <oddFooter>&amp;RHEZ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7:H28"/>
  <sheetViews>
    <sheetView topLeftCell="A22" workbookViewId="0">
      <selection activeCell="G36" sqref="G36"/>
    </sheetView>
  </sheetViews>
  <sheetFormatPr defaultRowHeight="15" x14ac:dyDescent="0.25"/>
  <cols>
    <col min="4" max="8" width="17.85546875" customWidth="1"/>
  </cols>
  <sheetData>
    <row r="27" spans="3:8" s="3" customFormat="1" ht="39.75" customHeight="1" x14ac:dyDescent="0.25">
      <c r="C27"/>
      <c r="D27"/>
      <c r="E27"/>
      <c r="F27"/>
      <c r="G27"/>
      <c r="H27"/>
    </row>
    <row r="28" spans="3:8" s="4" customFormat="1" x14ac:dyDescent="0.25">
      <c r="C28"/>
      <c r="D28"/>
      <c r="E28"/>
      <c r="F28"/>
      <c r="G28"/>
      <c r="H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D8E59D-164C-4A93-BB65-3276065276A4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customXml/itemProps3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2025-01-07T22:13:55Z</cp:lastPrinted>
  <dcterms:created xsi:type="dcterms:W3CDTF">2024-10-11T12:02:37Z</dcterms:created>
  <dcterms:modified xsi:type="dcterms:W3CDTF">2025-04-04T15:06:46Z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