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4.3 noon\Excel\"/>
    </mc:Choice>
  </mc:AlternateContent>
  <bookViews>
    <workbookView xWindow="-120" yWindow="-120" windowWidth="29040" windowHeight="1572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r2/3HFXxPid3j8bBCL7fqPeDtXN4cTrFTIX5MMdhhX8="/>
    </ext>
  </extLst>
</workbook>
</file>

<file path=xl/calcChain.xml><?xml version="1.0" encoding="utf-8"?>
<calcChain xmlns="http://schemas.openxmlformats.org/spreadsheetml/2006/main">
  <c r="B3" i="1" l="1"/>
  <c r="B8" i="1"/>
  <c r="B7" i="1"/>
  <c r="AJ12" i="1"/>
  <c r="AH11" i="1"/>
  <c r="AG10" i="1"/>
  <c r="AI8" i="1"/>
  <c r="AI7" i="1"/>
  <c r="AI13" i="1" s="1"/>
  <c r="AI14" i="1" s="1"/>
  <c r="AI6" i="1"/>
</calcChain>
</file>

<file path=xl/sharedStrings.xml><?xml version="1.0" encoding="utf-8"?>
<sst xmlns="http://schemas.openxmlformats.org/spreadsheetml/2006/main" count="116" uniqueCount="72">
  <si>
    <t>School &amp; Project Name</t>
  </si>
  <si>
    <t>Project</t>
  </si>
  <si>
    <t>Vendor Information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</si>
  <si>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</si>
  <si>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</si>
  <si>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</si>
  <si>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</si>
  <si>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</si>
  <si>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</si>
  <si>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</si>
  <si>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</si>
  <si>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</si>
  <si>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</si>
  <si>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</si>
  <si>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</si>
  <si>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</si>
  <si>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</si>
  <si>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</si>
  <si>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</si>
  <si>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</si>
  <si>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</si>
  <si>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</si>
  <si>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</si>
  <si>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</si>
  <si>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</si>
  <si>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</si>
  <si>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</si>
  <si>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</si>
  <si>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Previously Certified</t>
  </si>
  <si>
    <t>Amount Owed</t>
  </si>
  <si>
    <t>Remaining Balance</t>
  </si>
  <si>
    <t>Americare Appliane Repair LLC</t>
  </si>
  <si>
    <t>1441 East 233rd St</t>
  </si>
  <si>
    <t>Bronx</t>
  </si>
  <si>
    <t>NY</t>
  </si>
  <si>
    <t>M166</t>
  </si>
  <si>
    <t>Manhattan</t>
  </si>
  <si>
    <t>JUDITH KOONCE,</t>
  </si>
  <si>
    <t>212-222-1450</t>
  </si>
  <si>
    <t>Custodian</t>
  </si>
  <si>
    <t>DSF</t>
  </si>
  <si>
    <t>44-36 Vernon Blvd</t>
  </si>
  <si>
    <t>LIC</t>
  </si>
  <si>
    <t>John Rodriguez</t>
  </si>
  <si>
    <t>718-349-5541</t>
  </si>
  <si>
    <t xml:space="preserve">#34252-8 - HVAC ASSESSMENT </t>
  </si>
  <si>
    <t>Each</t>
  </si>
  <si>
    <t>Work Completed - Final Payment Request</t>
  </si>
  <si>
    <t>#34252-8  - LABOR COST</t>
  </si>
  <si>
    <t xml:space="preserve">#34252-8  - MATERIAL COST  </t>
  </si>
  <si>
    <t>Total Work order</t>
  </si>
  <si>
    <t>Total Work order outstanding billed &amp; unbilled</t>
  </si>
  <si>
    <t xml:space="preserve"> </t>
  </si>
  <si>
    <t>JUDITH KOONCE</t>
  </si>
  <si>
    <t>(M166) P.S. 166 - MANHATTAN</t>
  </si>
  <si>
    <t>M166 - HVAC REPLACE SPLIT UNIT</t>
  </si>
  <si>
    <t xml:space="preserve">132 W 89th St </t>
  </si>
  <si>
    <t>A00405102</t>
  </si>
  <si>
    <t xml:space="preserve"> 15NEUNA  20NEUNA  20NSYSA</t>
  </si>
  <si>
    <t>15NEUNA  20NEUNA  20NSYSA</t>
  </si>
  <si>
    <t>Full Purchase Order Amount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</si>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</sst>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&quot;$&quot;#,##0.00"/>
  </numFmts>
  <fonts count="12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8"/>
      <color theme="1"/>
      <name val="Tahoma"/>
      <family val="2"/>
    </font>
    <font>
      <sz val="11"/>
      <name val="Calibri"/>
      <family val="2"/>
    </font>
    <font>
      <sz val="8"/>
      <color theme="1"/>
      <name val="Tahoma"/>
      <family val="2"/>
    </font>
    <font>
      <sz val="8"/>
      <color theme="1"/>
      <name val="Tahoma"/>
      <family val="2"/>
    </font>
    <font>
      <b/>
      <sz val="8"/>
      <color theme="1"/>
      <name val="Tahoma"/>
      <family val="2"/>
    </font>
    <font>
      <sz val="8"/>
      <color rgb="FF000000"/>
      <name val="Tahoma"/>
      <family val="2"/>
    </font>
    <font>
      <sz val="8"/>
      <color rgb="FF3C4144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7FBD1"/>
        <bgColor rgb="FFB7FBD1"/>
      </patternFill>
    </fill>
    <fill>
      <patternFill patternType="solid">
        <fgColor rgb="FFD9E1F2"/>
        <bgColor rgb="FFD9E1F2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EF2CB"/>
        <bgColor rgb="FFFEF2CB"/>
      </patternFill>
    </fill>
    <fill>
      <patternFill patternType="solid">
        <fgColor rgb="FFAEABAB"/>
        <bgColor rgb="FFAEABAB"/>
      </patternFill>
    </fill>
  </fills>
  <borders count="3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0"/>
    <xf numFmtId="43" fontId="9" fillId="0" borderId="0" applyFont="0" applyFill="0" applyBorder="0" applyAlignment="0" applyProtection="0"/>
  </cellStyleXfs>
  <cellXfs count="76">
    <xf numFmtId="0" fontId="0" fillId="0" borderId="0" xfId="0" applyFont="1" applyAlignment="1"/>
    <xf numFmtId="0" fontId="1" fillId="0" borderId="0" xfId="0" applyFont="1"/>
    <xf numFmtId="43" fontId="1" fillId="0" borderId="0" xfId="0" applyNumberFormat="1" applyFont="1"/>
    <xf numFmtId="0" fontId="2" fillId="0" borderId="5" xfId="0" applyFont="1" applyBorder="1" applyAlignment="1">
      <alignment wrapText="1"/>
    </xf>
    <xf numFmtId="1" fontId="1" fillId="0" borderId="0" xfId="0" applyNumberFormat="1" applyFont="1"/>
    <xf numFmtId="164" fontId="1" fillId="0" borderId="0" xfId="0" applyNumberFormat="1" applyFont="1"/>
    <xf numFmtId="164" fontId="2" fillId="0" borderId="0" xfId="0" applyNumberFormat="1" applyFont="1" applyAlignment="1">
      <alignment horizontal="right"/>
    </xf>
    <xf numFmtId="164" fontId="1" fillId="0" borderId="6" xfId="0" applyNumberFormat="1" applyFont="1" applyBorder="1"/>
    <xf numFmtId="164" fontId="2" fillId="0" borderId="6" xfId="0" applyNumberFormat="1" applyFont="1" applyBorder="1" applyAlignment="1">
      <alignment horizontal="right" wrapText="1"/>
    </xf>
    <xf numFmtId="0" fontId="2" fillId="0" borderId="5" xfId="0" applyFont="1" applyBorder="1"/>
    <xf numFmtId="164" fontId="2" fillId="7" borderId="4" xfId="0" applyNumberFormat="1" applyFont="1" applyFill="1" applyBorder="1" applyAlignment="1">
      <alignment horizontal="right"/>
    </xf>
    <xf numFmtId="164" fontId="1" fillId="0" borderId="7" xfId="0" applyNumberFormat="1" applyFont="1" applyBorder="1"/>
    <xf numFmtId="0" fontId="1" fillId="2" borderId="9" xfId="0" applyFont="1" applyFill="1" applyBorder="1"/>
    <xf numFmtId="164" fontId="2" fillId="2" borderId="10" xfId="0" applyNumberFormat="1" applyFont="1" applyFill="1" applyBorder="1" applyAlignment="1">
      <alignment horizontal="right"/>
    </xf>
    <xf numFmtId="0" fontId="4" fillId="0" borderId="0" xfId="0" applyFont="1"/>
    <xf numFmtId="1" fontId="1" fillId="0" borderId="0" xfId="0" applyNumberFormat="1" applyFont="1" applyBorder="1"/>
    <xf numFmtId="0" fontId="1" fillId="0" borderId="0" xfId="0" applyFont="1" applyBorder="1"/>
    <xf numFmtId="164" fontId="2" fillId="0" borderId="0" xfId="0" applyNumberFormat="1" applyFont="1" applyBorder="1" applyAlignment="1">
      <alignment horizontal="right"/>
    </xf>
    <xf numFmtId="164" fontId="1" fillId="0" borderId="0" xfId="0" applyNumberFormat="1" applyFont="1" applyBorder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1" fillId="8" borderId="18" xfId="0" applyFont="1" applyFill="1" applyBorder="1"/>
    <xf numFmtId="0" fontId="1" fillId="8" borderId="19" xfId="0" applyFont="1" applyFill="1" applyBorder="1"/>
    <xf numFmtId="1" fontId="1" fillId="8" borderId="19" xfId="0" applyNumberFormat="1" applyFont="1" applyFill="1" applyBorder="1"/>
    <xf numFmtId="164" fontId="1" fillId="8" borderId="19" xfId="0" applyNumberFormat="1" applyFont="1" applyFill="1" applyBorder="1"/>
    <xf numFmtId="164" fontId="1" fillId="8" borderId="20" xfId="0" applyNumberFormat="1" applyFont="1" applyFill="1" applyBorder="1"/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1" fillId="5" borderId="22" xfId="0" applyFont="1" applyFill="1" applyBorder="1"/>
    <xf numFmtId="0" fontId="1" fillId="8" borderId="31" xfId="0" applyFont="1" applyFill="1" applyBorder="1"/>
    <xf numFmtId="0" fontId="5" fillId="0" borderId="14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1" fontId="5" fillId="0" borderId="14" xfId="0" applyNumberFormat="1" applyFont="1" applyBorder="1" applyAlignment="1">
      <alignment horizontal="center" vertical="center"/>
    </xf>
    <xf numFmtId="164" fontId="6" fillId="0" borderId="14" xfId="0" applyNumberFormat="1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/>
    </xf>
    <xf numFmtId="0" fontId="7" fillId="6" borderId="11" xfId="0" applyFont="1" applyFill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1" fontId="5" fillId="0" borderId="11" xfId="0" applyNumberFormat="1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 wrapText="1"/>
    </xf>
    <xf numFmtId="164" fontId="6" fillId="0" borderId="17" xfId="0" applyNumberFormat="1" applyFont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" fillId="8" borderId="34" xfId="0" applyFont="1" applyFill="1" applyBorder="1"/>
    <xf numFmtId="0" fontId="5" fillId="0" borderId="33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1" fillId="8" borderId="20" xfId="0" applyFont="1" applyFill="1" applyBorder="1"/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2" borderId="8" xfId="0" applyFont="1" applyFill="1" applyBorder="1"/>
    <xf numFmtId="0" fontId="2" fillId="3" borderId="27" xfId="0" applyFont="1" applyFill="1" applyBorder="1" applyAlignment="1">
      <alignment horizontal="center"/>
    </xf>
    <xf numFmtId="0" fontId="3" fillId="0" borderId="28" xfId="0" applyFont="1" applyBorder="1"/>
    <xf numFmtId="0" fontId="2" fillId="3" borderId="23" xfId="0" applyFont="1" applyFill="1" applyBorder="1" applyAlignment="1">
      <alignment horizontal="center"/>
    </xf>
    <xf numFmtId="0" fontId="3" fillId="0" borderId="24" xfId="0" applyFont="1" applyBorder="1"/>
    <xf numFmtId="0" fontId="3" fillId="0" borderId="25" xfId="0" applyFont="1" applyBorder="1"/>
    <xf numFmtId="0" fontId="2" fillId="4" borderId="26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10" fillId="0" borderId="11" xfId="1" applyFont="1" applyBorder="1" applyAlignment="1">
      <alignment horizontal="left" vertical="center" wrapText="1"/>
    </xf>
    <xf numFmtId="0" fontId="10" fillId="0" borderId="11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10" fillId="0" borderId="11" xfId="1" applyFont="1" applyBorder="1" applyAlignment="1">
      <alignment vertical="center" wrapText="1"/>
    </xf>
    <xf numFmtId="43" fontId="10" fillId="0" borderId="11" xfId="2" applyFont="1" applyFill="1" applyBorder="1" applyAlignment="1">
      <alignment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tabSelected="1" topLeftCell="T1" zoomScale="130" zoomScaleNormal="130" workbookViewId="0">
      <selection activeCell="AD19" sqref="AD19"/>
    </sheetView>
  </sheetViews>
  <sheetFormatPr defaultColWidth="14.42578125" defaultRowHeight="15" customHeight="1" x14ac:dyDescent="0.25"/>
  <cols>
    <col min="1" max="1" width="4" customWidth="1"/>
    <col min="2" max="2" width="29" bestFit="1" customWidth="1"/>
    <col min="3" max="3" width="8.85546875" bestFit="1" customWidth="1"/>
    <col min="4" max="4" width="6.140625" customWidth="1"/>
    <col min="5" max="5" width="11" customWidth="1"/>
    <col min="6" max="6" width="9" customWidth="1"/>
    <col min="7" max="7" width="8.7109375" customWidth="1"/>
    <col min="8" max="8" width="10.42578125" customWidth="1"/>
    <col min="9" max="9" width="9.140625" customWidth="1"/>
    <col min="10" max="10" width="22" customWidth="1"/>
    <col min="11" max="11" width="13.85546875" customWidth="1"/>
    <col min="12" max="12" width="5" bestFit="1" customWidth="1"/>
    <col min="13" max="13" width="5.42578125" customWidth="1"/>
    <col min="14" max="14" width="7.85546875" customWidth="1"/>
    <col min="15" max="15" width="9.85546875" customWidth="1"/>
    <col min="16" max="16" width="16.28515625" bestFit="1" customWidth="1"/>
    <col min="17" max="17" width="9.85546875" customWidth="1"/>
    <col min="18" max="18" width="5.42578125" customWidth="1"/>
    <col min="19" max="19" width="7.85546875" customWidth="1"/>
    <col min="20" max="20" width="13.85546875" customWidth="1"/>
    <col min="21" max="21" width="11.140625" customWidth="1"/>
    <col min="22" max="22" width="7.85546875" customWidth="1"/>
    <col min="23" max="23" width="7" customWidth="1"/>
    <col min="24" max="24" width="14.28515625" customWidth="1"/>
    <col min="25" max="25" width="4.140625" customWidth="1"/>
    <col min="26" max="26" width="5.42578125" customWidth="1"/>
    <col min="27" max="27" width="7.85546875" customWidth="1"/>
    <col min="28" max="28" width="11.5703125" customWidth="1"/>
    <col min="29" max="29" width="11.140625" customWidth="1"/>
    <col min="30" max="30" width="55.5703125" customWidth="1"/>
    <col min="31" max="31" width="8" customWidth="1"/>
    <col min="32" max="32" width="4.85546875" customWidth="1"/>
    <col min="33" max="33" width="10.85546875" customWidth="1"/>
    <col min="34" max="34" width="9.85546875" customWidth="1"/>
    <col min="35" max="35" width="10.85546875" customWidth="1"/>
    <col min="36" max="36" width="9.5703125" customWidth="1"/>
    <col min="37" max="37" width="31" customWidth="1"/>
  </cols>
  <sheetData>
    <row r="1" spans="1:37" x14ac:dyDescent="0.25">
      <c r="A1" s="1"/>
      <c r="B1" s="19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  <c r="AH1" s="2"/>
      <c r="AI1" s="2"/>
      <c r="AJ1" s="2"/>
      <c r="AK1" s="1"/>
    </row>
    <row r="2" spans="1:37" x14ac:dyDescent="0.25">
      <c r="A2" s="1"/>
      <c r="B2" s="20" t="s">
        <v>54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  <c r="AH2" s="2"/>
      <c r="AI2" s="2"/>
      <c r="AJ2" s="2"/>
      <c r="AK2" s="1"/>
    </row>
    <row r="3" spans="1:37" ht="15.75" thickBot="1" x14ac:dyDescent="0.3">
      <c r="A3" s="1"/>
      <c r="B3" s="21" t="str">
        <f>B6</f>
        <v>M166 - HVAC REPLACE SPLIT UNIT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  <c r="AH3" s="2"/>
      <c r="AI3" s="2"/>
      <c r="AJ3" s="2"/>
      <c r="AK3" s="1"/>
    </row>
    <row r="4" spans="1:37" ht="15.75" thickBot="1" x14ac:dyDescent="0.3">
      <c r="A4" s="1"/>
      <c r="B4" s="65" t="s">
        <v>1</v>
      </c>
      <c r="C4" s="66"/>
      <c r="D4" s="66"/>
      <c r="E4" s="67"/>
      <c r="F4" s="68" t="s">
        <v>2</v>
      </c>
      <c r="G4" s="66"/>
      <c r="H4" s="66"/>
      <c r="I4" s="66"/>
      <c r="J4" s="66"/>
      <c r="K4" s="66"/>
      <c r="L4" s="66"/>
      <c r="M4" s="66"/>
      <c r="N4" s="67"/>
      <c r="O4" s="68" t="s">
        <v>3</v>
      </c>
      <c r="P4" s="66"/>
      <c r="Q4" s="66"/>
      <c r="R4" s="66"/>
      <c r="S4" s="66"/>
      <c r="T4" s="66"/>
      <c r="U4" s="66"/>
      <c r="V4" s="67"/>
      <c r="W4" s="69" t="s">
        <v>4</v>
      </c>
      <c r="X4" s="66"/>
      <c r="Y4" s="66"/>
      <c r="Z4" s="66"/>
      <c r="AA4" s="66"/>
      <c r="AB4" s="66"/>
      <c r="AC4" s="67"/>
      <c r="AD4" s="70" t="s">
        <v>5</v>
      </c>
      <c r="AE4" s="66"/>
      <c r="AF4" s="66"/>
      <c r="AG4" s="66"/>
      <c r="AH4" s="66"/>
      <c r="AI4" s="67"/>
      <c r="AJ4" s="29"/>
      <c r="AK4" s="63" t="s">
        <v>6</v>
      </c>
    </row>
    <row r="5" spans="1:37" ht="36.75" thickBot="1" x14ac:dyDescent="0.3">
      <c r="A5" s="1"/>
      <c r="B5" s="71" t="s">
        <v>7</v>
      </c>
      <c r="C5" s="72" t="s">
        <v>8</v>
      </c>
      <c r="D5" s="72" t="s">
        <v>9</v>
      </c>
      <c r="E5" s="72" t="s">
        <v>10</v>
      </c>
      <c r="F5" s="72" t="s">
        <v>11</v>
      </c>
      <c r="G5" s="72" t="s">
        <v>12</v>
      </c>
      <c r="H5" s="72" t="s">
        <v>13</v>
      </c>
      <c r="I5" s="72" t="s">
        <v>14</v>
      </c>
      <c r="J5" s="72" t="s">
        <v>15</v>
      </c>
      <c r="K5" s="72" t="s">
        <v>16</v>
      </c>
      <c r="L5" s="72" t="s">
        <v>61</v>
      </c>
      <c r="M5" s="72" t="s">
        <v>62</v>
      </c>
      <c r="N5" s="72" t="s">
        <v>63</v>
      </c>
      <c r="O5" s="72" t="s">
        <v>17</v>
      </c>
      <c r="P5" s="72" t="s">
        <v>64</v>
      </c>
      <c r="Q5" s="72" t="s">
        <v>65</v>
      </c>
      <c r="R5" s="72" t="s">
        <v>66</v>
      </c>
      <c r="S5" s="72" t="s">
        <v>67</v>
      </c>
      <c r="T5" s="72" t="s">
        <v>18</v>
      </c>
      <c r="U5" s="72" t="s">
        <v>19</v>
      </c>
      <c r="V5" s="72" t="s">
        <v>20</v>
      </c>
      <c r="W5" s="72" t="s">
        <v>21</v>
      </c>
      <c r="X5" s="72" t="s">
        <v>68</v>
      </c>
      <c r="Y5" s="72" t="s">
        <v>69</v>
      </c>
      <c r="Z5" s="72" t="s">
        <v>70</v>
      </c>
      <c r="AA5" s="72" t="s">
        <v>71</v>
      </c>
      <c r="AB5" s="73" t="s">
        <v>22</v>
      </c>
      <c r="AC5" s="73" t="s">
        <v>23</v>
      </c>
      <c r="AD5" s="74" t="s">
        <v>24</v>
      </c>
      <c r="AE5" s="72" t="s">
        <v>25</v>
      </c>
      <c r="AF5" s="72" t="s">
        <v>26</v>
      </c>
      <c r="AG5" s="75" t="s">
        <v>27</v>
      </c>
      <c r="AH5" s="27" t="s">
        <v>28</v>
      </c>
      <c r="AI5" s="27" t="s">
        <v>29</v>
      </c>
      <c r="AJ5" s="28" t="s">
        <v>30</v>
      </c>
      <c r="AK5" s="64"/>
    </row>
    <row r="6" spans="1:37" s="50" customFormat="1" ht="31.5" x14ac:dyDescent="0.25">
      <c r="B6" s="33" t="s">
        <v>55</v>
      </c>
      <c r="C6" s="31" t="s">
        <v>57</v>
      </c>
      <c r="D6" s="34">
        <v>108295</v>
      </c>
      <c r="E6" s="57" t="s">
        <v>58</v>
      </c>
      <c r="F6" s="52">
        <v>272507782</v>
      </c>
      <c r="G6" s="31"/>
      <c r="H6" s="31">
        <v>9979082</v>
      </c>
      <c r="I6" s="35">
        <v>45322</v>
      </c>
      <c r="J6" s="31" t="s">
        <v>31</v>
      </c>
      <c r="K6" s="31" t="s">
        <v>32</v>
      </c>
      <c r="L6" s="31" t="s">
        <v>33</v>
      </c>
      <c r="M6" s="31" t="s">
        <v>34</v>
      </c>
      <c r="N6" s="60">
        <v>10466</v>
      </c>
      <c r="O6" s="52" t="s">
        <v>35</v>
      </c>
      <c r="P6" s="31" t="s">
        <v>56</v>
      </c>
      <c r="Q6" s="31" t="s">
        <v>36</v>
      </c>
      <c r="R6" s="31" t="s">
        <v>34</v>
      </c>
      <c r="S6" s="31">
        <v>10024</v>
      </c>
      <c r="T6" s="31" t="s">
        <v>53</v>
      </c>
      <c r="U6" s="36" t="s">
        <v>38</v>
      </c>
      <c r="V6" s="60" t="s">
        <v>39</v>
      </c>
      <c r="W6" s="52" t="s">
        <v>40</v>
      </c>
      <c r="X6" s="31" t="s">
        <v>41</v>
      </c>
      <c r="Y6" s="31" t="s">
        <v>42</v>
      </c>
      <c r="Z6" s="31" t="s">
        <v>34</v>
      </c>
      <c r="AA6" s="31">
        <v>11101</v>
      </c>
      <c r="AB6" s="31" t="s">
        <v>43</v>
      </c>
      <c r="AC6" s="60" t="s">
        <v>44</v>
      </c>
      <c r="AD6" s="54" t="s">
        <v>45</v>
      </c>
      <c r="AE6" s="37">
        <v>1</v>
      </c>
      <c r="AF6" s="31" t="s">
        <v>46</v>
      </c>
      <c r="AG6" s="38">
        <v>1170.3599999999999</v>
      </c>
      <c r="AH6" s="38">
        <v>0</v>
      </c>
      <c r="AI6" s="38">
        <f t="shared" ref="AI6:AI8" si="0">AG6</f>
        <v>1170.3599999999999</v>
      </c>
      <c r="AJ6" s="39">
        <v>0</v>
      </c>
      <c r="AK6" s="40" t="s">
        <v>47</v>
      </c>
    </row>
    <row r="7" spans="1:37" s="50" customFormat="1" ht="31.5" x14ac:dyDescent="0.25">
      <c r="A7" s="56"/>
      <c r="B7" s="51" t="str">
        <f>B6</f>
        <v>M166 - HVAC REPLACE SPLIT UNIT</v>
      </c>
      <c r="C7" s="32" t="s">
        <v>57</v>
      </c>
      <c r="D7" s="42">
        <v>108295</v>
      </c>
      <c r="E7" s="58" t="s">
        <v>59</v>
      </c>
      <c r="F7" s="51">
        <v>272507782</v>
      </c>
      <c r="G7" s="32"/>
      <c r="H7" s="32">
        <v>9979082</v>
      </c>
      <c r="I7" s="43">
        <v>45322</v>
      </c>
      <c r="J7" s="32" t="s">
        <v>31</v>
      </c>
      <c r="K7" s="32" t="s">
        <v>32</v>
      </c>
      <c r="L7" s="32" t="s">
        <v>33</v>
      </c>
      <c r="M7" s="32" t="s">
        <v>34</v>
      </c>
      <c r="N7" s="61">
        <v>10466</v>
      </c>
      <c r="O7" s="51" t="s">
        <v>35</v>
      </c>
      <c r="P7" s="32" t="s">
        <v>56</v>
      </c>
      <c r="Q7" s="32" t="s">
        <v>36</v>
      </c>
      <c r="R7" s="32" t="s">
        <v>34</v>
      </c>
      <c r="S7" s="32">
        <v>10024</v>
      </c>
      <c r="T7" s="32" t="s">
        <v>37</v>
      </c>
      <c r="U7" s="44" t="s">
        <v>38</v>
      </c>
      <c r="V7" s="61" t="s">
        <v>39</v>
      </c>
      <c r="W7" s="51" t="s">
        <v>40</v>
      </c>
      <c r="X7" s="32" t="s">
        <v>41</v>
      </c>
      <c r="Y7" s="32" t="s">
        <v>42</v>
      </c>
      <c r="Z7" s="32" t="s">
        <v>34</v>
      </c>
      <c r="AA7" s="32">
        <v>11101</v>
      </c>
      <c r="AB7" s="32" t="s">
        <v>43</v>
      </c>
      <c r="AC7" s="61" t="s">
        <v>44</v>
      </c>
      <c r="AD7" s="55" t="s">
        <v>48</v>
      </c>
      <c r="AE7" s="45">
        <v>1</v>
      </c>
      <c r="AF7" s="32" t="s">
        <v>46</v>
      </c>
      <c r="AG7" s="46">
        <v>9188.8799999999992</v>
      </c>
      <c r="AH7" s="46">
        <v>0</v>
      </c>
      <c r="AI7" s="47">
        <f t="shared" si="0"/>
        <v>9188.8799999999992</v>
      </c>
      <c r="AJ7" s="48">
        <v>0</v>
      </c>
      <c r="AK7" s="49" t="s">
        <v>47</v>
      </c>
    </row>
    <row r="8" spans="1:37" s="50" customFormat="1" ht="31.5" x14ac:dyDescent="0.25">
      <c r="B8" s="41" t="str">
        <f>B6</f>
        <v>M166 - HVAC REPLACE SPLIT UNIT</v>
      </c>
      <c r="C8" s="32" t="s">
        <v>57</v>
      </c>
      <c r="D8" s="42">
        <v>108295</v>
      </c>
      <c r="E8" s="58" t="s">
        <v>59</v>
      </c>
      <c r="F8" s="51">
        <v>272507782</v>
      </c>
      <c r="G8" s="32"/>
      <c r="H8" s="32">
        <v>9979082</v>
      </c>
      <c r="I8" s="43">
        <v>45322</v>
      </c>
      <c r="J8" s="32" t="s">
        <v>31</v>
      </c>
      <c r="K8" s="32" t="s">
        <v>32</v>
      </c>
      <c r="L8" s="32" t="s">
        <v>33</v>
      </c>
      <c r="M8" s="32" t="s">
        <v>34</v>
      </c>
      <c r="N8" s="61">
        <v>10466</v>
      </c>
      <c r="O8" s="51" t="s">
        <v>35</v>
      </c>
      <c r="P8" s="32" t="s">
        <v>56</v>
      </c>
      <c r="Q8" s="32" t="s">
        <v>36</v>
      </c>
      <c r="R8" s="32" t="s">
        <v>34</v>
      </c>
      <c r="S8" s="32">
        <v>10024</v>
      </c>
      <c r="T8" s="32" t="s">
        <v>37</v>
      </c>
      <c r="U8" s="44" t="s">
        <v>38</v>
      </c>
      <c r="V8" s="61" t="s">
        <v>39</v>
      </c>
      <c r="W8" s="51" t="s">
        <v>40</v>
      </c>
      <c r="X8" s="32" t="s">
        <v>41</v>
      </c>
      <c r="Y8" s="32" t="s">
        <v>42</v>
      </c>
      <c r="Z8" s="32" t="s">
        <v>34</v>
      </c>
      <c r="AA8" s="32">
        <v>11101</v>
      </c>
      <c r="AB8" s="32" t="s">
        <v>43</v>
      </c>
      <c r="AC8" s="61" t="s">
        <v>44</v>
      </c>
      <c r="AD8" s="55" t="s">
        <v>49</v>
      </c>
      <c r="AE8" s="45">
        <v>1</v>
      </c>
      <c r="AF8" s="32" t="s">
        <v>46</v>
      </c>
      <c r="AG8" s="46">
        <v>539.20000000000005</v>
      </c>
      <c r="AH8" s="46">
        <v>0</v>
      </c>
      <c r="AI8" s="47">
        <f t="shared" si="0"/>
        <v>539.20000000000005</v>
      </c>
      <c r="AJ8" s="48">
        <v>0</v>
      </c>
      <c r="AK8" s="49" t="s">
        <v>47</v>
      </c>
    </row>
    <row r="9" spans="1:37" ht="15.75" thickBot="1" x14ac:dyDescent="0.3">
      <c r="A9" s="1"/>
      <c r="B9" s="22"/>
      <c r="C9" s="23"/>
      <c r="D9" s="23"/>
      <c r="E9" s="59"/>
      <c r="F9" s="53"/>
      <c r="G9" s="23"/>
      <c r="H9" s="23"/>
      <c r="I9" s="23"/>
      <c r="J9" s="23"/>
      <c r="K9" s="23"/>
      <c r="L9" s="23"/>
      <c r="M9" s="23"/>
      <c r="N9" s="59"/>
      <c r="O9" s="53"/>
      <c r="P9" s="23"/>
      <c r="Q9" s="23"/>
      <c r="R9" s="23"/>
      <c r="S9" s="23"/>
      <c r="T9" s="23"/>
      <c r="U9" s="23"/>
      <c r="V9" s="59"/>
      <c r="W9" s="53"/>
      <c r="X9" s="23"/>
      <c r="Y9" s="23"/>
      <c r="Z9" s="23"/>
      <c r="AA9" s="23"/>
      <c r="AB9" s="23"/>
      <c r="AC9" s="59"/>
      <c r="AD9" s="53"/>
      <c r="AE9" s="24"/>
      <c r="AF9" s="23"/>
      <c r="AG9" s="25"/>
      <c r="AH9" s="25"/>
      <c r="AI9" s="25"/>
      <c r="AJ9" s="26"/>
      <c r="AK9" s="30"/>
    </row>
    <row r="10" spans="1:37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3" t="s">
        <v>50</v>
      </c>
      <c r="AE10" s="15"/>
      <c r="AF10" s="16"/>
      <c r="AG10" s="17">
        <f>SUM(AG6:AG9)</f>
        <v>10898.44</v>
      </c>
      <c r="AH10" s="18"/>
      <c r="AI10" s="18"/>
      <c r="AJ10" s="7"/>
      <c r="AK10" s="1"/>
    </row>
    <row r="11" spans="1:37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3" t="s">
        <v>28</v>
      </c>
      <c r="AE11" s="4"/>
      <c r="AF11" s="1"/>
      <c r="AG11" s="5"/>
      <c r="AH11" s="6">
        <f>SUM(AH6:AH10)</f>
        <v>0</v>
      </c>
      <c r="AI11" s="5"/>
      <c r="AJ11" s="7"/>
      <c r="AK11" s="1"/>
    </row>
    <row r="12" spans="1:37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3" t="s">
        <v>30</v>
      </c>
      <c r="AE12" s="4"/>
      <c r="AF12" s="1"/>
      <c r="AG12" s="5"/>
      <c r="AH12" s="5"/>
      <c r="AI12" s="5"/>
      <c r="AJ12" s="8">
        <f>SUM(AJ6:AJ11)</f>
        <v>0</v>
      </c>
      <c r="AK12" s="1"/>
    </row>
    <row r="13" spans="1:37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9" t="s">
        <v>51</v>
      </c>
      <c r="AE13" s="1"/>
      <c r="AF13" s="1"/>
      <c r="AG13" s="5"/>
      <c r="AH13" s="5"/>
      <c r="AI13" s="10">
        <f>SUM(AI6:AI10)</f>
        <v>10898.44</v>
      </c>
      <c r="AJ13" s="11"/>
      <c r="AK13" s="1"/>
    </row>
    <row r="14" spans="1:37" ht="14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62" t="s">
        <v>60</v>
      </c>
      <c r="AE14" s="12"/>
      <c r="AF14" s="12"/>
      <c r="AG14" s="12"/>
      <c r="AH14" s="12"/>
      <c r="AI14" s="13">
        <f>AI13+AJ12</f>
        <v>10898.44</v>
      </c>
      <c r="AJ14" s="1"/>
      <c r="AK14" s="1"/>
    </row>
    <row r="15" spans="1:37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9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9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9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9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9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9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9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9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9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9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9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9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9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9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9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9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4" t="s">
        <v>52</v>
      </c>
      <c r="AE31" s="1"/>
      <c r="AF31" s="1"/>
      <c r="AG31" s="1"/>
      <c r="AH31" s="1"/>
      <c r="AI31" s="1"/>
      <c r="AJ31" s="1"/>
      <c r="AK31" s="1"/>
    </row>
    <row r="32" spans="1:37" ht="9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9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9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9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9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9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9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9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9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9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9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9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9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9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9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9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9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9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9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9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9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9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9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9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9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9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9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9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9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9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9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9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9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9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9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9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9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9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9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9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9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9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9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9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9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9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9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9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9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9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9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9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9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9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9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9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9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9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9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9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9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9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9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9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9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9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9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9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9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9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9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9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9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9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9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9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9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9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9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9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9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9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9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9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9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9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9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9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9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9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9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9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9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9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9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9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9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9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9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9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9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9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9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9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9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9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9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9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9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9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9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9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9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9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9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9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9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9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9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9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9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9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9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9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9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9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9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9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9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9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9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9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9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9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9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9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9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9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9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9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9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9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9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9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9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9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9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9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9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9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9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9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9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9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9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9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9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9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9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9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9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9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9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9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9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9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9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9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9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9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9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9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9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9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9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9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9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9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9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9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9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9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9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9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9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9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9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9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9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9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9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9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9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9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9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9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9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9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9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9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9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9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9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9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9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9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9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9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9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9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9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9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9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9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9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9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9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9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9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9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9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9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9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9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9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9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9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9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9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9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9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9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9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9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9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9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9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9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9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9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9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9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9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9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9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9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9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9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9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9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9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9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9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9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9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9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9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9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9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9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9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9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9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9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9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9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9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9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9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9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9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9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9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9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9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9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9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9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9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9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9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9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9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9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9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9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9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9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9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9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9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9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9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9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9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9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9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9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9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9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9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9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9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9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9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9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9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9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9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9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9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9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9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9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9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9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9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9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9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9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9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9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9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9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9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9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9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9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9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9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9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9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9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9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9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9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9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9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9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9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9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9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9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9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9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9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9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9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9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9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9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9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9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9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9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9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9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9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9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9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9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9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9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9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9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9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9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9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9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9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9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9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9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9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9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9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9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9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9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9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9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9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9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9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9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9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9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9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9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9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9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9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9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9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9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9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9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9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9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9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9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9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9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9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9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9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9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9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9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9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9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9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9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9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9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9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9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9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9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9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9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9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9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9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9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9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9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9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9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9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9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9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9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9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9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9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9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9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9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9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9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9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9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9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9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9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9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9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9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9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9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9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9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9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9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9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9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9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9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9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9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9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9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9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9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9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9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9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9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9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9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9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9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9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9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9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9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9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9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9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9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9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9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9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9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9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9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9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9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9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9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9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9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9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9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9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9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9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9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9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9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9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9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9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9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9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9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9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9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9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9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9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9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9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9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9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9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9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9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9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9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9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9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9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9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9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9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9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9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9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9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9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9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9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9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9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9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9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9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9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9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9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9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9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9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9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9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9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9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9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9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9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9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9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9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9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9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9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9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9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9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9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9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9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9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9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9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9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9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9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9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9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9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9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9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9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9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9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9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9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9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9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9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9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9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9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9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9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9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9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9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9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9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9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9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9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9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9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9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9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9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9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9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9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9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9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9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9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9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9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9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9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9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9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9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9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9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9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9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9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9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9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9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9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9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9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9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9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9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9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9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9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9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9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9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9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9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9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9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9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9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9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9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9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9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9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9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9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9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9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9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9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9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9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9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9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9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9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9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9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9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9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9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9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9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9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9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9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9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9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9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9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9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9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9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9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9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9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9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9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9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9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9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9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9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9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9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9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9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9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9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9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9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9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9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9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9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9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9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9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9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9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9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9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9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9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9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9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9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9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9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9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9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9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9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9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9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9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9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9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9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9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9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9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9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9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9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9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9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9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9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9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9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9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9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9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9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9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9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9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9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9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9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9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9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9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9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9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9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9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9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9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9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9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9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9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9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9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9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9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9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9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9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9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9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9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9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9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9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9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9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9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9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9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9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9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9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9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9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9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9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9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9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9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9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9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9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9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9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9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9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9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9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9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9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9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9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9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9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9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9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9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9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9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9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9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9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9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9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9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9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9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9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9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9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9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9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9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9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9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9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9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9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9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9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9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9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9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9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9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9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9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9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9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9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9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9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9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9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9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9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9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9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9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9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9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9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9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9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9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9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9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9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9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9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9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9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9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9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9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9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9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9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9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9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9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9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9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9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9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9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9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9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9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9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9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9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9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9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9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9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9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9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9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9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9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9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9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9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9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9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9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9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9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9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9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9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9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9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9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9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9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9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9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9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9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9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9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9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9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9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9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9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9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9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9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9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9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9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9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9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9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9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9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9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9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9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9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9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9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9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9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9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9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9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9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9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9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9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9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9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9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9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9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9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9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9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9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9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9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9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9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9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9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9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9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9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9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9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9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9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9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9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9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9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9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9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9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9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</sheetData>
  <mergeCells count="6">
    <mergeCell ref="AK4:AK5"/>
    <mergeCell ref="B4:E4"/>
    <mergeCell ref="F4:N4"/>
    <mergeCell ref="O4:V4"/>
    <mergeCell ref="W4:AC4"/>
    <mergeCell ref="AD4:AI4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Gonzalez</dc:creator>
  <cp:lastModifiedBy>New York City Department of Education</cp:lastModifiedBy>
  <dcterms:created xsi:type="dcterms:W3CDTF">2024-12-16T15:18:28Z</dcterms:created>
  <dcterms:modified xsi:type="dcterms:W3CDTF">2025-04-04T15:08:25Z</dcterms:modified>
</cp:coreProperties>
</file>