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Excel\"/>
    </mc:Choice>
  </mc:AlternateContent>
  <bookViews>
    <workbookView xWindow="1752" yWindow="120" windowWidth="49668" windowHeight="11172" tabRatio="500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G20" i="2"/>
  <c r="E17" i="2"/>
  <c r="G17" i="2" s="1"/>
  <c r="AG7" i="1" l="1"/>
  <c r="AG8" i="1"/>
  <c r="AG6" i="1"/>
  <c r="AG11" i="1" l="1"/>
  <c r="AG13" i="1" s="1"/>
</calcChain>
</file>

<file path=xl/sharedStrings.xml><?xml version="1.0" encoding="utf-8"?>
<sst xmlns="http://schemas.openxmlformats.org/spreadsheetml/2006/main" count="145" uniqueCount="83">
  <si>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</si>
  <si>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</si>
  <si>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</si>
  <si>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</si>
  <si>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</si>
  <si>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</si>
  <si>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</si>
  <si>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</si>
  <si>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</si>
  <si>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</si>
  <si>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</si>
  <si>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</si>
  <si>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</si>
  <si>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</si>
  <si>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</si>
  <si>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</si>
  <si>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</si>
  <si>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</si>
  <si>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</si>
  <si>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</si>
  <si>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</si>
  <si>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</si>
  <si>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</si>
  <si>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</si>
  <si>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</si>
  <si>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</si>
  <si>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</si>
  <si>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</si>
  <si>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</si>
  <si>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</si>
  <si>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</si>
  <si>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</si>
  <si>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</si>
  <si>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</si>
  <si>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</si>
  <si>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</si>
  <si>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Maximum Not-to-</t>
  </si>
  <si>
    <t>Exceed Hourly Rate</t>
  </si>
  <si>
    <t>CPI Adjustment</t>
  </si>
  <si>
    <t>(5th Year)</t>
  </si>
  <si>
    <t>New Not-to-Exceed</t>
  </si>
  <si>
    <t>Hourly Rate (5th Year)</t>
  </si>
  <si>
    <t>Multiplier</t>
  </si>
  <si>
    <t>Construction Manager General</t>
  </si>
  <si>
    <t>Billable Hourly Rate</t>
  </si>
  <si>
    <t>CTF Close Out</t>
  </si>
  <si>
    <t>K088</t>
  </si>
  <si>
    <t>544 7 Avenue</t>
  </si>
  <si>
    <t>Brooklyn</t>
  </si>
  <si>
    <t>PO Request for Hourly Fees. Accumulated July-November</t>
  </si>
  <si>
    <t>PO Request for Hourly Fees. Accumulated December-March</t>
  </si>
  <si>
    <t>PO Request for Hourly Fees. Forecast to complete the project.</t>
  </si>
  <si>
    <t>051252</t>
  </si>
  <si>
    <t>Full PO Amount</t>
  </si>
  <si>
    <t>07SSKTA 08MTELA 08NSKTA 09NSKTA</t>
  </si>
  <si>
    <t>RMCONV08</t>
  </si>
  <si>
    <t>Ryan Deforest</t>
  </si>
  <si>
    <t>718-333-8243</t>
  </si>
  <si>
    <t>Custodian </t>
  </si>
  <si>
    <t>Carmine Franzese</t>
  </si>
  <si>
    <t>718-349-5659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</si>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</sst>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00_);[Red]\(&quot;$&quot;#,##0.0000\)"/>
    <numFmt numFmtId="167" formatCode="0.0000"/>
    <numFmt numFmtId="168" formatCode="0.00000"/>
  </numFmts>
  <fonts count="13">
    <font>
      <sz val="10"/>
      <color indexed="8"/>
      <name val="ARIAL"/>
      <charset val="1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2"/>
      <color theme="5"/>
      <name val="Aptos Narrow"/>
      <family val="2"/>
    </font>
    <font>
      <b/>
      <sz val="11"/>
      <color rgb="FFFF0000"/>
      <name val="Aptos Narrow"/>
      <family val="2"/>
    </font>
    <font>
      <b/>
      <sz val="16"/>
      <color rgb="FF000000"/>
      <name val="Aptos Narrow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CAEDFB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1" fillId="0" borderId="0" applyFont="0" applyFill="0" applyBorder="0" applyAlignment="0" applyProtection="0">
      <alignment vertical="top"/>
    </xf>
  </cellStyleXfs>
  <cellXfs count="69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168" fontId="4" fillId="0" borderId="2" xfId="1" applyNumberFormat="1" applyFont="1" applyBorder="1" applyAlignment="1">
      <alignment horizontal="right" vertical="center"/>
    </xf>
    <xf numFmtId="0" fontId="0" fillId="9" borderId="0" xfId="0" applyFill="1">
      <alignment vertical="top"/>
    </xf>
    <xf numFmtId="2" fontId="3" fillId="0" borderId="2" xfId="1" applyNumberFormat="1" applyFont="1" applyFill="1" applyBorder="1" applyAlignment="1">
      <alignment horizontal="right" vertical="center"/>
    </xf>
    <xf numFmtId="166" fontId="4" fillId="8" borderId="2" xfId="0" applyNumberFormat="1" applyFont="1" applyFill="1" applyBorder="1" applyAlignment="1">
      <alignment horizontal="right" vertical="center"/>
    </xf>
    <xf numFmtId="166" fontId="4" fillId="9" borderId="2" xfId="0" applyNumberFormat="1" applyFont="1" applyFill="1" applyBorder="1" applyAlignment="1">
      <alignment horizontal="right" vertical="center"/>
    </xf>
    <xf numFmtId="166" fontId="0" fillId="9" borderId="0" xfId="0" applyNumberFormat="1" applyFill="1">
      <alignment vertical="top"/>
    </xf>
    <xf numFmtId="0" fontId="3" fillId="7" borderId="5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4" fillId="8" borderId="6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horizontal="left" vertical="top"/>
    </xf>
    <xf numFmtId="166" fontId="5" fillId="9" borderId="2" xfId="0" applyNumberFormat="1" applyFont="1" applyFill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7" fontId="3" fillId="0" borderId="2" xfId="0" applyNumberFormat="1" applyFont="1" applyBorder="1" applyAlignment="1">
      <alignment horizontal="right" vertical="center"/>
    </xf>
    <xf numFmtId="166" fontId="4" fillId="0" borderId="2" xfId="0" applyNumberFormat="1" applyFont="1" applyBorder="1" applyAlignment="1">
      <alignment horizontal="right" vertical="center"/>
    </xf>
    <xf numFmtId="166" fontId="7" fillId="8" borderId="2" xfId="0" applyNumberFormat="1" applyFont="1" applyFill="1" applyBorder="1" applyAlignment="1">
      <alignment horizontal="right" vertical="center"/>
    </xf>
    <xf numFmtId="167" fontId="6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 wrapText="1" readingOrder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2" borderId="2" xfId="0" quotePrefix="1" applyFont="1" applyFill="1" applyBorder="1" applyAlignment="1">
      <alignment horizontal="left" vertical="center" wrapText="1" readingOrder="1"/>
    </xf>
    <xf numFmtId="0" fontId="8" fillId="2" borderId="7" xfId="0" applyFont="1" applyFill="1" applyBorder="1" applyAlignment="1">
      <alignment horizontal="left" vertical="center" wrapText="1" readingOrder="1"/>
    </xf>
    <xf numFmtId="0" fontId="9" fillId="0" borderId="2" xfId="0" applyFont="1" applyBorder="1" applyAlignment="1">
      <alignment vertical="center"/>
    </xf>
    <xf numFmtId="0" fontId="8" fillId="6" borderId="2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 readingOrder="1"/>
    </xf>
    <xf numFmtId="0" fontId="9" fillId="0" borderId="2" xfId="0" applyFont="1" applyBorder="1" applyAlignment="1">
      <alignment horizontal="left" vertical="center" wrapText="1" readingOrder="1"/>
    </xf>
    <xf numFmtId="165" fontId="9" fillId="0" borderId="2" xfId="0" applyNumberFormat="1" applyFont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0" fontId="9" fillId="10" borderId="2" xfId="0" applyFont="1" applyFill="1" applyBorder="1" applyAlignment="1">
      <alignment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 readingOrder="1"/>
    </xf>
    <xf numFmtId="164" fontId="9" fillId="10" borderId="2" xfId="0" applyNumberFormat="1" applyFont="1" applyFill="1" applyBorder="1" applyAlignment="1">
      <alignment horizontal="right" vertical="center"/>
    </xf>
    <xf numFmtId="0" fontId="8" fillId="0" borderId="8" xfId="0" applyFont="1" applyBorder="1" applyAlignment="1">
      <alignment horizontal="left" vertical="center" wrapText="1" readingOrder="1"/>
    </xf>
    <xf numFmtId="0" fontId="9" fillId="0" borderId="9" xfId="0" applyFont="1" applyBorder="1" applyAlignment="1">
      <alignment vertical="center"/>
    </xf>
    <xf numFmtId="164" fontId="8" fillId="0" borderId="9" xfId="0" applyNumberFormat="1" applyFont="1" applyBorder="1" applyAlignment="1">
      <alignment horizontal="right" vertical="center"/>
    </xf>
    <xf numFmtId="0" fontId="9" fillId="0" borderId="10" xfId="0" applyFont="1" applyBorder="1" applyAlignment="1">
      <alignment vertical="center"/>
    </xf>
    <xf numFmtId="0" fontId="8" fillId="0" borderId="11" xfId="0" applyFont="1" applyBorder="1" applyAlignment="1">
      <alignment horizontal="left" vertical="center" wrapText="1" readingOrder="1"/>
    </xf>
    <xf numFmtId="0" fontId="9" fillId="0" borderId="12" xfId="0" applyFont="1" applyBorder="1" applyAlignment="1">
      <alignment vertical="center"/>
    </xf>
    <xf numFmtId="164" fontId="8" fillId="0" borderId="13" xfId="0" applyNumberFormat="1" applyFont="1" applyBorder="1" applyAlignment="1">
      <alignment horizontal="right" vertical="center"/>
    </xf>
    <xf numFmtId="0" fontId="10" fillId="11" borderId="14" xfId="0" applyFont="1" applyFill="1" applyBorder="1" applyAlignment="1">
      <alignment vertical="center"/>
    </xf>
    <xf numFmtId="0" fontId="10" fillId="11" borderId="15" xfId="0" applyFont="1" applyFill="1" applyBorder="1" applyAlignment="1">
      <alignment vertical="center"/>
    </xf>
    <xf numFmtId="164" fontId="10" fillId="11" borderId="16" xfId="0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 readingOrder="1"/>
    </xf>
    <xf numFmtId="0" fontId="8" fillId="5" borderId="2" xfId="0" applyFont="1" applyFill="1" applyBorder="1" applyAlignment="1">
      <alignment horizontal="center" vertical="center" wrapText="1" readingOrder="1"/>
    </xf>
    <xf numFmtId="0" fontId="3" fillId="7" borderId="3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left" vertical="top" wrapText="1"/>
    </xf>
    <xf numFmtId="0" fontId="11" fillId="12" borderId="14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/>
    </xf>
    <xf numFmtId="0" fontId="11" fillId="12" borderId="16" xfId="0" applyFont="1" applyFill="1" applyBorder="1" applyAlignment="1">
      <alignment horizontal="center" vertical="center"/>
    </xf>
    <xf numFmtId="0" fontId="11" fillId="13" borderId="14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 vertical="center"/>
    </xf>
    <xf numFmtId="0" fontId="11" fillId="13" borderId="16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1" fillId="14" borderId="16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11" fillId="0" borderId="16" xfId="0" applyFont="1" applyBorder="1" applyAlignment="1">
      <alignment horizontal="center" vertical="center" wrapText="1"/>
    </xf>
    <xf numFmtId="43" fontId="11" fillId="0" borderId="16" xfId="0" applyNumberFormat="1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zoomScaleNormal="100" workbookViewId="0">
      <selection activeCell="M7" sqref="M7"/>
    </sheetView>
  </sheetViews>
  <sheetFormatPr defaultColWidth="13.44140625" defaultRowHeight="10.199999999999999"/>
  <cols>
    <col min="1" max="1" width="10.88671875" style="22" bestFit="1" customWidth="1"/>
    <col min="2" max="2" width="8.88671875" style="21" bestFit="1" customWidth="1"/>
    <col min="3" max="3" width="6.109375" style="21" bestFit="1" customWidth="1"/>
    <col min="4" max="4" width="7.33203125" style="21" bestFit="1" customWidth="1"/>
    <col min="5" max="5" width="9" style="21" bestFit="1" customWidth="1"/>
    <col min="6" max="6" width="8.6640625" style="21" bestFit="1" customWidth="1"/>
    <col min="7" max="7" width="10.44140625" style="21" bestFit="1" customWidth="1"/>
    <col min="8" max="8" width="9.109375" style="21" bestFit="1" customWidth="1"/>
    <col min="9" max="9" width="11.6640625" style="21" bestFit="1" customWidth="1"/>
    <col min="10" max="10" width="12" style="21" bestFit="1" customWidth="1"/>
    <col min="11" max="11" width="7.6640625" style="21" bestFit="1" customWidth="1"/>
    <col min="12" max="12" width="5.44140625" style="21" bestFit="1" customWidth="1"/>
    <col min="13" max="13" width="7.88671875" style="21" bestFit="1" customWidth="1"/>
    <col min="14" max="14" width="13.109375" style="21" bestFit="1" customWidth="1"/>
    <col min="15" max="15" width="10.5546875" style="21" bestFit="1" customWidth="1"/>
    <col min="16" max="16" width="6.88671875" style="21" bestFit="1" customWidth="1"/>
    <col min="17" max="17" width="5.44140625" style="21" bestFit="1" customWidth="1"/>
    <col min="18" max="18" width="7.88671875" style="21" bestFit="1" customWidth="1"/>
    <col min="19" max="20" width="12.88671875" style="21" bestFit="1" customWidth="1"/>
    <col min="21" max="21" width="8.33203125" style="21" bestFit="1" customWidth="1"/>
    <col min="22" max="22" width="7" style="21" bestFit="1" customWidth="1"/>
    <col min="23" max="23" width="10.33203125" style="21" bestFit="1" customWidth="1"/>
    <col min="24" max="24" width="12" style="21" bestFit="1" customWidth="1"/>
    <col min="25" max="25" width="5.44140625" style="21" bestFit="1" customWidth="1"/>
    <col min="26" max="26" width="7.88671875" style="21" bestFit="1" customWidth="1"/>
    <col min="27" max="27" width="13.44140625" style="21"/>
    <col min="28" max="28" width="11.33203125" style="21" bestFit="1" customWidth="1"/>
    <col min="29" max="29" width="34" style="22" bestFit="1" customWidth="1"/>
    <col min="30" max="30" width="8" style="22" bestFit="1" customWidth="1"/>
    <col min="31" max="31" width="4.33203125" style="22" bestFit="1" customWidth="1"/>
    <col min="32" max="32" width="10.109375" style="22" bestFit="1" customWidth="1"/>
    <col min="33" max="33" width="12.33203125" style="22" bestFit="1" customWidth="1"/>
    <col min="34" max="34" width="45.33203125" style="22" bestFit="1" customWidth="1"/>
    <col min="35" max="16384" width="13.44140625" style="22"/>
  </cols>
  <sheetData>
    <row r="1" spans="1:34">
      <c r="A1" s="20" t="s">
        <v>46</v>
      </c>
    </row>
    <row r="2" spans="1:34">
      <c r="A2" s="23" t="s">
        <v>52</v>
      </c>
    </row>
    <row r="3" spans="1:34">
      <c r="A3" s="24" t="s">
        <v>1</v>
      </c>
    </row>
    <row r="4" spans="1:34" ht="10.199999999999999" customHeight="1">
      <c r="A4" s="55" t="s">
        <v>2</v>
      </c>
      <c r="B4" s="56"/>
      <c r="C4" s="56"/>
      <c r="D4" s="57"/>
      <c r="E4" s="58" t="s">
        <v>3</v>
      </c>
      <c r="F4" s="59"/>
      <c r="G4" s="59"/>
      <c r="H4" s="59"/>
      <c r="I4" s="59"/>
      <c r="J4" s="59"/>
      <c r="K4" s="59"/>
      <c r="L4" s="59"/>
      <c r="M4" s="60"/>
      <c r="N4" s="51" t="s">
        <v>61</v>
      </c>
      <c r="O4" s="51"/>
      <c r="P4" s="51"/>
      <c r="Q4" s="51"/>
      <c r="R4" s="51"/>
      <c r="S4" s="51"/>
      <c r="T4" s="51"/>
      <c r="U4" s="51"/>
      <c r="V4" s="61" t="s">
        <v>62</v>
      </c>
      <c r="W4" s="62"/>
      <c r="X4" s="62"/>
      <c r="Y4" s="62"/>
      <c r="Z4" s="62"/>
      <c r="AA4" s="62"/>
      <c r="AB4" s="63"/>
      <c r="AC4" s="52" t="s">
        <v>4</v>
      </c>
      <c r="AD4" s="52"/>
      <c r="AE4" s="52"/>
      <c r="AF4" s="52"/>
      <c r="AG4" s="52"/>
      <c r="AH4" s="25"/>
    </row>
    <row r="5" spans="1:34" s="28" customFormat="1" ht="35.25" customHeight="1">
      <c r="A5" s="67" t="s">
        <v>65</v>
      </c>
      <c r="B5" s="65" t="s">
        <v>5</v>
      </c>
      <c r="C5" s="65" t="s">
        <v>33</v>
      </c>
      <c r="D5" s="65" t="s">
        <v>6</v>
      </c>
      <c r="E5" s="65" t="s">
        <v>7</v>
      </c>
      <c r="F5" s="65" t="s">
        <v>8</v>
      </c>
      <c r="G5" s="65" t="s">
        <v>66</v>
      </c>
      <c r="H5" s="65" t="s">
        <v>67</v>
      </c>
      <c r="I5" s="65" t="s">
        <v>9</v>
      </c>
      <c r="J5" s="65" t="s">
        <v>10</v>
      </c>
      <c r="K5" s="65" t="s">
        <v>68</v>
      </c>
      <c r="L5" s="65" t="s">
        <v>69</v>
      </c>
      <c r="M5" s="65" t="s">
        <v>70</v>
      </c>
      <c r="N5" s="65" t="s">
        <v>71</v>
      </c>
      <c r="O5" s="65" t="s">
        <v>72</v>
      </c>
      <c r="P5" s="65" t="s">
        <v>73</v>
      </c>
      <c r="Q5" s="65" t="s">
        <v>74</v>
      </c>
      <c r="R5" s="65" t="s">
        <v>75</v>
      </c>
      <c r="S5" s="65" t="s">
        <v>76</v>
      </c>
      <c r="T5" s="65" t="s">
        <v>77</v>
      </c>
      <c r="U5" s="65" t="s">
        <v>0</v>
      </c>
      <c r="V5" s="65" t="s">
        <v>11</v>
      </c>
      <c r="W5" s="65" t="s">
        <v>78</v>
      </c>
      <c r="X5" s="65" t="s">
        <v>79</v>
      </c>
      <c r="Y5" s="65" t="s">
        <v>80</v>
      </c>
      <c r="Z5" s="65" t="s">
        <v>81</v>
      </c>
      <c r="AA5" s="68" t="s">
        <v>12</v>
      </c>
      <c r="AB5" s="68" t="s">
        <v>82</v>
      </c>
      <c r="AC5" s="64" t="s">
        <v>13</v>
      </c>
      <c r="AD5" s="65" t="s">
        <v>14</v>
      </c>
      <c r="AE5" s="65" t="s">
        <v>15</v>
      </c>
      <c r="AF5" s="66" t="s">
        <v>63</v>
      </c>
      <c r="AG5" s="26" t="s">
        <v>64</v>
      </c>
      <c r="AH5" s="27" t="s">
        <v>16</v>
      </c>
    </row>
    <row r="6" spans="1:34" ht="40.799999999999997">
      <c r="A6" s="29" t="s">
        <v>45</v>
      </c>
      <c r="B6" s="30" t="s">
        <v>55</v>
      </c>
      <c r="C6" s="31" t="s">
        <v>52</v>
      </c>
      <c r="D6" s="32" t="s">
        <v>54</v>
      </c>
      <c r="E6" s="33" t="s">
        <v>17</v>
      </c>
      <c r="F6" s="33" t="s">
        <v>17</v>
      </c>
      <c r="G6" s="33" t="s">
        <v>28</v>
      </c>
      <c r="H6" s="33" t="s">
        <v>18</v>
      </c>
      <c r="I6" s="33" t="s">
        <v>1</v>
      </c>
      <c r="J6" s="33" t="s">
        <v>19</v>
      </c>
      <c r="K6" s="33" t="s">
        <v>20</v>
      </c>
      <c r="L6" s="33" t="s">
        <v>21</v>
      </c>
      <c r="M6" s="33" t="s">
        <v>22</v>
      </c>
      <c r="N6" s="30" t="s">
        <v>46</v>
      </c>
      <c r="O6" s="30" t="s">
        <v>47</v>
      </c>
      <c r="P6" s="30" t="s">
        <v>48</v>
      </c>
      <c r="Q6" s="33" t="s">
        <v>23</v>
      </c>
      <c r="R6" s="30">
        <v>11215</v>
      </c>
      <c r="S6" s="30" t="s">
        <v>56</v>
      </c>
      <c r="T6" s="30" t="s">
        <v>57</v>
      </c>
      <c r="U6" s="33" t="s">
        <v>58</v>
      </c>
      <c r="V6" s="33" t="s">
        <v>24</v>
      </c>
      <c r="W6" s="33" t="s">
        <v>25</v>
      </c>
      <c r="X6" s="33" t="s">
        <v>26</v>
      </c>
      <c r="Y6" s="33" t="s">
        <v>23</v>
      </c>
      <c r="Z6" s="33" t="s">
        <v>27</v>
      </c>
      <c r="AA6" s="30" t="s">
        <v>59</v>
      </c>
      <c r="AB6" s="30" t="s">
        <v>60</v>
      </c>
      <c r="AC6" s="34" t="s">
        <v>34</v>
      </c>
      <c r="AD6" s="33">
        <v>39</v>
      </c>
      <c r="AE6" s="25" t="s">
        <v>31</v>
      </c>
      <c r="AF6" s="35">
        <v>135.69749999999999</v>
      </c>
      <c r="AG6" s="36">
        <f>AF6*AD6</f>
        <v>5292.2024999999994</v>
      </c>
      <c r="AH6" s="25" t="s">
        <v>49</v>
      </c>
    </row>
    <row r="7" spans="1:34" ht="40.799999999999997">
      <c r="A7" s="29" t="s">
        <v>45</v>
      </c>
      <c r="B7" s="30" t="s">
        <v>55</v>
      </c>
      <c r="C7" s="31" t="s">
        <v>52</v>
      </c>
      <c r="D7" s="32" t="s">
        <v>54</v>
      </c>
      <c r="E7" s="33" t="s">
        <v>17</v>
      </c>
      <c r="F7" s="33" t="s">
        <v>17</v>
      </c>
      <c r="G7" s="33" t="s">
        <v>28</v>
      </c>
      <c r="H7" s="33" t="s">
        <v>18</v>
      </c>
      <c r="I7" s="33" t="s">
        <v>1</v>
      </c>
      <c r="J7" s="33" t="s">
        <v>19</v>
      </c>
      <c r="K7" s="33" t="s">
        <v>20</v>
      </c>
      <c r="L7" s="33" t="s">
        <v>21</v>
      </c>
      <c r="M7" s="33" t="s">
        <v>22</v>
      </c>
      <c r="N7" s="30" t="s">
        <v>46</v>
      </c>
      <c r="O7" s="30" t="s">
        <v>47</v>
      </c>
      <c r="P7" s="30" t="s">
        <v>48</v>
      </c>
      <c r="Q7" s="33" t="s">
        <v>23</v>
      </c>
      <c r="R7" s="30">
        <v>11215</v>
      </c>
      <c r="S7" s="30" t="s">
        <v>56</v>
      </c>
      <c r="T7" s="30" t="s">
        <v>57</v>
      </c>
      <c r="U7" s="33" t="s">
        <v>58</v>
      </c>
      <c r="V7" s="33" t="s">
        <v>24</v>
      </c>
      <c r="W7" s="33" t="s">
        <v>25</v>
      </c>
      <c r="X7" s="33" t="s">
        <v>26</v>
      </c>
      <c r="Y7" s="33" t="s">
        <v>23</v>
      </c>
      <c r="Z7" s="33" t="s">
        <v>27</v>
      </c>
      <c r="AA7" s="30" t="s">
        <v>59</v>
      </c>
      <c r="AB7" s="30" t="s">
        <v>60</v>
      </c>
      <c r="AC7" s="34" t="s">
        <v>35</v>
      </c>
      <c r="AD7" s="33">
        <v>25</v>
      </c>
      <c r="AE7" s="25" t="s">
        <v>31</v>
      </c>
      <c r="AF7" s="35">
        <v>144.11410000000001</v>
      </c>
      <c r="AG7" s="36">
        <f t="shared" ref="AG7:AG8" si="0">AF7*AD7</f>
        <v>3602.8525</v>
      </c>
      <c r="AH7" s="25" t="s">
        <v>50</v>
      </c>
    </row>
    <row r="8" spans="1:34" ht="40.799999999999997">
      <c r="A8" s="29" t="s">
        <v>45</v>
      </c>
      <c r="B8" s="30" t="s">
        <v>55</v>
      </c>
      <c r="C8" s="31" t="s">
        <v>52</v>
      </c>
      <c r="D8" s="32" t="s">
        <v>54</v>
      </c>
      <c r="E8" s="33" t="s">
        <v>17</v>
      </c>
      <c r="F8" s="33" t="s">
        <v>17</v>
      </c>
      <c r="G8" s="33" t="s">
        <v>28</v>
      </c>
      <c r="H8" s="33" t="s">
        <v>18</v>
      </c>
      <c r="I8" s="33" t="s">
        <v>1</v>
      </c>
      <c r="J8" s="33" t="s">
        <v>19</v>
      </c>
      <c r="K8" s="33" t="s">
        <v>20</v>
      </c>
      <c r="L8" s="33" t="s">
        <v>21</v>
      </c>
      <c r="M8" s="33" t="s">
        <v>22</v>
      </c>
      <c r="N8" s="30" t="s">
        <v>46</v>
      </c>
      <c r="O8" s="30" t="s">
        <v>47</v>
      </c>
      <c r="P8" s="30" t="s">
        <v>48</v>
      </c>
      <c r="Q8" s="33" t="s">
        <v>23</v>
      </c>
      <c r="R8" s="30">
        <v>11215</v>
      </c>
      <c r="S8" s="30" t="s">
        <v>56</v>
      </c>
      <c r="T8" s="30" t="s">
        <v>57</v>
      </c>
      <c r="U8" s="33" t="s">
        <v>58</v>
      </c>
      <c r="V8" s="33" t="s">
        <v>24</v>
      </c>
      <c r="W8" s="33" t="s">
        <v>25</v>
      </c>
      <c r="X8" s="33" t="s">
        <v>26</v>
      </c>
      <c r="Y8" s="33" t="s">
        <v>23</v>
      </c>
      <c r="Z8" s="33" t="s">
        <v>27</v>
      </c>
      <c r="AA8" s="30" t="s">
        <v>59</v>
      </c>
      <c r="AB8" s="30" t="s">
        <v>60</v>
      </c>
      <c r="AC8" s="25" t="s">
        <v>32</v>
      </c>
      <c r="AD8" s="33">
        <v>30</v>
      </c>
      <c r="AE8" s="25" t="s">
        <v>31</v>
      </c>
      <c r="AF8" s="35">
        <v>144.11410000000001</v>
      </c>
      <c r="AG8" s="36">
        <f t="shared" si="0"/>
        <v>4323.4230000000007</v>
      </c>
      <c r="AH8" s="25" t="s">
        <v>51</v>
      </c>
    </row>
    <row r="9" spans="1:34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7"/>
      <c r="AD9" s="39"/>
      <c r="AE9" s="37"/>
      <c r="AF9" s="40"/>
      <c r="AG9" s="37"/>
      <c r="AH9" s="37"/>
    </row>
    <row r="10" spans="1:34">
      <c r="AC10" s="41" t="s">
        <v>29</v>
      </c>
      <c r="AD10" s="42"/>
      <c r="AE10" s="42"/>
      <c r="AF10" s="43"/>
      <c r="AG10" s="44"/>
    </row>
    <row r="11" spans="1:34">
      <c r="AC11" s="45" t="s">
        <v>30</v>
      </c>
      <c r="AD11" s="46"/>
      <c r="AE11" s="46"/>
      <c r="AF11" s="46"/>
      <c r="AG11" s="47">
        <f>SUM(AG6:AG10)</f>
        <v>13218.478000000001</v>
      </c>
    </row>
    <row r="13" spans="1:34">
      <c r="AC13" s="48" t="s">
        <v>53</v>
      </c>
      <c r="AD13" s="49"/>
      <c r="AE13" s="49"/>
      <c r="AF13" s="49"/>
      <c r="AG13" s="50">
        <f>SUM(AG11:AG12)</f>
        <v>13218.478000000001</v>
      </c>
    </row>
  </sheetData>
  <mergeCells count="5">
    <mergeCell ref="A4:D4"/>
    <mergeCell ref="E4:M4"/>
    <mergeCell ref="N4:U4"/>
    <mergeCell ref="V4:AB4"/>
    <mergeCell ref="AC4:AG4"/>
  </mergeCells>
  <phoneticPr fontId="2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6"/>
  <sheetViews>
    <sheetView zoomScale="115" zoomScaleNormal="115" workbookViewId="0">
      <selection activeCell="B21" sqref="B21"/>
    </sheetView>
  </sheetViews>
  <sheetFormatPr defaultRowHeight="13.2"/>
  <cols>
    <col min="2" max="3" width="33.44140625" customWidth="1"/>
    <col min="4" max="4" width="19.5546875" style="2" customWidth="1"/>
    <col min="5" max="5" width="19.5546875" customWidth="1"/>
    <col min="6" max="6" width="19.5546875" style="1" customWidth="1"/>
    <col min="7" max="7" width="19.5546875" customWidth="1"/>
  </cols>
  <sheetData>
    <row r="8" spans="2:7">
      <c r="E8" s="4"/>
    </row>
    <row r="9" spans="2:7">
      <c r="E9" s="4"/>
    </row>
    <row r="10" spans="2:7">
      <c r="E10" s="4"/>
    </row>
    <row r="11" spans="2:7">
      <c r="E11" s="4"/>
    </row>
    <row r="12" spans="2:7">
      <c r="E12" s="4"/>
    </row>
    <row r="13" spans="2:7">
      <c r="E13" s="4"/>
    </row>
    <row r="14" spans="2:7" ht="13.8" thickBot="1">
      <c r="E14" s="4"/>
    </row>
    <row r="15" spans="2:7" ht="18" customHeight="1">
      <c r="B15" s="12" t="s">
        <v>0</v>
      </c>
      <c r="C15" s="9" t="s">
        <v>36</v>
      </c>
      <c r="D15" s="9" t="s">
        <v>38</v>
      </c>
      <c r="E15" s="9" t="s">
        <v>40</v>
      </c>
      <c r="F15" s="53" t="s">
        <v>42</v>
      </c>
      <c r="G15" s="53" t="s">
        <v>44</v>
      </c>
    </row>
    <row r="16" spans="2:7" ht="18" customHeight="1" thickBot="1">
      <c r="B16" s="13"/>
      <c r="C16" s="10" t="s">
        <v>37</v>
      </c>
      <c r="D16" s="10" t="s">
        <v>39</v>
      </c>
      <c r="E16" s="10" t="s">
        <v>41</v>
      </c>
      <c r="F16" s="54"/>
      <c r="G16" s="54"/>
    </row>
    <row r="17" spans="2:7" ht="30" customHeight="1" thickBot="1">
      <c r="B17" s="11" t="s">
        <v>43</v>
      </c>
      <c r="C17" s="17">
        <v>52.63</v>
      </c>
      <c r="D17" s="19">
        <v>1.2170000000000001</v>
      </c>
      <c r="E17" s="7">
        <f>C17*D17</f>
        <v>64.050710000000009</v>
      </c>
      <c r="F17" s="3">
        <v>2.25</v>
      </c>
      <c r="G17" s="18">
        <f>E17*F17</f>
        <v>144.11409750000001</v>
      </c>
    </row>
    <row r="18" spans="2:7" ht="13.8" thickTop="1">
      <c r="E18" s="8"/>
    </row>
    <row r="19" spans="2:7">
      <c r="E19" s="8"/>
    </row>
    <row r="20" spans="2:7" ht="29.25" customHeight="1">
      <c r="C20" s="15">
        <v>52.63</v>
      </c>
      <c r="D20" s="16">
        <v>1.2174</v>
      </c>
      <c r="E20" s="14">
        <v>64.071762000000007</v>
      </c>
      <c r="F20" s="5">
        <v>2.25</v>
      </c>
      <c r="G20" s="6">
        <f>E20*F20</f>
        <v>144.16146450000002</v>
      </c>
    </row>
    <row r="21" spans="2:7" ht="29.25" customHeight="1">
      <c r="C21" s="15">
        <v>52.63</v>
      </c>
      <c r="D21" s="16">
        <v>1.2174</v>
      </c>
      <c r="E21" s="14">
        <v>64.069999999999993</v>
      </c>
      <c r="F21" s="5">
        <v>2.25</v>
      </c>
      <c r="G21" s="6">
        <f>E21*F21</f>
        <v>144.15749999999997</v>
      </c>
    </row>
    <row r="22" spans="2:7">
      <c r="E22" s="4"/>
    </row>
    <row r="23" spans="2:7">
      <c r="E23" s="4"/>
    </row>
    <row r="24" spans="2:7">
      <c r="E24" s="4"/>
    </row>
    <row r="25" spans="2:7">
      <c r="E25" s="4"/>
    </row>
    <row r="26" spans="2:7">
      <c r="E26" s="4"/>
    </row>
  </sheetData>
  <mergeCells count="2">
    <mergeCell ref="F15:F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NYCDOE</cp:lastModifiedBy>
  <dcterms:created xsi:type="dcterms:W3CDTF">2025-04-17T21:52:49Z</dcterms:created>
  <dcterms:modified xsi:type="dcterms:W3CDTF">2025-05-15T20:53:33Z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