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OneDrive\Documents\GitHub\Spreadsheets\"/>
    </mc:Choice>
  </mc:AlternateContent>
  <xr:revisionPtr revIDLastSave="0" documentId="8_{678AAD97-DB06-489A-90B3-8FAC22EA3EDE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Raw" sheetId="1" r:id="rId1"/>
    <sheet name="Transformed" sheetId="2" r:id="rId2"/>
    <sheet name="Event Stats" sheetId="6" r:id="rId3"/>
    <sheet name="Score Scattersheet (Qual+Final)" sheetId="4" r:id="rId4"/>
    <sheet name="Analysis (Quals + Finals)" sheetId="3" r:id="rId5"/>
    <sheet name="Score Scattersheet (Quals Only)" sheetId="7" r:id="rId6"/>
    <sheet name="Analysis (Quals Only)" sheetId="5" r:id="rId7"/>
  </sheets>
  <definedNames>
    <definedName name="_xlchart.v1.0" hidden="1">'Event Stats'!$F$2:$F$93</definedName>
    <definedName name="_xlchart.v1.1" hidden="1">'Event Stats'!$G$2:$G$93</definedName>
    <definedName name="_xlchart.v1.2" hidden="1">'Event Stats'!$F$2:$F$78</definedName>
    <definedName name="_xlchart.v1.3" hidden="1">'Event Stats'!$G$2:$G$78</definedName>
  </definedNames>
  <calcPr calcId="191028"/>
  <pivotCaches>
    <pivotCache cacheId="12829" r:id="rId8"/>
    <pivotCache cacheId="12830" r:id="rId9"/>
    <pivotCache cacheId="12831" r:id="rId10"/>
    <pivotCache cacheId="1285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9" i="6" l="1"/>
  <c r="P28" i="6"/>
  <c r="P27" i="6"/>
  <c r="P26" i="6"/>
  <c r="P25" i="6"/>
  <c r="P24" i="6"/>
  <c r="P23" i="6"/>
  <c r="P22" i="6"/>
  <c r="O29" i="6"/>
  <c r="O28" i="6"/>
  <c r="O27" i="6"/>
  <c r="O26" i="6"/>
  <c r="O25" i="6"/>
  <c r="O24" i="6"/>
  <c r="O23" i="6"/>
  <c r="O22" i="6"/>
  <c r="N29" i="6"/>
  <c r="N28" i="6"/>
  <c r="N27" i="6"/>
  <c r="N26" i="6"/>
  <c r="N25" i="6"/>
  <c r="N24" i="6"/>
  <c r="N23" i="6"/>
  <c r="N22" i="6"/>
  <c r="P10" i="6"/>
  <c r="P9" i="6"/>
  <c r="P8" i="6"/>
  <c r="P7" i="6"/>
  <c r="P6" i="6"/>
  <c r="P5" i="6"/>
  <c r="P4" i="6"/>
  <c r="O5" i="6"/>
  <c r="O6" i="6"/>
  <c r="O7" i="6"/>
  <c r="O8" i="6"/>
  <c r="O9" i="6"/>
  <c r="O10" i="6"/>
  <c r="N10" i="6"/>
  <c r="N9" i="6"/>
  <c r="N8" i="6"/>
  <c r="N7" i="6"/>
  <c r="N6" i="6"/>
  <c r="N5" i="6"/>
  <c r="O4" i="6"/>
  <c r="N4" i="6"/>
  <c r="N3" i="6"/>
  <c r="O3" i="6"/>
  <c r="P3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2" i="6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" i="5"/>
  <c r="G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" i="3"/>
  <c r="G5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R2" i="2" a="1"/>
  <c r="R2" i="2" s="1"/>
  <c r="Q2" i="2" a="1"/>
  <c r="Q2" i="2" s="1"/>
  <c r="K2" i="2" a="1"/>
  <c r="K2" i="2" s="1"/>
  <c r="J2" i="2" a="1"/>
  <c r="J2" i="2" s="1"/>
  <c r="Q29" i="6" l="1"/>
  <c r="Q28" i="6"/>
  <c r="Q27" i="6"/>
  <c r="Q26" i="6"/>
  <c r="Q25" i="6"/>
  <c r="Q24" i="6"/>
  <c r="Q23" i="6"/>
  <c r="Q22" i="6"/>
  <c r="Q4" i="6"/>
  <c r="Q5" i="6"/>
  <c r="Q6" i="6"/>
  <c r="Q7" i="6"/>
  <c r="Q8" i="6"/>
  <c r="Q9" i="6"/>
  <c r="Q10" i="6"/>
  <c r="Q3" i="6"/>
  <c r="K2" i="6"/>
  <c r="J2" i="6"/>
  <c r="K93" i="6"/>
  <c r="J93" i="6"/>
  <c r="K92" i="6"/>
  <c r="J92" i="6"/>
  <c r="K91" i="6"/>
  <c r="J91" i="6"/>
  <c r="K90" i="6"/>
  <c r="J90" i="6"/>
  <c r="K89" i="6"/>
  <c r="J89" i="6"/>
  <c r="K88" i="6"/>
  <c r="J88" i="6"/>
  <c r="K87" i="6"/>
  <c r="J87" i="6"/>
  <c r="K86" i="6"/>
  <c r="J86" i="6"/>
  <c r="K85" i="6"/>
  <c r="J85" i="6"/>
  <c r="K84" i="6"/>
  <c r="J84" i="6"/>
  <c r="K83" i="6"/>
  <c r="J83" i="6"/>
  <c r="K82" i="6"/>
  <c r="J82" i="6"/>
  <c r="K81" i="6"/>
  <c r="J81" i="6"/>
  <c r="K80" i="6"/>
  <c r="J80" i="6"/>
  <c r="K79" i="6"/>
  <c r="J79" i="6"/>
  <c r="K78" i="6"/>
  <c r="J78" i="6"/>
  <c r="K77" i="6"/>
  <c r="J77" i="6"/>
  <c r="K76" i="6"/>
  <c r="J76" i="6"/>
  <c r="K75" i="6"/>
  <c r="J75" i="6"/>
  <c r="K74" i="6"/>
  <c r="J74" i="6"/>
  <c r="K73" i="6"/>
  <c r="J73" i="6"/>
  <c r="K72" i="6"/>
  <c r="J72" i="6"/>
  <c r="K71" i="6"/>
  <c r="J71" i="6"/>
  <c r="K70" i="6"/>
  <c r="J70" i="6"/>
  <c r="K69" i="6"/>
  <c r="J69" i="6"/>
  <c r="K68" i="6"/>
  <c r="J68" i="6"/>
  <c r="K67" i="6"/>
  <c r="J67" i="6"/>
  <c r="K66" i="6"/>
  <c r="J66" i="6"/>
  <c r="K65" i="6"/>
  <c r="J65" i="6"/>
  <c r="K64" i="6"/>
  <c r="J64" i="6"/>
  <c r="K63" i="6"/>
  <c r="J63" i="6"/>
  <c r="K62" i="6"/>
  <c r="J62" i="6"/>
  <c r="K61" i="6"/>
  <c r="J61" i="6"/>
  <c r="K60" i="6"/>
  <c r="J60" i="6"/>
  <c r="K59" i="6"/>
  <c r="J59" i="6"/>
  <c r="K58" i="6"/>
  <c r="J58" i="6"/>
  <c r="K57" i="6"/>
  <c r="J57" i="6"/>
  <c r="K56" i="6"/>
  <c r="J56" i="6"/>
  <c r="K55" i="6"/>
  <c r="J55" i="6"/>
  <c r="K54" i="6"/>
  <c r="J54" i="6"/>
  <c r="K53" i="6"/>
  <c r="J53" i="6"/>
  <c r="K52" i="6"/>
  <c r="J52" i="6"/>
  <c r="K51" i="6"/>
  <c r="J51" i="6"/>
  <c r="K50" i="6"/>
  <c r="J50" i="6"/>
  <c r="K49" i="6"/>
  <c r="J49" i="6"/>
  <c r="K48" i="6"/>
  <c r="J48" i="6"/>
  <c r="K47" i="6"/>
  <c r="J47" i="6"/>
  <c r="K46" i="6"/>
  <c r="J46" i="6"/>
  <c r="K45" i="6"/>
  <c r="J45" i="6"/>
  <c r="K44" i="6"/>
  <c r="J44" i="6"/>
  <c r="K43" i="6"/>
  <c r="J43" i="6"/>
  <c r="K42" i="6"/>
  <c r="J42" i="6"/>
  <c r="K41" i="6"/>
  <c r="J41" i="6"/>
  <c r="K40" i="6"/>
  <c r="J40" i="6"/>
  <c r="K39" i="6"/>
  <c r="J39" i="6"/>
  <c r="K38" i="6"/>
  <c r="J38" i="6"/>
  <c r="K37" i="6"/>
  <c r="J37" i="6"/>
  <c r="K36" i="6"/>
  <c r="J36" i="6"/>
  <c r="K35" i="6"/>
  <c r="J35" i="6"/>
  <c r="K34" i="6"/>
  <c r="J34" i="6"/>
  <c r="K33" i="6"/>
  <c r="J33" i="6"/>
  <c r="K32" i="6"/>
  <c r="J32" i="6"/>
  <c r="K31" i="6"/>
  <c r="J31" i="6"/>
  <c r="K30" i="6"/>
  <c r="J30" i="6"/>
  <c r="K29" i="6"/>
  <c r="J29" i="6"/>
  <c r="K28" i="6"/>
  <c r="J28" i="6"/>
  <c r="K27" i="6"/>
  <c r="J27" i="6"/>
  <c r="K26" i="6"/>
  <c r="J26" i="6"/>
  <c r="K25" i="6"/>
  <c r="J25" i="6"/>
  <c r="K24" i="6"/>
  <c r="J24" i="6"/>
  <c r="K23" i="6"/>
  <c r="J23" i="6"/>
  <c r="K22" i="6"/>
  <c r="J22" i="6"/>
  <c r="K21" i="6"/>
  <c r="J21" i="6"/>
  <c r="K20" i="6"/>
  <c r="J20" i="6"/>
  <c r="K19" i="6"/>
  <c r="J19" i="6"/>
  <c r="K18" i="6"/>
  <c r="J18" i="6"/>
  <c r="K17" i="6"/>
  <c r="J17" i="6"/>
  <c r="K16" i="6"/>
  <c r="J16" i="6"/>
  <c r="K15" i="6"/>
  <c r="J15" i="6"/>
  <c r="K14" i="6"/>
  <c r="J14" i="6"/>
  <c r="K13" i="6"/>
  <c r="J13" i="6"/>
  <c r="K12" i="6"/>
  <c r="J12" i="6"/>
  <c r="K11" i="6"/>
  <c r="J11" i="6"/>
  <c r="K10" i="6"/>
  <c r="J10" i="6"/>
  <c r="K9" i="6"/>
  <c r="J9" i="6"/>
  <c r="K8" i="6"/>
  <c r="J8" i="6"/>
  <c r="K7" i="6"/>
  <c r="J7" i="6"/>
  <c r="K6" i="6"/>
  <c r="J6" i="6"/>
  <c r="K5" i="6"/>
  <c r="J5" i="6"/>
  <c r="K4" i="6"/>
  <c r="J4" i="6"/>
  <c r="K3" i="6"/>
  <c r="J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<sst xmlns="http://schemas.openxmlformats.org/spreadsheetml/2006/main" count="2852" uniqueCount="277">
  <si>
    <t>Datetime</t>
  </si>
  <si>
    <t>Match</t>
  </si>
  <si>
    <t>Red Team 1</t>
  </si>
  <si>
    <t>Red Team 2</t>
  </si>
  <si>
    <t>Blue Team 1</t>
  </si>
  <si>
    <t>Blue Team 2</t>
  </si>
  <si>
    <t>Red Score</t>
  </si>
  <si>
    <t>Blue Score</t>
  </si>
  <si>
    <t>Winner</t>
  </si>
  <si>
    <t>28-Jan-2024 09:27 EST</t>
  </si>
  <si>
    <t>Qualifier #1</t>
  </si>
  <si>
    <t>2068C</t>
  </si>
  <si>
    <t>4303C</t>
  </si>
  <si>
    <t>1575Y</t>
  </si>
  <si>
    <t>20164T</t>
  </si>
  <si>
    <t>Red</t>
  </si>
  <si>
    <t>28-Jan-2024 09:30 EST</t>
  </si>
  <si>
    <t>Qualifier #2</t>
  </si>
  <si>
    <t>13150C</t>
  </si>
  <si>
    <t>4303F</t>
  </si>
  <si>
    <t>4061E</t>
  </si>
  <si>
    <t>2068A</t>
  </si>
  <si>
    <t>Blue</t>
  </si>
  <si>
    <t>28-Jan-2024 09:35 EST</t>
  </si>
  <si>
    <t>Qualifier #3</t>
  </si>
  <si>
    <t>6479A</t>
  </si>
  <si>
    <t>60023A</t>
  </si>
  <si>
    <t>1575M</t>
  </si>
  <si>
    <t>1575W</t>
  </si>
  <si>
    <t>28-Jan-2024 09:38 EST</t>
  </si>
  <si>
    <t>Qualifier #4</t>
  </si>
  <si>
    <t>20164W</t>
  </si>
  <si>
    <t>4343C</t>
  </si>
  <si>
    <t>6603A</t>
  </si>
  <si>
    <t>4303A</t>
  </si>
  <si>
    <t>28-Jan-2024 09:41 EST</t>
  </si>
  <si>
    <t>Qualifier #5</t>
  </si>
  <si>
    <t>1575A</t>
  </si>
  <si>
    <t>1575J</t>
  </si>
  <si>
    <t>2068B</t>
  </si>
  <si>
    <t>1895A</t>
  </si>
  <si>
    <t>28-Jan-2024 09:46 EST</t>
  </si>
  <si>
    <t>Qualifier #6</t>
  </si>
  <si>
    <t>4303X</t>
  </si>
  <si>
    <t>13150A</t>
  </si>
  <si>
    <t>6603B</t>
  </si>
  <si>
    <t>1575H</t>
  </si>
  <si>
    <t>28-Jan-2024 09:49 EST</t>
  </si>
  <si>
    <t>Qualifier #7</t>
  </si>
  <si>
    <t>6479B</t>
  </si>
  <si>
    <t>20164Z</t>
  </si>
  <si>
    <t>2068E</t>
  </si>
  <si>
    <t>6603C</t>
  </si>
  <si>
    <t>28-Jan-2024 09:56 EST</t>
  </si>
  <si>
    <t>Qualifier #8</t>
  </si>
  <si>
    <t>154C</t>
  </si>
  <si>
    <t>4303Z</t>
  </si>
  <si>
    <t>1575T</t>
  </si>
  <si>
    <t>4303B</t>
  </si>
  <si>
    <t>28-Jan-2024 09:59 EST</t>
  </si>
  <si>
    <t>Qualifier #9</t>
  </si>
  <si>
    <t>13150D</t>
  </si>
  <si>
    <t>1575X</t>
  </si>
  <si>
    <t>13150B</t>
  </si>
  <si>
    <t>2068F</t>
  </si>
  <si>
    <t>28-Jan-2024 10:04 EST</t>
  </si>
  <si>
    <t>Qualifier #10</t>
  </si>
  <si>
    <t>2068G</t>
  </si>
  <si>
    <t>20164U</t>
  </si>
  <si>
    <t>154G</t>
  </si>
  <si>
    <t>1575K</t>
  </si>
  <si>
    <t>28-Jan-2024 10:07 EST</t>
  </si>
  <si>
    <t>Qualifier #11</t>
  </si>
  <si>
    <t>154A</t>
  </si>
  <si>
    <t>20164V</t>
  </si>
  <si>
    <t>4061A</t>
  </si>
  <si>
    <t>13150E</t>
  </si>
  <si>
    <t>28-Jan-2024 10:14 EST</t>
  </si>
  <si>
    <t>Qualifier #12</t>
  </si>
  <si>
    <t>4343B</t>
  </si>
  <si>
    <t>20164M</t>
  </si>
  <si>
    <t>4303D</t>
  </si>
  <si>
    <t>2068D</t>
  </si>
  <si>
    <t>28-Jan-2024 10:17 EST</t>
  </si>
  <si>
    <t>Qualifier #13</t>
  </si>
  <si>
    <t>20164X</t>
  </si>
  <si>
    <t>6603T</t>
  </si>
  <si>
    <t>20164J</t>
  </si>
  <si>
    <t>28-Jan-2024 10:23 EST</t>
  </si>
  <si>
    <t>Qualifier #14</t>
  </si>
  <si>
    <t>28-Jan-2024 10:26 EST</t>
  </si>
  <si>
    <t>Qualifier #15</t>
  </si>
  <si>
    <t>28-Jan-2024 10:32 EST</t>
  </si>
  <si>
    <t>Qualifier #16</t>
  </si>
  <si>
    <t>28-Jan-2024 10:35 EST</t>
  </si>
  <si>
    <t>Qualifier #17</t>
  </si>
  <si>
    <t>28-Jan-2024 10:38 EST</t>
  </si>
  <si>
    <t>Qualifier #18</t>
  </si>
  <si>
    <t>28-Jan-2024 10:41 EST</t>
  </si>
  <si>
    <t>Qualifier #19</t>
  </si>
  <si>
    <t>28-Jan-2024 10:46 EST</t>
  </si>
  <si>
    <t>Qualifier #20</t>
  </si>
  <si>
    <t>28-Jan-2024 10:49 EST</t>
  </si>
  <si>
    <t>Qualifier #21</t>
  </si>
  <si>
    <t>28-Jan-2024 10:52 EST</t>
  </si>
  <si>
    <t>Qualifier #22</t>
  </si>
  <si>
    <t>28-Jan-2024 10:56 EST</t>
  </si>
  <si>
    <t>Qualifier #23</t>
  </si>
  <si>
    <t>28-Jan-2024 11:01 EST</t>
  </si>
  <si>
    <t>Qualifier #24</t>
  </si>
  <si>
    <t>28-Jan-2024 11:04 EST</t>
  </si>
  <si>
    <t>Qualifier #25</t>
  </si>
  <si>
    <t>28-Jan-2024 11:11 EST</t>
  </si>
  <si>
    <t>Qualifier #26</t>
  </si>
  <si>
    <t>28-Jan-2024 11:13 EST</t>
  </si>
  <si>
    <t>Qualifier #27</t>
  </si>
  <si>
    <t>28-Jan-2024 11:18 EST</t>
  </si>
  <si>
    <t>Qualifier #28</t>
  </si>
  <si>
    <t>28-Jan-2024 11:21 EST</t>
  </si>
  <si>
    <t>Qualifier #29</t>
  </si>
  <si>
    <t>28-Jan-2024 11:25 EST</t>
  </si>
  <si>
    <t>Qualifier #30</t>
  </si>
  <si>
    <t>28-Jan-2024 11:28 EST</t>
  </si>
  <si>
    <t>Qualifier #31</t>
  </si>
  <si>
    <t>28-Jan-2024 11:32 EST</t>
  </si>
  <si>
    <t>Qualifier #32</t>
  </si>
  <si>
    <t>28-Jan-2024 11:37 EST</t>
  </si>
  <si>
    <t>Qualifier #33</t>
  </si>
  <si>
    <t>28-Jan-2024 11:40 EST</t>
  </si>
  <si>
    <t>Qualifier #34</t>
  </si>
  <si>
    <t>28-Jan-2024 11:43 EST</t>
  </si>
  <si>
    <t>Qualifier #35</t>
  </si>
  <si>
    <t>28-Jan-2024 11:48 EST</t>
  </si>
  <si>
    <t>Qualifier #36</t>
  </si>
  <si>
    <t>28-Jan-2024 11:58 EST</t>
  </si>
  <si>
    <t>Qualifier #37</t>
  </si>
  <si>
    <t>28-Jan-2024 11:56 EST</t>
  </si>
  <si>
    <t>Qualifier #38</t>
  </si>
  <si>
    <t>28-Jan-2024 13:04 EST</t>
  </si>
  <si>
    <t>Qualifier #39</t>
  </si>
  <si>
    <t>28-Jan-2024 13:07 EST</t>
  </si>
  <si>
    <t>Qualifier #40</t>
  </si>
  <si>
    <t>28-Jan-2024 13:11 EST</t>
  </si>
  <si>
    <t>Qualifier #41</t>
  </si>
  <si>
    <t>28-Jan-2024 13:15 EST</t>
  </si>
  <si>
    <t>Qualifier #42</t>
  </si>
  <si>
    <t>28-Jan-2024 13:18 EST</t>
  </si>
  <si>
    <t>Qualifier #43</t>
  </si>
  <si>
    <t>28-Jan-2024 13:22 EST</t>
  </si>
  <si>
    <t>Qualifier #44</t>
  </si>
  <si>
    <t>28-Jan-2024 13:25 EST</t>
  </si>
  <si>
    <t>Qualifier #45</t>
  </si>
  <si>
    <t>28-Jan-2024 13:31 EST</t>
  </si>
  <si>
    <t>Qualifier #46</t>
  </si>
  <si>
    <t>28-Jan-2024 13:34 EST</t>
  </si>
  <si>
    <t>Qualifier #47</t>
  </si>
  <si>
    <t>28-Jan-2024 13:37 EST</t>
  </si>
  <si>
    <t>Qualifier #48</t>
  </si>
  <si>
    <t>28-Jan-2024 13:40 EST</t>
  </si>
  <si>
    <t>Qualifier #49</t>
  </si>
  <si>
    <t>28-Jan-2024 13:44 EST</t>
  </si>
  <si>
    <t>Qualifier #50</t>
  </si>
  <si>
    <t>28-Jan-2024 13:47 EST</t>
  </si>
  <si>
    <t>Qualifier #51</t>
  </si>
  <si>
    <t>28-Jan-2024 13:50 EST</t>
  </si>
  <si>
    <t>Qualifier #52</t>
  </si>
  <si>
    <t>28-Jan-2024 13:57 EST</t>
  </si>
  <si>
    <t>Qualifier #53</t>
  </si>
  <si>
    <t>28-Jan-2024 14:21 EST</t>
  </si>
  <si>
    <t>Qualifier #54</t>
  </si>
  <si>
    <t>28-Jan-2024 14:03 EST</t>
  </si>
  <si>
    <t>Qualifier #55</t>
  </si>
  <si>
    <t>28-Jan-2024 14:33 EST</t>
  </si>
  <si>
    <t>Qualifier #56</t>
  </si>
  <si>
    <t>28-Jan-2024 14:12 EST</t>
  </si>
  <si>
    <t>Qualifier #57</t>
  </si>
  <si>
    <t>28-Jan-2024 14:41 EST</t>
  </si>
  <si>
    <t>Qualifier #58</t>
  </si>
  <si>
    <t>28-Jan-2024 14:18 EST</t>
  </si>
  <si>
    <t>Qualifier #59</t>
  </si>
  <si>
    <t>28-Jan-2024 14:51 EST</t>
  </si>
  <si>
    <t>Qualifier #60</t>
  </si>
  <si>
    <t>28-Jan-2024 14:27 EST</t>
  </si>
  <si>
    <t>Qualifier #61</t>
  </si>
  <si>
    <t>28-Jan-2024 15:01 EST</t>
  </si>
  <si>
    <t>Qualifier #62</t>
  </si>
  <si>
    <t>28-Jan-2024 14:37 EST</t>
  </si>
  <si>
    <t>Qualifier #63</t>
  </si>
  <si>
    <t>28-Jan-2024 15:07 EST</t>
  </si>
  <si>
    <t>Qualifier #64</t>
  </si>
  <si>
    <t>28-Jan-2024 14:45 EST</t>
  </si>
  <si>
    <t>Qualifier #65</t>
  </si>
  <si>
    <t>28-Jan-2024 15:11 EST</t>
  </si>
  <si>
    <t>Qualifier #66</t>
  </si>
  <si>
    <t>28-Jan-2024 14:58 EST</t>
  </si>
  <si>
    <t>Qualifier #67</t>
  </si>
  <si>
    <t>28-Jan-2024 15:14 EST</t>
  </si>
  <si>
    <t>Qualifier #68</t>
  </si>
  <si>
    <t>28-Jan-2024 15:04 EST</t>
  </si>
  <si>
    <t>Qualifier #69</t>
  </si>
  <si>
    <t>28-Jan-2024 15:23 EST</t>
  </si>
  <si>
    <t>Qualifier #70</t>
  </si>
  <si>
    <t>28-Jan-2024 15:20 EST</t>
  </si>
  <si>
    <t>Qualifier #71</t>
  </si>
  <si>
    <t>28-Jan-2024 15:31 EST</t>
  </si>
  <si>
    <t>Qualifier #72</t>
  </si>
  <si>
    <t>28-Jan-2024 15:33 EST</t>
  </si>
  <si>
    <t>Qualifier #73</t>
  </si>
  <si>
    <t>28-Jan-2024 15:37 EST</t>
  </si>
  <si>
    <t>Qualifier #74</t>
  </si>
  <si>
    <t>28-Jan-2024 15:39 EST</t>
  </si>
  <si>
    <t>Qualifier #75</t>
  </si>
  <si>
    <t>28-Jan-2024 15:44 EST</t>
  </si>
  <si>
    <t>Qualifier #76</t>
  </si>
  <si>
    <t>28-Jan-2024 15:47 EST</t>
  </si>
  <si>
    <t>Qualifier #77</t>
  </si>
  <si>
    <t>28-Jan-2024 17:46 EST</t>
  </si>
  <si>
    <t>QF #1-1</t>
  </si>
  <si>
    <t>28-Jan-2024 17:30 EST</t>
  </si>
  <si>
    <t>QF #2-1</t>
  </si>
  <si>
    <t>28-Jan-2024 17:35 EST</t>
  </si>
  <si>
    <t>QF #3-1</t>
  </si>
  <si>
    <t>28-Jan-2024 17:41 EST</t>
  </si>
  <si>
    <t>QF #4-1</t>
  </si>
  <si>
    <t>28-Jan-2024 17:58 EST</t>
  </si>
  <si>
    <t>SF #1-1</t>
  </si>
  <si>
    <t>28-Jan-2024 17:49 EST</t>
  </si>
  <si>
    <t>SF #2-1</t>
  </si>
  <si>
    <t>28-Jan-2024 18:13 EST</t>
  </si>
  <si>
    <t>Final #1-1</t>
  </si>
  <si>
    <t>28-Jan-2024 16:48 EST</t>
  </si>
  <si>
    <t>R16 #1-1</t>
  </si>
  <si>
    <t>28-Jan-2024 16:53 EST</t>
  </si>
  <si>
    <t>R16 #2-1</t>
  </si>
  <si>
    <t>28-Jan-2024 16:57 EST</t>
  </si>
  <si>
    <t>R16 #3-1</t>
  </si>
  <si>
    <t>28-Jan-2024 17:02 EST</t>
  </si>
  <si>
    <t>R16 #4-1</t>
  </si>
  <si>
    <t>28-Jan-2024 17:05 EST</t>
  </si>
  <si>
    <t>R16 #5-1</t>
  </si>
  <si>
    <t>28-Jan-2024 17:11 EST</t>
  </si>
  <si>
    <t>R16 #6-1</t>
  </si>
  <si>
    <t>28-Jan-2024 17:14 EST</t>
  </si>
  <si>
    <t>R16 #7-1</t>
  </si>
  <si>
    <t>28-Jan-2024 17:22 EST</t>
  </si>
  <si>
    <t>R16 #8-1</t>
  </si>
  <si>
    <t>team</t>
  </si>
  <si>
    <t>score</t>
  </si>
  <si>
    <t>team 1</t>
  </si>
  <si>
    <t>team 2</t>
  </si>
  <si>
    <t xml:space="preserve">team </t>
  </si>
  <si>
    <t>Total Score</t>
  </si>
  <si>
    <t>ratio</t>
  </si>
  <si>
    <t>percent red</t>
  </si>
  <si>
    <t>percent blue</t>
  </si>
  <si>
    <t>red</t>
  </si>
  <si>
    <t>blue</t>
  </si>
  <si>
    <t>red+blue</t>
  </si>
  <si>
    <t>total</t>
  </si>
  <si>
    <t>sum</t>
  </si>
  <si>
    <t>mean</t>
  </si>
  <si>
    <t>std dev</t>
  </si>
  <si>
    <t>min</t>
  </si>
  <si>
    <t>Q1</t>
  </si>
  <si>
    <t>median</t>
  </si>
  <si>
    <t>Q3</t>
  </si>
  <si>
    <t>max</t>
  </si>
  <si>
    <t>Quals Only:</t>
  </si>
  <si>
    <t>Sum of score</t>
  </si>
  <si>
    <t>Grand Total</t>
  </si>
  <si>
    <t>Data</t>
  </si>
  <si>
    <t>Average of score</t>
  </si>
  <si>
    <t>StdDev of score</t>
  </si>
  <si>
    <t>Min of score</t>
  </si>
  <si>
    <t>Max of score</t>
  </si>
  <si>
    <t>Coefficent Determination</t>
  </si>
  <si>
    <t>Pick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</si>
</sst>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Fill="0" applyProtection="0"/>
  </cellStyleXfs>
  <cellXfs count="17">
    <xf numFmtId="0" fontId="0" fillId="0" borderId="0" xfId="0" applyFill="1" applyProtection="1"/>
    <xf numFmtId="0" fontId="0" fillId="0" borderId="1" xfId="0" applyFill="1" applyBorder="1" applyProtection="1"/>
    <xf numFmtId="0" fontId="0" fillId="0" borderId="2" xfId="0" applyFill="1" applyBorder="1" applyProtection="1"/>
    <xf numFmtId="0" fontId="0" fillId="0" borderId="3" xfId="0" applyFill="1" applyBorder="1" applyProtection="1"/>
    <xf numFmtId="0" fontId="0" fillId="0" borderId="1" xfId="0" pivotButton="1" applyFill="1" applyBorder="1" applyProtection="1"/>
    <xf numFmtId="0" fontId="0" fillId="0" borderId="4" xfId="0" applyFill="1" applyBorder="1" applyProtection="1"/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7" xfId="0" applyFill="1" applyBorder="1" applyProtection="1"/>
    <xf numFmtId="0" fontId="0" fillId="0" borderId="8" xfId="0" applyFill="1" applyBorder="1" applyProtection="1"/>
    <xf numFmtId="0" fontId="0" fillId="0" borderId="9" xfId="0" applyFill="1" applyBorder="1" applyProtection="1"/>
    <xf numFmtId="0" fontId="0" fillId="0" borderId="10" xfId="0" applyFill="1" applyBorder="1" applyProtection="1"/>
    <xf numFmtId="0" fontId="0" fillId="0" borderId="11" xfId="0" applyFill="1" applyBorder="1" applyProtection="1"/>
    <xf numFmtId="0" fontId="0" fillId="0" borderId="12" xfId="0" applyFill="1" applyBorder="1" applyProtection="1"/>
    <xf numFmtId="0" fontId="0" fillId="0" borderId="13" xfId="0" applyFill="1" applyBorder="1" applyProtection="1"/>
    <xf numFmtId="0" fontId="0" fillId="0" borderId="0" xfId="0" pivotButton="1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6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Score Distribution (Finals + Quals)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Score Distribution (Finals + Quals)</a:t>
          </a:r>
        </a:p>
      </cx:txPr>
    </cx:title>
    <cx:plotArea>
      <cx:plotAreaRegion>
        <cx:series layoutId="clusteredColumn" uniqueId="{342A5321-01A4-45CD-B2E8-3800707B70E8}" formatIdx="0">
          <cx:dataId val="0"/>
          <cx:layoutPr>
            <cx:binning intervalClosed="r"/>
          </cx:layoutPr>
        </cx:series>
        <cx:series layoutId="clusteredColumn" hidden="1" uniqueId="{B8A4299E-95D3-42F8-9F3C-FE7DEBC9197A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Score Distribution (Quals ONly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Score Distribution (Quals ONly</a:t>
          </a:r>
        </a:p>
      </cx:txPr>
    </cx:title>
    <cx:plotArea>
      <cx:plotAreaRegion>
        <cx:series layoutId="clusteredColumn" uniqueId="{08C3ACB6-D606-4E06-A238-BD04AF600F83}" formatIdx="0">
          <cx:dataId val="0"/>
          <cx:layoutPr>
            <cx:binning intervalClosed="r"/>
          </cx:layoutPr>
        </cx:series>
        <cx:series layoutId="clusteredColumn" hidden="1" uniqueId="{D2F5C93C-E354-4898-8491-11F855FA2D05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247650</xdr:colOff>
      <xdr:row>0</xdr:row>
      <xdr:rowOff>0</xdr:rowOff>
    </xdr:from>
    <xdr:to>
      <xdr:col>24</xdr:col>
      <xdr:colOff>552450</xdr:colOff>
      <xdr:row>15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565FD93-7DB5-A7FF-5A04-5E172E9238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01375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276225</xdr:colOff>
      <xdr:row>15</xdr:row>
      <xdr:rowOff>57150</xdr:rowOff>
    </xdr:from>
    <xdr:to>
      <xdr:col>24</xdr:col>
      <xdr:colOff>581025</xdr:colOff>
      <xdr:row>30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24EAD07-BA4D-9C3D-1A4E-8352DD92C27A}"/>
                </a:ext>
                <a:ext uri="{147F2762-F138-4A5C-976F-8EAC2B608ADB}">
                  <a16:predDERef xmlns:a16="http://schemas.microsoft.com/office/drawing/2014/main" pred="{F565FD93-7DB5-A7FF-5A04-5E172E9238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29950" y="27717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Maurer" refreshedDate="45319.892655555559" createdVersion="1" refreshedVersion="8" recordCount="368" upgradeOnRefresh="1" xr:uid="{00000000-000A-0000-FFFF-FFFF05000000}">
  <cacheSource type="worksheet">
    <worksheetSource ref="J1:K369" sheet="Transformed"/>
  </cacheSource>
  <cacheFields count="3">
    <cacheField name="team" numFmtId="0">
      <sharedItems count="51">
        <s v="2068C"/>
        <s v="4303C"/>
        <s v="1575Y"/>
        <s v="20164T"/>
        <s v="13150C"/>
        <s v="4303F"/>
        <s v="4061E"/>
        <s v="2068A"/>
        <s v="6479A"/>
        <s v="60023A"/>
        <s v="1575M"/>
        <s v="1575W"/>
        <s v="20164W"/>
        <s v="4343C"/>
        <s v="6603A"/>
        <s v="4303A"/>
        <s v="1575A"/>
        <s v="1575J"/>
        <s v="2068B"/>
        <s v="1895A"/>
        <s v="4303X"/>
        <s v="13150A"/>
        <s v="6603B"/>
        <s v="1575H"/>
        <s v="6479B"/>
        <s v="20164Z"/>
        <s v="2068E"/>
        <s v="6603C"/>
        <s v="154C"/>
        <s v="4303Z"/>
        <s v="1575T"/>
        <s v="4303B"/>
        <s v="13150D"/>
        <s v="1575X"/>
        <s v="13150B"/>
        <s v="2068F"/>
        <s v="2068G"/>
        <s v="20164U"/>
        <s v="154G"/>
        <s v="1575K"/>
        <s v="154A"/>
        <s v="20164V"/>
        <s v="4061A"/>
        <s v="13150E"/>
        <s v="4343B"/>
        <s v="20164M"/>
        <s v="4303D"/>
        <s v="2068D"/>
        <s v="20164X"/>
        <s v="6603T"/>
        <s v="20164J"/>
      </sharedItems>
    </cacheField>
    <cacheField name="score" numFmtId="0">
      <sharedItems containsSemiMixedTypes="0" containsString="0" containsNumber="1" containsInteger="1" minValue="0" maxValue="165"/>
    </cacheField>
    <cacheField name="Coeff" numFmtId="0" formula=" AVERAGE(score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Maurer" refreshedDate="45319.902437037039" createdVersion="1" refreshedVersion="8" recordCount="184" upgradeOnRefresh="1" xr:uid="{00000000-000A-0000-FFFF-FFFF0A000000}">
  <cacheSource type="worksheet">
    <worksheetSource ref="M1:O185" sheet="Transformed"/>
  </cacheSource>
  <cacheFields count="3">
    <cacheField name="team 1" numFmtId="0">
      <sharedItems count="51">
        <s v="2068C"/>
        <s v="13150C"/>
        <s v="6479A"/>
        <s v="20164W"/>
        <s v="1575A"/>
        <s v="4303X"/>
        <s v="6479B"/>
        <s v="154C"/>
        <s v="13150D"/>
        <s v="2068G"/>
        <s v="154A"/>
        <s v="4343B"/>
        <s v="20164X"/>
        <s v="6603B"/>
        <s v="1575T"/>
        <s v="154G"/>
        <s v="20164T"/>
        <s v="1575K"/>
        <s v="4303A"/>
        <s v="1895A"/>
        <s v="2068B"/>
        <s v="4303D"/>
        <s v="13150B"/>
        <s v="4061A"/>
        <s v="20164J"/>
        <s v="4303B"/>
        <s v="13150A"/>
        <s v="20164Z"/>
        <s v="2068F"/>
        <s v="1575M"/>
        <s v="6603C"/>
        <s v="1575H"/>
        <s v="1575W"/>
        <s v="2068D"/>
        <s v="1575J"/>
        <s v="13150E"/>
        <s v="1575Y"/>
        <s v="20164M"/>
        <s v="6603A"/>
        <s v="2068E"/>
        <s v="20164U"/>
        <s v="4343C"/>
        <s v="4303Z"/>
        <s v="4061E"/>
        <s v="4303F"/>
        <s v="6603T"/>
        <s v="1575X"/>
        <s v="4303C"/>
        <s v="20164V"/>
        <s v="60023A"/>
        <s v="2068A"/>
      </sharedItems>
    </cacheField>
    <cacheField name="team 2" numFmtId="0">
      <sharedItems count="50">
        <s v="4303C"/>
        <s v="4303F"/>
        <s v="60023A"/>
        <s v="4343C"/>
        <s v="1575J"/>
        <s v="13150A"/>
        <s v="20164Z"/>
        <s v="4303Z"/>
        <s v="1575X"/>
        <s v="20164U"/>
        <s v="20164V"/>
        <s v="20164M"/>
        <s v="6603T"/>
        <s v="1575Y"/>
        <s v="1575W"/>
        <s v="4303B"/>
        <s v="1575H"/>
        <s v="6603A"/>
        <s v="13150E"/>
        <s v="20164X"/>
        <s v="2068D"/>
        <s v="2068A"/>
        <s v="4061E"/>
        <s v="154C"/>
        <s v="1575A"/>
        <s v="13150D"/>
        <s v="1895A"/>
        <s v="2068E"/>
        <s v="4061A"/>
        <s v="20164T"/>
        <s v="4303D"/>
        <s v="4303A"/>
        <s v="6479A"/>
        <s v="6603C"/>
        <s v="20164J"/>
        <s v="1575T"/>
        <s v="4343B"/>
        <s v="1575M"/>
        <s v="2068F"/>
        <s v="6479B"/>
        <s v="154A"/>
        <s v="1575K"/>
        <s v="2068B"/>
        <s v="2068C"/>
        <s v="20164W"/>
        <s v="4303X"/>
        <s v="13150C"/>
        <s v="2068G"/>
        <s v="6603B"/>
        <s v="13150B"/>
      </sharedItems>
    </cacheField>
    <cacheField name="score" numFmtId="0">
      <sharedItems containsSemiMixedTypes="0" containsString="0" containsNumber="1" containsInteger="1" minValue="0" maxValue="1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Maurer" refreshedDate="45319.903960532407" createdVersion="1" refreshedVersion="8" recordCount="308" upgradeOnRefresh="1" xr:uid="{00000000-000A-0000-FFFF-FFFF0E000000}">
  <cacheSource type="worksheet">
    <worksheetSource ref="Q1:R309" sheet="Transformed"/>
  </cacheSource>
  <cacheFields count="2">
    <cacheField name="team " numFmtId="0">
      <sharedItems count="51">
        <s v="2068C"/>
        <s v="4303C"/>
        <s v="1575Y"/>
        <s v="20164T"/>
        <s v="13150C"/>
        <s v="4303F"/>
        <s v="4061E"/>
        <s v="2068A"/>
        <s v="6479A"/>
        <s v="60023A"/>
        <s v="1575M"/>
        <s v="1575W"/>
        <s v="20164W"/>
        <s v="4343C"/>
        <s v="6603A"/>
        <s v="4303A"/>
        <s v="1575A"/>
        <s v="1575J"/>
        <s v="2068B"/>
        <s v="1895A"/>
        <s v="4303X"/>
        <s v="13150A"/>
        <s v="6603B"/>
        <s v="1575H"/>
        <s v="6479B"/>
        <s v="20164Z"/>
        <s v="2068E"/>
        <s v="6603C"/>
        <s v="154C"/>
        <s v="4303Z"/>
        <s v="1575T"/>
        <s v="4303B"/>
        <s v="13150D"/>
        <s v="1575X"/>
        <s v="13150B"/>
        <s v="2068F"/>
        <s v="2068G"/>
        <s v="20164U"/>
        <s v="154G"/>
        <s v="1575K"/>
        <s v="154A"/>
        <s v="20164V"/>
        <s v="4061A"/>
        <s v="13150E"/>
        <s v="4343B"/>
        <s v="20164M"/>
        <s v="4303D"/>
        <s v="2068D"/>
        <s v="20164X"/>
        <s v="6603T"/>
        <s v="20164J"/>
      </sharedItems>
    </cacheField>
    <cacheField name="score" numFmtId="0">
      <sharedItems containsSemiMixedTypes="0" containsString="0" containsNumber="1" containsInteger="1" minValue="15" maxValue="1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19.929090162041" createdVersion="8" refreshedVersion="8" minRefreshableVersion="3" recordCount="154" xr:uid="{3E273EA0-B0AF-4DB4-A7B1-FF58CBEB8C88}">
  <cacheSource type="worksheet">
    <worksheetSource ref="T1:V155" sheet="Transformed"/>
  </cacheSource>
  <cacheFields count="3">
    <cacheField name="team 1" numFmtId="0">
      <sharedItems count="51">
        <s v="2068C"/>
        <s v="13150C"/>
        <s v="6479A"/>
        <s v="20164W"/>
        <s v="1575A"/>
        <s v="4303X"/>
        <s v="6479B"/>
        <s v="154C"/>
        <s v="13150D"/>
        <s v="2068G"/>
        <s v="154A"/>
        <s v="4343B"/>
        <s v="20164X"/>
        <s v="6603B"/>
        <s v="1575T"/>
        <s v="154G"/>
        <s v="20164T"/>
        <s v="1575K"/>
        <s v="4303A"/>
        <s v="1895A"/>
        <s v="2068B"/>
        <s v="4303D"/>
        <s v="13150B"/>
        <s v="4061A"/>
        <s v="20164J"/>
        <s v="4303B"/>
        <s v="13150A"/>
        <s v="20164Z"/>
        <s v="2068F"/>
        <s v="1575M"/>
        <s v="6603C"/>
        <s v="1575H"/>
        <s v="1575W"/>
        <s v="2068D"/>
        <s v="1575J"/>
        <s v="13150E"/>
        <s v="1575Y"/>
        <s v="20164M"/>
        <s v="6603A"/>
        <s v="2068E"/>
        <s v="20164U"/>
        <s v="4343C"/>
        <s v="4303Z"/>
        <s v="4061E"/>
        <s v="4303F"/>
        <s v="6603T"/>
        <s v="1575X"/>
        <s v="20164V"/>
        <s v="60023A"/>
        <s v="4303C"/>
        <s v="2068A"/>
      </sharedItems>
    </cacheField>
    <cacheField name="team 2" numFmtId="0">
      <sharedItems count="49">
        <s v="4303C"/>
        <s v="4303F"/>
        <s v="60023A"/>
        <s v="4343C"/>
        <s v="1575J"/>
        <s v="13150A"/>
        <s v="20164Z"/>
        <s v="4303Z"/>
        <s v="1575X"/>
        <s v="20164U"/>
        <s v="20164V"/>
        <s v="20164M"/>
        <s v="6603T"/>
        <s v="1575Y"/>
        <s v="1575W"/>
        <s v="4303B"/>
        <s v="1575H"/>
        <s v="6603A"/>
        <s v="13150E"/>
        <s v="20164X"/>
        <s v="2068D"/>
        <s v="2068A"/>
        <s v="4061E"/>
        <s v="154C"/>
        <s v="1575A"/>
        <s v="13150D"/>
        <s v="1895A"/>
        <s v="2068E"/>
        <s v="4061A"/>
        <s v="20164T"/>
        <s v="4303D"/>
        <s v="4303A"/>
        <s v="6479A"/>
        <s v="6603C"/>
        <s v="20164J"/>
        <s v="1575T"/>
        <s v="4343B"/>
        <s v="1575M"/>
        <s v="2068F"/>
        <s v="6479B"/>
        <s v="154A"/>
        <s v="1575K"/>
        <s v="2068B"/>
        <s v="2068C"/>
        <s v="20164W"/>
        <s v="4303X"/>
        <s v="13150C"/>
        <s v="2068G"/>
        <s v="6603B"/>
      </sharedItems>
    </cacheField>
    <cacheField name="score" numFmtId="0">
      <sharedItems containsSemiMixedTypes="0" containsString="0" containsNumber="1" containsInteger="1" minValue="15" maxValue="1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8">
  <r>
    <x v="0"/>
    <n v="66"/>
  </r>
  <r>
    <x v="1"/>
    <n v="66"/>
  </r>
  <r>
    <x v="2"/>
    <n v="57"/>
  </r>
  <r>
    <x v="3"/>
    <n v="57"/>
  </r>
  <r>
    <x v="4"/>
    <n v="34"/>
  </r>
  <r>
    <x v="5"/>
    <n v="34"/>
  </r>
  <r>
    <x v="6"/>
    <n v="48"/>
  </r>
  <r>
    <x v="7"/>
    <n v="48"/>
  </r>
  <r>
    <x v="8"/>
    <n v="61"/>
  </r>
  <r>
    <x v="9"/>
    <n v="61"/>
  </r>
  <r>
    <x v="10"/>
    <n v="147"/>
  </r>
  <r>
    <x v="11"/>
    <n v="147"/>
  </r>
  <r>
    <x v="12"/>
    <n v="80"/>
  </r>
  <r>
    <x v="13"/>
    <n v="80"/>
  </r>
  <r>
    <x v="14"/>
    <n v="77"/>
  </r>
  <r>
    <x v="15"/>
    <n v="77"/>
  </r>
  <r>
    <x v="16"/>
    <n v="103"/>
  </r>
  <r>
    <x v="17"/>
    <n v="103"/>
  </r>
  <r>
    <x v="18"/>
    <n v="85"/>
  </r>
  <r>
    <x v="19"/>
    <n v="85"/>
  </r>
  <r>
    <x v="20"/>
    <n v="122"/>
  </r>
  <r>
    <x v="21"/>
    <n v="122"/>
  </r>
  <r>
    <x v="22"/>
    <n v="75"/>
  </r>
  <r>
    <x v="23"/>
    <n v="75"/>
  </r>
  <r>
    <x v="24"/>
    <n v="56"/>
  </r>
  <r>
    <x v="25"/>
    <n v="56"/>
  </r>
  <r>
    <x v="26"/>
    <n v="95"/>
  </r>
  <r>
    <x v="27"/>
    <n v="95"/>
  </r>
  <r>
    <x v="28"/>
    <n v="37"/>
  </r>
  <r>
    <x v="29"/>
    <n v="37"/>
  </r>
  <r>
    <x v="30"/>
    <n v="63"/>
  </r>
  <r>
    <x v="31"/>
    <n v="63"/>
  </r>
  <r>
    <x v="32"/>
    <n v="18"/>
  </r>
  <r>
    <x v="33"/>
    <n v="18"/>
  </r>
  <r>
    <x v="34"/>
    <n v="98"/>
  </r>
  <r>
    <x v="35"/>
    <n v="98"/>
  </r>
  <r>
    <x v="36"/>
    <n v="113"/>
  </r>
  <r>
    <x v="37"/>
    <n v="113"/>
  </r>
  <r>
    <x v="38"/>
    <n v="61"/>
  </r>
  <r>
    <x v="39"/>
    <n v="61"/>
  </r>
  <r>
    <x v="40"/>
    <n v="35"/>
  </r>
  <r>
    <x v="41"/>
    <n v="35"/>
  </r>
  <r>
    <x v="42"/>
    <n v="60"/>
  </r>
  <r>
    <x v="43"/>
    <n v="60"/>
  </r>
  <r>
    <x v="44"/>
    <n v="56"/>
  </r>
  <r>
    <x v="45"/>
    <n v="56"/>
  </r>
  <r>
    <x v="46"/>
    <n v="50"/>
  </r>
  <r>
    <x v="47"/>
    <n v="50"/>
  </r>
  <r>
    <x v="48"/>
    <n v="103"/>
  </r>
  <r>
    <x v="49"/>
    <n v="103"/>
  </r>
  <r>
    <x v="50"/>
    <n v="60"/>
  </r>
  <r>
    <x v="21"/>
    <n v="60"/>
  </r>
  <r>
    <x v="22"/>
    <n v="64"/>
  </r>
  <r>
    <x v="2"/>
    <n v="64"/>
  </r>
  <r>
    <x v="29"/>
    <n v="85"/>
  </r>
  <r>
    <x v="10"/>
    <n v="85"/>
  </r>
  <r>
    <x v="30"/>
    <n v="67"/>
  </r>
  <r>
    <x v="11"/>
    <n v="67"/>
  </r>
  <r>
    <x v="5"/>
    <n v="70"/>
  </r>
  <r>
    <x v="16"/>
    <n v="70"/>
  </r>
  <r>
    <x v="38"/>
    <n v="15"/>
  </r>
  <r>
    <x v="31"/>
    <n v="15"/>
  </r>
  <r>
    <x v="26"/>
    <n v="130"/>
  </r>
  <r>
    <x v="8"/>
    <n v="130"/>
  </r>
  <r>
    <x v="4"/>
    <n v="80"/>
  </r>
  <r>
    <x v="23"/>
    <n v="80"/>
  </r>
  <r>
    <x v="25"/>
    <n v="40"/>
  </r>
  <r>
    <x v="40"/>
    <n v="40"/>
  </r>
  <r>
    <x v="3"/>
    <n v="106"/>
  </r>
  <r>
    <x v="14"/>
    <n v="106"/>
  </r>
  <r>
    <x v="41"/>
    <n v="93"/>
  </r>
  <r>
    <x v="44"/>
    <n v="93"/>
  </r>
  <r>
    <x v="39"/>
    <n v="64"/>
  </r>
  <r>
    <x v="49"/>
    <n v="64"/>
  </r>
  <r>
    <x v="9"/>
    <n v="62"/>
  </r>
  <r>
    <x v="0"/>
    <n v="62"/>
  </r>
  <r>
    <x v="15"/>
    <n v="60"/>
  </r>
  <r>
    <x v="43"/>
    <n v="60"/>
  </r>
  <r>
    <x v="20"/>
    <n v="124"/>
  </r>
  <r>
    <x v="35"/>
    <n v="124"/>
  </r>
  <r>
    <x v="19"/>
    <n v="103"/>
  </r>
  <r>
    <x v="48"/>
    <n v="103"/>
  </r>
  <r>
    <x v="37"/>
    <n v="44"/>
  </r>
  <r>
    <x v="32"/>
    <n v="44"/>
  </r>
  <r>
    <x v="18"/>
    <n v="83"/>
  </r>
  <r>
    <x v="47"/>
    <n v="83"/>
  </r>
  <r>
    <x v="36"/>
    <n v="86"/>
  </r>
  <r>
    <x v="13"/>
    <n v="86"/>
  </r>
  <r>
    <x v="46"/>
    <n v="60"/>
  </r>
  <r>
    <x v="7"/>
    <n v="60"/>
  </r>
  <r>
    <x v="1"/>
    <n v="138"/>
  </r>
  <r>
    <x v="12"/>
    <n v="138"/>
  </r>
  <r>
    <x v="34"/>
    <n v="68"/>
  </r>
  <r>
    <x v="6"/>
    <n v="68"/>
  </r>
  <r>
    <x v="17"/>
    <n v="94"/>
  </r>
  <r>
    <x v="27"/>
    <n v="94"/>
  </r>
  <r>
    <x v="42"/>
    <n v="32"/>
  </r>
  <r>
    <x v="28"/>
    <n v="32"/>
  </r>
  <r>
    <x v="33"/>
    <n v="20"/>
  </r>
  <r>
    <x v="24"/>
    <n v="20"/>
  </r>
  <r>
    <x v="50"/>
    <n v="35"/>
  </r>
  <r>
    <x v="45"/>
    <n v="35"/>
  </r>
  <r>
    <x v="38"/>
    <n v="59"/>
  </r>
  <r>
    <x v="20"/>
    <n v="59"/>
  </r>
  <r>
    <x v="15"/>
    <n v="70"/>
  </r>
  <r>
    <x v="41"/>
    <n v="70"/>
  </r>
  <r>
    <x v="4"/>
    <n v="127"/>
  </r>
  <r>
    <x v="48"/>
    <n v="127"/>
  </r>
  <r>
    <x v="40"/>
    <n v="93"/>
  </r>
  <r>
    <x v="16"/>
    <n v="93"/>
  </r>
  <r>
    <x v="8"/>
    <n v="48"/>
  </r>
  <r>
    <x v="2"/>
    <n v="48"/>
  </r>
  <r>
    <x v="0"/>
    <n v="76"/>
  </r>
  <r>
    <x v="29"/>
    <n v="76"/>
  </r>
  <r>
    <x v="11"/>
    <n v="154"/>
  </r>
  <r>
    <x v="43"/>
    <n v="154"/>
  </r>
  <r>
    <x v="31"/>
    <n v="39"/>
  </r>
  <r>
    <x v="32"/>
    <n v="39"/>
  </r>
  <r>
    <x v="1"/>
    <n v="140"/>
  </r>
  <r>
    <x v="39"/>
    <n v="140"/>
  </r>
  <r>
    <x v="21"/>
    <n v="88"/>
  </r>
  <r>
    <x v="33"/>
    <n v="88"/>
  </r>
  <r>
    <x v="7"/>
    <n v="90"/>
  </r>
  <r>
    <x v="3"/>
    <n v="90"/>
  </r>
  <r>
    <x v="22"/>
    <n v="97"/>
  </r>
  <r>
    <x v="37"/>
    <n v="97"/>
  </r>
  <r>
    <x v="45"/>
    <n v="78"/>
  </r>
  <r>
    <x v="13"/>
    <n v="78"/>
  </r>
  <r>
    <x v="25"/>
    <n v="41"/>
  </r>
  <r>
    <x v="5"/>
    <n v="41"/>
  </r>
  <r>
    <x v="49"/>
    <n v="111"/>
  </r>
  <r>
    <x v="47"/>
    <n v="111"/>
  </r>
  <r>
    <x v="36"/>
    <n v="46"/>
  </r>
  <r>
    <x v="19"/>
    <n v="46"/>
  </r>
  <r>
    <x v="28"/>
    <n v="45"/>
  </r>
  <r>
    <x v="6"/>
    <n v="45"/>
  </r>
  <r>
    <x v="35"/>
    <n v="143"/>
  </r>
  <r>
    <x v="26"/>
    <n v="143"/>
  </r>
  <r>
    <x v="17"/>
    <n v="49"/>
  </r>
  <r>
    <x v="46"/>
    <n v="49"/>
  </r>
  <r>
    <x v="10"/>
    <n v="71"/>
  </r>
  <r>
    <x v="14"/>
    <n v="71"/>
  </r>
  <r>
    <x v="24"/>
    <n v="85"/>
  </r>
  <r>
    <x v="18"/>
    <n v="85"/>
  </r>
  <r>
    <x v="27"/>
    <n v="59"/>
  </r>
  <r>
    <x v="42"/>
    <n v="59"/>
  </r>
  <r>
    <x v="12"/>
    <n v="116"/>
  </r>
  <r>
    <x v="30"/>
    <n v="116"/>
  </r>
  <r>
    <x v="34"/>
    <n v="77"/>
  </r>
  <r>
    <x v="9"/>
    <n v="77"/>
  </r>
  <r>
    <x v="44"/>
    <n v="87"/>
  </r>
  <r>
    <x v="50"/>
    <n v="87"/>
  </r>
  <r>
    <x v="23"/>
    <n v="52"/>
  </r>
  <r>
    <x v="7"/>
    <n v="52"/>
  </r>
  <r>
    <x v="49"/>
    <n v="30"/>
  </r>
  <r>
    <x v="13"/>
    <n v="30"/>
  </r>
  <r>
    <x v="38"/>
    <n v="56"/>
  </r>
  <r>
    <x v="3"/>
    <n v="56"/>
  </r>
  <r>
    <x v="29"/>
    <n v="64"/>
  </r>
  <r>
    <x v="19"/>
    <n v="64"/>
  </r>
  <r>
    <x v="25"/>
    <n v="31"/>
  </r>
  <r>
    <x v="46"/>
    <n v="31"/>
  </r>
  <r>
    <x v="31"/>
    <n v="106"/>
  </r>
  <r>
    <x v="16"/>
    <n v="106"/>
  </r>
  <r>
    <x v="11"/>
    <n v="114"/>
  </r>
  <r>
    <x v="26"/>
    <n v="114"/>
  </r>
  <r>
    <x v="21"/>
    <n v="123"/>
  </r>
  <r>
    <x v="14"/>
    <n v="123"/>
  </r>
  <r>
    <x v="24"/>
    <n v="97"/>
  </r>
  <r>
    <x v="15"/>
    <n v="97"/>
  </r>
  <r>
    <x v="36"/>
    <n v="123"/>
  </r>
  <r>
    <x v="45"/>
    <n v="123"/>
  </r>
  <r>
    <x v="20"/>
    <n v="87"/>
  </r>
  <r>
    <x v="8"/>
    <n v="87"/>
  </r>
  <r>
    <x v="39"/>
    <n v="58"/>
  </r>
  <r>
    <x v="42"/>
    <n v="58"/>
  </r>
  <r>
    <x v="47"/>
    <n v="104"/>
  </r>
  <r>
    <x v="1"/>
    <n v="104"/>
  </r>
  <r>
    <x v="28"/>
    <n v="83"/>
  </r>
  <r>
    <x v="9"/>
    <n v="83"/>
  </r>
  <r>
    <x v="35"/>
    <n v="87"/>
  </r>
  <r>
    <x v="27"/>
    <n v="87"/>
  </r>
  <r>
    <x v="41"/>
    <n v="64"/>
  </r>
  <r>
    <x v="5"/>
    <n v="64"/>
  </r>
  <r>
    <x v="17"/>
    <n v="90"/>
  </r>
  <r>
    <x v="50"/>
    <n v="90"/>
  </r>
  <r>
    <x v="33"/>
    <n v="66"/>
  </r>
  <r>
    <x v="0"/>
    <n v="66"/>
  </r>
  <r>
    <x v="43"/>
    <n v="107"/>
  </r>
  <r>
    <x v="30"/>
    <n v="107"/>
  </r>
  <r>
    <x v="34"/>
    <n v="46"/>
  </r>
  <r>
    <x v="4"/>
    <n v="46"/>
  </r>
  <r>
    <x v="2"/>
    <n v="20"/>
  </r>
  <r>
    <x v="44"/>
    <n v="20"/>
  </r>
  <r>
    <x v="23"/>
    <n v="109"/>
  </r>
  <r>
    <x v="48"/>
    <n v="109"/>
  </r>
  <r>
    <x v="18"/>
    <n v="85"/>
  </r>
  <r>
    <x v="6"/>
    <n v="85"/>
  </r>
  <r>
    <x v="22"/>
    <n v="91"/>
  </r>
  <r>
    <x v="32"/>
    <n v="91"/>
  </r>
  <r>
    <x v="12"/>
    <n v="98"/>
  </r>
  <r>
    <x v="10"/>
    <n v="98"/>
  </r>
  <r>
    <x v="40"/>
    <n v="60"/>
  </r>
  <r>
    <x v="37"/>
    <n v="60"/>
  </r>
  <r>
    <x v="45"/>
    <n v="114"/>
  </r>
  <r>
    <x v="8"/>
    <n v="114"/>
  </r>
  <r>
    <x v="25"/>
    <n v="66"/>
  </r>
  <r>
    <x v="41"/>
    <n v="66"/>
  </r>
  <r>
    <x v="38"/>
    <n v="22"/>
  </r>
  <r>
    <x v="35"/>
    <n v="22"/>
  </r>
  <r>
    <x v="11"/>
    <n v="138"/>
  </r>
  <r>
    <x v="1"/>
    <n v="138"/>
  </r>
  <r>
    <x v="14"/>
    <n v="79"/>
  </r>
  <r>
    <x v="47"/>
    <n v="79"/>
  </r>
  <r>
    <x v="34"/>
    <n v="108"/>
  </r>
  <r>
    <x v="7"/>
    <n v="108"/>
  </r>
  <r>
    <x v="2"/>
    <n v="70"/>
  </r>
  <r>
    <x v="31"/>
    <n v="70"/>
  </r>
  <r>
    <x v="9"/>
    <n v="164"/>
  </r>
  <r>
    <x v="36"/>
    <n v="164"/>
  </r>
  <r>
    <x v="26"/>
    <n v="114"/>
  </r>
  <r>
    <x v="44"/>
    <n v="114"/>
  </r>
  <r>
    <x v="43"/>
    <n v="88"/>
  </r>
  <r>
    <x v="32"/>
    <n v="88"/>
  </r>
  <r>
    <x v="0"/>
    <n v="101"/>
  </r>
  <r>
    <x v="46"/>
    <n v="101"/>
  </r>
  <r>
    <x v="28"/>
    <n v="34"/>
  </r>
  <r>
    <x v="40"/>
    <n v="34"/>
  </r>
  <r>
    <x v="37"/>
    <n v="72"/>
  </r>
  <r>
    <x v="23"/>
    <n v="72"/>
  </r>
  <r>
    <x v="27"/>
    <n v="115"/>
  </r>
  <r>
    <x v="16"/>
    <n v="115"/>
  </r>
  <r>
    <x v="20"/>
    <n v="92"/>
  </r>
  <r>
    <x v="49"/>
    <n v="92"/>
  </r>
  <r>
    <x v="3"/>
    <n v="94"/>
  </r>
  <r>
    <x v="18"/>
    <n v="94"/>
  </r>
  <r>
    <x v="22"/>
    <n v="69"/>
  </r>
  <r>
    <x v="19"/>
    <n v="69"/>
  </r>
  <r>
    <x v="4"/>
    <n v="82"/>
  </r>
  <r>
    <x v="50"/>
    <n v="82"/>
  </r>
  <r>
    <x v="13"/>
    <n v="98"/>
  </r>
  <r>
    <x v="48"/>
    <n v="98"/>
  </r>
  <r>
    <x v="33"/>
    <n v="95"/>
  </r>
  <r>
    <x v="10"/>
    <n v="95"/>
  </r>
  <r>
    <x v="29"/>
    <n v="84"/>
  </r>
  <r>
    <x v="42"/>
    <n v="84"/>
  </r>
  <r>
    <x v="15"/>
    <n v="62"/>
  </r>
  <r>
    <x v="5"/>
    <n v="62"/>
  </r>
  <r>
    <x v="39"/>
    <n v="84"/>
  </r>
  <r>
    <x v="17"/>
    <n v="84"/>
  </r>
  <r>
    <x v="30"/>
    <n v="90"/>
  </r>
  <r>
    <x v="21"/>
    <n v="90"/>
  </r>
  <r>
    <x v="6"/>
    <n v="28"/>
  </r>
  <r>
    <x v="24"/>
    <n v="28"/>
  </r>
  <r>
    <x v="12"/>
    <n v="70"/>
  </r>
  <r>
    <x v="31"/>
    <n v="70"/>
  </r>
  <r>
    <x v="34"/>
    <n v="60"/>
  </r>
  <r>
    <x v="11"/>
    <n v="60"/>
  </r>
  <r>
    <x v="2"/>
    <n v="62"/>
  </r>
  <r>
    <x v="46"/>
    <n v="62"/>
  </r>
  <r>
    <x v="27"/>
    <n v="94"/>
  </r>
  <r>
    <x v="50"/>
    <n v="94"/>
  </r>
  <r>
    <x v="47"/>
    <n v="133"/>
  </r>
  <r>
    <x v="43"/>
    <n v="133"/>
  </r>
  <r>
    <x v="36"/>
    <n v="97"/>
  </r>
  <r>
    <x v="40"/>
    <n v="97"/>
  </r>
  <r>
    <x v="48"/>
    <n v="120"/>
  </r>
  <r>
    <x v="3"/>
    <n v="120"/>
  </r>
  <r>
    <x v="5"/>
    <n v="69"/>
  </r>
  <r>
    <x v="28"/>
    <n v="69"/>
  </r>
  <r>
    <x v="38"/>
    <n v="57"/>
  </r>
  <r>
    <x v="14"/>
    <n v="57"/>
  </r>
  <r>
    <x v="4"/>
    <n v="93"/>
  </r>
  <r>
    <x v="16"/>
    <n v="93"/>
  </r>
  <r>
    <x v="9"/>
    <n v="58"/>
  </r>
  <r>
    <x v="32"/>
    <n v="58"/>
  </r>
  <r>
    <x v="0"/>
    <n v="72"/>
  </r>
  <r>
    <x v="21"/>
    <n v="72"/>
  </r>
  <r>
    <x v="45"/>
    <n v="69"/>
  </r>
  <r>
    <x v="35"/>
    <n v="69"/>
  </r>
  <r>
    <x v="13"/>
    <n v="57"/>
  </r>
  <r>
    <x v="30"/>
    <n v="57"/>
  </r>
  <r>
    <x v="6"/>
    <n v="101"/>
  </r>
  <r>
    <x v="20"/>
    <n v="101"/>
  </r>
  <r>
    <x v="49"/>
    <n v="54"/>
  </r>
  <r>
    <x v="42"/>
    <n v="54"/>
  </r>
  <r>
    <x v="26"/>
    <n v="147"/>
  </r>
  <r>
    <x v="22"/>
    <n v="147"/>
  </r>
  <r>
    <x v="44"/>
    <n v="60"/>
  </r>
  <r>
    <x v="37"/>
    <n v="60"/>
  </r>
  <r>
    <x v="25"/>
    <n v="79"/>
  </r>
  <r>
    <x v="17"/>
    <n v="79"/>
  </r>
  <r>
    <x v="29"/>
    <n v="56"/>
  </r>
  <r>
    <x v="7"/>
    <n v="56"/>
  </r>
  <r>
    <x v="24"/>
    <n v="77"/>
  </r>
  <r>
    <x v="8"/>
    <n v="77"/>
  </r>
  <r>
    <x v="12"/>
    <n v="107"/>
  </r>
  <r>
    <x v="39"/>
    <n v="107"/>
  </r>
  <r>
    <x v="19"/>
    <n v="45"/>
  </r>
  <r>
    <x v="41"/>
    <n v="45"/>
  </r>
  <r>
    <x v="33"/>
    <n v="45"/>
  </r>
  <r>
    <x v="18"/>
    <n v="45"/>
  </r>
  <r>
    <x v="15"/>
    <n v="128"/>
  </r>
  <r>
    <x v="1"/>
    <n v="128"/>
  </r>
  <r>
    <x v="43"/>
    <n v="97"/>
  </r>
  <r>
    <x v="10"/>
    <n v="97"/>
  </r>
  <r>
    <x v="31"/>
    <n v="63"/>
  </r>
  <r>
    <x v="23"/>
    <n v="63"/>
  </r>
  <r>
    <x v="12"/>
    <n v="138"/>
  </r>
  <r>
    <x v="48"/>
    <n v="138"/>
  </r>
  <r>
    <x v="10"/>
    <n v="65"/>
  </r>
  <r>
    <x v="43"/>
    <n v="65"/>
  </r>
  <r>
    <x v="16"/>
    <n v="91"/>
  </r>
  <r>
    <x v="18"/>
    <n v="91"/>
  </r>
  <r>
    <x v="20"/>
    <n v="63"/>
  </r>
  <r>
    <x v="21"/>
    <n v="63"/>
  </r>
  <r>
    <x v="1"/>
    <n v="125"/>
  </r>
  <r>
    <x v="39"/>
    <n v="125"/>
  </r>
  <r>
    <x v="36"/>
    <n v="126"/>
  </r>
  <r>
    <x v="3"/>
    <n v="126"/>
  </r>
  <r>
    <x v="26"/>
    <n v="151"/>
  </r>
  <r>
    <x v="47"/>
    <n v="151"/>
  </r>
  <r>
    <x v="17"/>
    <n v="70"/>
  </r>
  <r>
    <x v="34"/>
    <n v="70"/>
  </r>
  <r>
    <x v="12"/>
    <n v="105"/>
  </r>
  <r>
    <x v="48"/>
    <n v="105"/>
  </r>
  <r>
    <x v="16"/>
    <n v="45"/>
  </r>
  <r>
    <x v="18"/>
    <n v="45"/>
  </r>
  <r>
    <x v="36"/>
    <n v="72"/>
  </r>
  <r>
    <x v="3"/>
    <n v="72"/>
  </r>
  <r>
    <x v="26"/>
    <n v="151"/>
  </r>
  <r>
    <x v="47"/>
    <n v="151"/>
  </r>
  <r>
    <x v="12"/>
    <n v="105"/>
  </r>
  <r>
    <x v="48"/>
    <n v="105"/>
  </r>
  <r>
    <x v="26"/>
    <n v="102"/>
  </r>
  <r>
    <x v="47"/>
    <n v="102"/>
  </r>
  <r>
    <x v="12"/>
    <n v="82"/>
  </r>
  <r>
    <x v="48"/>
    <n v="82"/>
  </r>
  <r>
    <x v="42"/>
    <n v="0"/>
  </r>
  <r>
    <x v="29"/>
    <n v="0"/>
  </r>
  <r>
    <x v="10"/>
    <n v="96"/>
  </r>
  <r>
    <x v="43"/>
    <n v="96"/>
  </r>
  <r>
    <x v="27"/>
    <n v="90"/>
  </r>
  <r>
    <x v="35"/>
    <n v="90"/>
  </r>
  <r>
    <x v="16"/>
    <n v="119"/>
  </r>
  <r>
    <x v="18"/>
    <n v="119"/>
  </r>
  <r>
    <x v="49"/>
    <n v="89"/>
  </r>
  <r>
    <x v="22"/>
    <n v="89"/>
  </r>
  <r>
    <x v="20"/>
    <n v="110"/>
  </r>
  <r>
    <x v="21"/>
    <n v="110"/>
  </r>
  <r>
    <x v="13"/>
    <n v="73"/>
  </r>
  <r>
    <x v="50"/>
    <n v="73"/>
  </r>
  <r>
    <x v="1"/>
    <n v="165"/>
  </r>
  <r>
    <x v="39"/>
    <n v="165"/>
  </r>
  <r>
    <x v="19"/>
    <n v="42"/>
  </r>
  <r>
    <x v="0"/>
    <n v="42"/>
  </r>
  <r>
    <x v="36"/>
    <n v="97"/>
  </r>
  <r>
    <x v="3"/>
    <n v="97"/>
  </r>
  <r>
    <x v="30"/>
    <n v="95"/>
  </r>
  <r>
    <x v="37"/>
    <n v="95"/>
  </r>
  <r>
    <x v="26"/>
    <n v="81"/>
  </r>
  <r>
    <x v="47"/>
    <n v="81"/>
  </r>
  <r>
    <x v="8"/>
    <n v="45"/>
  </r>
  <r>
    <x v="4"/>
    <n v="45"/>
  </r>
  <r>
    <x v="11"/>
    <n v="116"/>
  </r>
  <r>
    <x v="45"/>
    <n v="116"/>
  </r>
  <r>
    <x v="17"/>
    <n v="129"/>
  </r>
  <r>
    <x v="34"/>
    <n v="1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4">
  <r>
    <x v="0"/>
    <x v="0"/>
    <n v="66"/>
  </r>
  <r>
    <x v="1"/>
    <x v="1"/>
    <n v="34"/>
  </r>
  <r>
    <x v="2"/>
    <x v="2"/>
    <n v="61"/>
  </r>
  <r>
    <x v="3"/>
    <x v="3"/>
    <n v="80"/>
  </r>
  <r>
    <x v="4"/>
    <x v="4"/>
    <n v="103"/>
  </r>
  <r>
    <x v="5"/>
    <x v="5"/>
    <n v="122"/>
  </r>
  <r>
    <x v="6"/>
    <x v="6"/>
    <n v="56"/>
  </r>
  <r>
    <x v="7"/>
    <x v="7"/>
    <n v="37"/>
  </r>
  <r>
    <x v="8"/>
    <x v="8"/>
    <n v="18"/>
  </r>
  <r>
    <x v="9"/>
    <x v="9"/>
    <n v="113"/>
  </r>
  <r>
    <x v="10"/>
    <x v="10"/>
    <n v="35"/>
  </r>
  <r>
    <x v="11"/>
    <x v="11"/>
    <n v="56"/>
  </r>
  <r>
    <x v="12"/>
    <x v="12"/>
    <n v="103"/>
  </r>
  <r>
    <x v="13"/>
    <x v="13"/>
    <n v="64"/>
  </r>
  <r>
    <x v="14"/>
    <x v="14"/>
    <n v="67"/>
  </r>
  <r>
    <x v="15"/>
    <x v="15"/>
    <n v="15"/>
  </r>
  <r>
    <x v="1"/>
    <x v="16"/>
    <n v="80"/>
  </r>
  <r>
    <x v="16"/>
    <x v="17"/>
    <n v="106"/>
  </r>
  <r>
    <x v="17"/>
    <x v="12"/>
    <n v="64"/>
  </r>
  <r>
    <x v="18"/>
    <x v="18"/>
    <n v="60"/>
  </r>
  <r>
    <x v="19"/>
    <x v="19"/>
    <n v="103"/>
  </r>
  <r>
    <x v="20"/>
    <x v="20"/>
    <n v="83"/>
  </r>
  <r>
    <x v="21"/>
    <x v="21"/>
    <n v="60"/>
  </r>
  <r>
    <x v="22"/>
    <x v="22"/>
    <n v="68"/>
  </r>
  <r>
    <x v="23"/>
    <x v="23"/>
    <n v="32"/>
  </r>
  <r>
    <x v="24"/>
    <x v="11"/>
    <n v="35"/>
  </r>
  <r>
    <x v="18"/>
    <x v="10"/>
    <n v="70"/>
  </r>
  <r>
    <x v="10"/>
    <x v="24"/>
    <n v="93"/>
  </r>
  <r>
    <x v="0"/>
    <x v="7"/>
    <n v="76"/>
  </r>
  <r>
    <x v="25"/>
    <x v="25"/>
    <n v="39"/>
  </r>
  <r>
    <x v="26"/>
    <x v="8"/>
    <n v="88"/>
  </r>
  <r>
    <x v="13"/>
    <x v="9"/>
    <n v="97"/>
  </r>
  <r>
    <x v="27"/>
    <x v="1"/>
    <n v="41"/>
  </r>
  <r>
    <x v="9"/>
    <x v="26"/>
    <n v="46"/>
  </r>
  <r>
    <x v="28"/>
    <x v="27"/>
    <n v="143"/>
  </r>
  <r>
    <x v="29"/>
    <x v="17"/>
    <n v="71"/>
  </r>
  <r>
    <x v="30"/>
    <x v="28"/>
    <n v="59"/>
  </r>
  <r>
    <x v="22"/>
    <x v="2"/>
    <n v="77"/>
  </r>
  <r>
    <x v="31"/>
    <x v="21"/>
    <n v="52"/>
  </r>
  <r>
    <x v="15"/>
    <x v="29"/>
    <n v="56"/>
  </r>
  <r>
    <x v="27"/>
    <x v="30"/>
    <n v="31"/>
  </r>
  <r>
    <x v="32"/>
    <x v="27"/>
    <n v="114"/>
  </r>
  <r>
    <x v="6"/>
    <x v="31"/>
    <n v="97"/>
  </r>
  <r>
    <x v="5"/>
    <x v="32"/>
    <n v="87"/>
  </r>
  <r>
    <x v="33"/>
    <x v="0"/>
    <n v="104"/>
  </r>
  <r>
    <x v="28"/>
    <x v="33"/>
    <n v="87"/>
  </r>
  <r>
    <x v="34"/>
    <x v="34"/>
    <n v="90"/>
  </r>
  <r>
    <x v="35"/>
    <x v="35"/>
    <n v="107"/>
  </r>
  <r>
    <x v="36"/>
    <x v="36"/>
    <n v="20"/>
  </r>
  <r>
    <x v="20"/>
    <x v="22"/>
    <n v="85"/>
  </r>
  <r>
    <x v="3"/>
    <x v="37"/>
    <n v="98"/>
  </r>
  <r>
    <x v="37"/>
    <x v="32"/>
    <n v="114"/>
  </r>
  <r>
    <x v="15"/>
    <x v="38"/>
    <n v="22"/>
  </r>
  <r>
    <x v="38"/>
    <x v="20"/>
    <n v="79"/>
  </r>
  <r>
    <x v="36"/>
    <x v="15"/>
    <n v="70"/>
  </r>
  <r>
    <x v="39"/>
    <x v="36"/>
    <n v="114"/>
  </r>
  <r>
    <x v="0"/>
    <x v="30"/>
    <n v="101"/>
  </r>
  <r>
    <x v="40"/>
    <x v="16"/>
    <n v="72"/>
  </r>
  <r>
    <x v="5"/>
    <x v="12"/>
    <n v="92"/>
  </r>
  <r>
    <x v="13"/>
    <x v="26"/>
    <n v="69"/>
  </r>
  <r>
    <x v="41"/>
    <x v="19"/>
    <n v="98"/>
  </r>
  <r>
    <x v="42"/>
    <x v="28"/>
    <n v="84"/>
  </r>
  <r>
    <x v="17"/>
    <x v="4"/>
    <n v="84"/>
  </r>
  <r>
    <x v="43"/>
    <x v="39"/>
    <n v="28"/>
  </r>
  <r>
    <x v="22"/>
    <x v="14"/>
    <n v="60"/>
  </r>
  <r>
    <x v="30"/>
    <x v="34"/>
    <n v="94"/>
  </r>
  <r>
    <x v="9"/>
    <x v="40"/>
    <n v="97"/>
  </r>
  <r>
    <x v="44"/>
    <x v="23"/>
    <n v="69"/>
  </r>
  <r>
    <x v="1"/>
    <x v="24"/>
    <n v="93"/>
  </r>
  <r>
    <x v="0"/>
    <x v="5"/>
    <n v="72"/>
  </r>
  <r>
    <x v="41"/>
    <x v="35"/>
    <n v="57"/>
  </r>
  <r>
    <x v="45"/>
    <x v="28"/>
    <n v="54"/>
  </r>
  <r>
    <x v="11"/>
    <x v="9"/>
    <n v="60"/>
  </r>
  <r>
    <x v="42"/>
    <x v="21"/>
    <n v="56"/>
  </r>
  <r>
    <x v="3"/>
    <x v="41"/>
    <n v="107"/>
  </r>
  <r>
    <x v="46"/>
    <x v="42"/>
    <n v="45"/>
  </r>
  <r>
    <x v="35"/>
    <x v="37"/>
    <n v="97"/>
  </r>
  <r>
    <x v="3"/>
    <x v="19"/>
    <n v="138"/>
  </r>
  <r>
    <x v="4"/>
    <x v="42"/>
    <n v="91"/>
  </r>
  <r>
    <x v="47"/>
    <x v="41"/>
    <n v="125"/>
  </r>
  <r>
    <x v="39"/>
    <x v="20"/>
    <n v="151"/>
  </r>
  <r>
    <x v="3"/>
    <x v="19"/>
    <n v="105"/>
  </r>
  <r>
    <x v="9"/>
    <x v="29"/>
    <n v="72"/>
  </r>
  <r>
    <x v="3"/>
    <x v="19"/>
    <n v="105"/>
  </r>
  <r>
    <x v="3"/>
    <x v="19"/>
    <n v="82"/>
  </r>
  <r>
    <x v="29"/>
    <x v="18"/>
    <n v="96"/>
  </r>
  <r>
    <x v="4"/>
    <x v="42"/>
    <n v="119"/>
  </r>
  <r>
    <x v="5"/>
    <x v="5"/>
    <n v="110"/>
  </r>
  <r>
    <x v="47"/>
    <x v="41"/>
    <n v="165"/>
  </r>
  <r>
    <x v="9"/>
    <x v="29"/>
    <n v="97"/>
  </r>
  <r>
    <x v="39"/>
    <x v="20"/>
    <n v="81"/>
  </r>
  <r>
    <x v="32"/>
    <x v="11"/>
    <n v="116"/>
  </r>
  <r>
    <x v="36"/>
    <x v="29"/>
    <n v="57"/>
  </r>
  <r>
    <x v="43"/>
    <x v="21"/>
    <n v="48"/>
  </r>
  <r>
    <x v="29"/>
    <x v="14"/>
    <n v="147"/>
  </r>
  <r>
    <x v="38"/>
    <x v="31"/>
    <n v="77"/>
  </r>
  <r>
    <x v="20"/>
    <x v="26"/>
    <n v="85"/>
  </r>
  <r>
    <x v="13"/>
    <x v="16"/>
    <n v="75"/>
  </r>
  <r>
    <x v="39"/>
    <x v="33"/>
    <n v="95"/>
  </r>
  <r>
    <x v="14"/>
    <x v="15"/>
    <n v="63"/>
  </r>
  <r>
    <x v="22"/>
    <x v="38"/>
    <n v="98"/>
  </r>
  <r>
    <x v="15"/>
    <x v="41"/>
    <n v="61"/>
  </r>
  <r>
    <x v="23"/>
    <x v="18"/>
    <n v="60"/>
  </r>
  <r>
    <x v="21"/>
    <x v="20"/>
    <n v="50"/>
  </r>
  <r>
    <x v="24"/>
    <x v="5"/>
    <n v="60"/>
  </r>
  <r>
    <x v="42"/>
    <x v="37"/>
    <n v="85"/>
  </r>
  <r>
    <x v="44"/>
    <x v="24"/>
    <n v="70"/>
  </r>
  <r>
    <x v="39"/>
    <x v="32"/>
    <n v="130"/>
  </r>
  <r>
    <x v="27"/>
    <x v="40"/>
    <n v="40"/>
  </r>
  <r>
    <x v="48"/>
    <x v="36"/>
    <n v="93"/>
  </r>
  <r>
    <x v="49"/>
    <x v="43"/>
    <n v="62"/>
  </r>
  <r>
    <x v="5"/>
    <x v="38"/>
    <n v="124"/>
  </r>
  <r>
    <x v="40"/>
    <x v="25"/>
    <n v="44"/>
  </r>
  <r>
    <x v="9"/>
    <x v="3"/>
    <n v="86"/>
  </r>
  <r>
    <x v="47"/>
    <x v="44"/>
    <n v="138"/>
  </r>
  <r>
    <x v="34"/>
    <x v="33"/>
    <n v="94"/>
  </r>
  <r>
    <x v="46"/>
    <x v="39"/>
    <n v="20"/>
  </r>
  <r>
    <x v="15"/>
    <x v="45"/>
    <n v="59"/>
  </r>
  <r>
    <x v="1"/>
    <x v="19"/>
    <n v="127"/>
  </r>
  <r>
    <x v="2"/>
    <x v="13"/>
    <n v="48"/>
  </r>
  <r>
    <x v="32"/>
    <x v="18"/>
    <n v="154"/>
  </r>
  <r>
    <x v="47"/>
    <x v="41"/>
    <n v="140"/>
  </r>
  <r>
    <x v="50"/>
    <x v="29"/>
    <n v="90"/>
  </r>
  <r>
    <x v="37"/>
    <x v="3"/>
    <n v="78"/>
  </r>
  <r>
    <x v="45"/>
    <x v="20"/>
    <n v="111"/>
  </r>
  <r>
    <x v="7"/>
    <x v="22"/>
    <n v="45"/>
  </r>
  <r>
    <x v="34"/>
    <x v="30"/>
    <n v="49"/>
  </r>
  <r>
    <x v="6"/>
    <x v="42"/>
    <n v="85"/>
  </r>
  <r>
    <x v="3"/>
    <x v="35"/>
    <n v="116"/>
  </r>
  <r>
    <x v="11"/>
    <x v="34"/>
    <n v="87"/>
  </r>
  <r>
    <x v="45"/>
    <x v="3"/>
    <n v="30"/>
  </r>
  <r>
    <x v="42"/>
    <x v="26"/>
    <n v="64"/>
  </r>
  <r>
    <x v="25"/>
    <x v="24"/>
    <n v="106"/>
  </r>
  <r>
    <x v="26"/>
    <x v="17"/>
    <n v="123"/>
  </r>
  <r>
    <x v="9"/>
    <x v="11"/>
    <n v="123"/>
  </r>
  <r>
    <x v="17"/>
    <x v="28"/>
    <n v="58"/>
  </r>
  <r>
    <x v="7"/>
    <x v="2"/>
    <n v="83"/>
  </r>
  <r>
    <x v="48"/>
    <x v="1"/>
    <n v="64"/>
  </r>
  <r>
    <x v="46"/>
    <x v="43"/>
    <n v="66"/>
  </r>
  <r>
    <x v="22"/>
    <x v="46"/>
    <n v="46"/>
  </r>
  <r>
    <x v="31"/>
    <x v="19"/>
    <n v="109"/>
  </r>
  <r>
    <x v="13"/>
    <x v="25"/>
    <n v="91"/>
  </r>
  <r>
    <x v="10"/>
    <x v="9"/>
    <n v="60"/>
  </r>
  <r>
    <x v="27"/>
    <x v="10"/>
    <n v="66"/>
  </r>
  <r>
    <x v="32"/>
    <x v="0"/>
    <n v="138"/>
  </r>
  <r>
    <x v="22"/>
    <x v="21"/>
    <n v="108"/>
  </r>
  <r>
    <x v="49"/>
    <x v="47"/>
    <n v="164"/>
  </r>
  <r>
    <x v="35"/>
    <x v="25"/>
    <n v="88"/>
  </r>
  <r>
    <x v="7"/>
    <x v="40"/>
    <n v="34"/>
  </r>
  <r>
    <x v="30"/>
    <x v="24"/>
    <n v="115"/>
  </r>
  <r>
    <x v="16"/>
    <x v="42"/>
    <n v="94"/>
  </r>
  <r>
    <x v="1"/>
    <x v="34"/>
    <n v="82"/>
  </r>
  <r>
    <x v="46"/>
    <x v="37"/>
    <n v="95"/>
  </r>
  <r>
    <x v="18"/>
    <x v="1"/>
    <n v="62"/>
  </r>
  <r>
    <x v="14"/>
    <x v="5"/>
    <n v="90"/>
  </r>
  <r>
    <x v="3"/>
    <x v="15"/>
    <n v="70"/>
  </r>
  <r>
    <x v="36"/>
    <x v="30"/>
    <n v="62"/>
  </r>
  <r>
    <x v="33"/>
    <x v="18"/>
    <n v="133"/>
  </r>
  <r>
    <x v="12"/>
    <x v="29"/>
    <n v="120"/>
  </r>
  <r>
    <x v="15"/>
    <x v="17"/>
    <n v="57"/>
  </r>
  <r>
    <x v="49"/>
    <x v="25"/>
    <n v="58"/>
  </r>
  <r>
    <x v="37"/>
    <x v="38"/>
    <n v="69"/>
  </r>
  <r>
    <x v="43"/>
    <x v="45"/>
    <n v="101"/>
  </r>
  <r>
    <x v="39"/>
    <x v="48"/>
    <n v="147"/>
  </r>
  <r>
    <x v="27"/>
    <x v="4"/>
    <n v="79"/>
  </r>
  <r>
    <x v="6"/>
    <x v="32"/>
    <n v="77"/>
  </r>
  <r>
    <x v="19"/>
    <x v="10"/>
    <n v="45"/>
  </r>
  <r>
    <x v="18"/>
    <x v="0"/>
    <n v="128"/>
  </r>
  <r>
    <x v="25"/>
    <x v="16"/>
    <n v="63"/>
  </r>
  <r>
    <x v="29"/>
    <x v="18"/>
    <n v="65"/>
  </r>
  <r>
    <x v="5"/>
    <x v="5"/>
    <n v="63"/>
  </r>
  <r>
    <x v="9"/>
    <x v="29"/>
    <n v="126"/>
  </r>
  <r>
    <x v="34"/>
    <x v="49"/>
    <n v="70"/>
  </r>
  <r>
    <x v="4"/>
    <x v="42"/>
    <n v="45"/>
  </r>
  <r>
    <x v="39"/>
    <x v="20"/>
    <n v="151"/>
  </r>
  <r>
    <x v="39"/>
    <x v="20"/>
    <n v="102"/>
  </r>
  <r>
    <x v="23"/>
    <x v="7"/>
    <n v="0"/>
  </r>
  <r>
    <x v="30"/>
    <x v="38"/>
    <n v="90"/>
  </r>
  <r>
    <x v="45"/>
    <x v="48"/>
    <n v="89"/>
  </r>
  <r>
    <x v="41"/>
    <x v="34"/>
    <n v="73"/>
  </r>
  <r>
    <x v="19"/>
    <x v="43"/>
    <n v="42"/>
  </r>
  <r>
    <x v="14"/>
    <x v="9"/>
    <n v="95"/>
  </r>
  <r>
    <x v="2"/>
    <x v="46"/>
    <n v="45"/>
  </r>
  <r>
    <x v="34"/>
    <x v="49"/>
    <n v="12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08">
  <r>
    <x v="0"/>
    <n v="66"/>
  </r>
  <r>
    <x v="1"/>
    <n v="66"/>
  </r>
  <r>
    <x v="2"/>
    <n v="57"/>
  </r>
  <r>
    <x v="3"/>
    <n v="57"/>
  </r>
  <r>
    <x v="4"/>
    <n v="34"/>
  </r>
  <r>
    <x v="5"/>
    <n v="34"/>
  </r>
  <r>
    <x v="6"/>
    <n v="48"/>
  </r>
  <r>
    <x v="7"/>
    <n v="48"/>
  </r>
  <r>
    <x v="8"/>
    <n v="61"/>
  </r>
  <r>
    <x v="9"/>
    <n v="61"/>
  </r>
  <r>
    <x v="10"/>
    <n v="147"/>
  </r>
  <r>
    <x v="11"/>
    <n v="147"/>
  </r>
  <r>
    <x v="12"/>
    <n v="80"/>
  </r>
  <r>
    <x v="13"/>
    <n v="80"/>
  </r>
  <r>
    <x v="14"/>
    <n v="77"/>
  </r>
  <r>
    <x v="15"/>
    <n v="77"/>
  </r>
  <r>
    <x v="16"/>
    <n v="103"/>
  </r>
  <r>
    <x v="17"/>
    <n v="103"/>
  </r>
  <r>
    <x v="18"/>
    <n v="85"/>
  </r>
  <r>
    <x v="19"/>
    <n v="85"/>
  </r>
  <r>
    <x v="20"/>
    <n v="122"/>
  </r>
  <r>
    <x v="21"/>
    <n v="122"/>
  </r>
  <r>
    <x v="22"/>
    <n v="75"/>
  </r>
  <r>
    <x v="23"/>
    <n v="75"/>
  </r>
  <r>
    <x v="24"/>
    <n v="56"/>
  </r>
  <r>
    <x v="25"/>
    <n v="56"/>
  </r>
  <r>
    <x v="26"/>
    <n v="95"/>
  </r>
  <r>
    <x v="27"/>
    <n v="95"/>
  </r>
  <r>
    <x v="28"/>
    <n v="37"/>
  </r>
  <r>
    <x v="29"/>
    <n v="37"/>
  </r>
  <r>
    <x v="30"/>
    <n v="63"/>
  </r>
  <r>
    <x v="31"/>
    <n v="63"/>
  </r>
  <r>
    <x v="32"/>
    <n v="18"/>
  </r>
  <r>
    <x v="33"/>
    <n v="18"/>
  </r>
  <r>
    <x v="34"/>
    <n v="98"/>
  </r>
  <r>
    <x v="35"/>
    <n v="98"/>
  </r>
  <r>
    <x v="36"/>
    <n v="113"/>
  </r>
  <r>
    <x v="37"/>
    <n v="113"/>
  </r>
  <r>
    <x v="38"/>
    <n v="61"/>
  </r>
  <r>
    <x v="39"/>
    <n v="61"/>
  </r>
  <r>
    <x v="40"/>
    <n v="35"/>
  </r>
  <r>
    <x v="41"/>
    <n v="35"/>
  </r>
  <r>
    <x v="42"/>
    <n v="60"/>
  </r>
  <r>
    <x v="43"/>
    <n v="60"/>
  </r>
  <r>
    <x v="44"/>
    <n v="56"/>
  </r>
  <r>
    <x v="45"/>
    <n v="56"/>
  </r>
  <r>
    <x v="46"/>
    <n v="50"/>
  </r>
  <r>
    <x v="47"/>
    <n v="50"/>
  </r>
  <r>
    <x v="48"/>
    <n v="103"/>
  </r>
  <r>
    <x v="49"/>
    <n v="103"/>
  </r>
  <r>
    <x v="50"/>
    <n v="60"/>
  </r>
  <r>
    <x v="21"/>
    <n v="60"/>
  </r>
  <r>
    <x v="22"/>
    <n v="64"/>
  </r>
  <r>
    <x v="2"/>
    <n v="64"/>
  </r>
  <r>
    <x v="29"/>
    <n v="85"/>
  </r>
  <r>
    <x v="10"/>
    <n v="85"/>
  </r>
  <r>
    <x v="30"/>
    <n v="67"/>
  </r>
  <r>
    <x v="11"/>
    <n v="67"/>
  </r>
  <r>
    <x v="5"/>
    <n v="70"/>
  </r>
  <r>
    <x v="16"/>
    <n v="70"/>
  </r>
  <r>
    <x v="38"/>
    <n v="15"/>
  </r>
  <r>
    <x v="31"/>
    <n v="15"/>
  </r>
  <r>
    <x v="26"/>
    <n v="130"/>
  </r>
  <r>
    <x v="8"/>
    <n v="130"/>
  </r>
  <r>
    <x v="4"/>
    <n v="80"/>
  </r>
  <r>
    <x v="23"/>
    <n v="80"/>
  </r>
  <r>
    <x v="25"/>
    <n v="40"/>
  </r>
  <r>
    <x v="40"/>
    <n v="40"/>
  </r>
  <r>
    <x v="3"/>
    <n v="106"/>
  </r>
  <r>
    <x v="14"/>
    <n v="106"/>
  </r>
  <r>
    <x v="41"/>
    <n v="93"/>
  </r>
  <r>
    <x v="44"/>
    <n v="93"/>
  </r>
  <r>
    <x v="39"/>
    <n v="64"/>
  </r>
  <r>
    <x v="49"/>
    <n v="64"/>
  </r>
  <r>
    <x v="9"/>
    <n v="62"/>
  </r>
  <r>
    <x v="0"/>
    <n v="62"/>
  </r>
  <r>
    <x v="15"/>
    <n v="60"/>
  </r>
  <r>
    <x v="43"/>
    <n v="60"/>
  </r>
  <r>
    <x v="20"/>
    <n v="124"/>
  </r>
  <r>
    <x v="35"/>
    <n v="124"/>
  </r>
  <r>
    <x v="19"/>
    <n v="103"/>
  </r>
  <r>
    <x v="48"/>
    <n v="103"/>
  </r>
  <r>
    <x v="37"/>
    <n v="44"/>
  </r>
  <r>
    <x v="32"/>
    <n v="44"/>
  </r>
  <r>
    <x v="18"/>
    <n v="83"/>
  </r>
  <r>
    <x v="47"/>
    <n v="83"/>
  </r>
  <r>
    <x v="36"/>
    <n v="86"/>
  </r>
  <r>
    <x v="13"/>
    <n v="86"/>
  </r>
  <r>
    <x v="46"/>
    <n v="60"/>
  </r>
  <r>
    <x v="7"/>
    <n v="60"/>
  </r>
  <r>
    <x v="1"/>
    <n v="138"/>
  </r>
  <r>
    <x v="12"/>
    <n v="138"/>
  </r>
  <r>
    <x v="34"/>
    <n v="68"/>
  </r>
  <r>
    <x v="6"/>
    <n v="68"/>
  </r>
  <r>
    <x v="17"/>
    <n v="94"/>
  </r>
  <r>
    <x v="27"/>
    <n v="94"/>
  </r>
  <r>
    <x v="42"/>
    <n v="32"/>
  </r>
  <r>
    <x v="28"/>
    <n v="32"/>
  </r>
  <r>
    <x v="33"/>
    <n v="20"/>
  </r>
  <r>
    <x v="24"/>
    <n v="20"/>
  </r>
  <r>
    <x v="50"/>
    <n v="35"/>
  </r>
  <r>
    <x v="45"/>
    <n v="35"/>
  </r>
  <r>
    <x v="38"/>
    <n v="59"/>
  </r>
  <r>
    <x v="20"/>
    <n v="59"/>
  </r>
  <r>
    <x v="15"/>
    <n v="70"/>
  </r>
  <r>
    <x v="41"/>
    <n v="70"/>
  </r>
  <r>
    <x v="4"/>
    <n v="127"/>
  </r>
  <r>
    <x v="48"/>
    <n v="127"/>
  </r>
  <r>
    <x v="40"/>
    <n v="93"/>
  </r>
  <r>
    <x v="16"/>
    <n v="93"/>
  </r>
  <r>
    <x v="8"/>
    <n v="48"/>
  </r>
  <r>
    <x v="2"/>
    <n v="48"/>
  </r>
  <r>
    <x v="0"/>
    <n v="76"/>
  </r>
  <r>
    <x v="29"/>
    <n v="76"/>
  </r>
  <r>
    <x v="11"/>
    <n v="154"/>
  </r>
  <r>
    <x v="43"/>
    <n v="154"/>
  </r>
  <r>
    <x v="31"/>
    <n v="39"/>
  </r>
  <r>
    <x v="32"/>
    <n v="39"/>
  </r>
  <r>
    <x v="1"/>
    <n v="140"/>
  </r>
  <r>
    <x v="39"/>
    <n v="140"/>
  </r>
  <r>
    <x v="21"/>
    <n v="88"/>
  </r>
  <r>
    <x v="33"/>
    <n v="88"/>
  </r>
  <r>
    <x v="7"/>
    <n v="90"/>
  </r>
  <r>
    <x v="3"/>
    <n v="90"/>
  </r>
  <r>
    <x v="22"/>
    <n v="97"/>
  </r>
  <r>
    <x v="37"/>
    <n v="97"/>
  </r>
  <r>
    <x v="45"/>
    <n v="78"/>
  </r>
  <r>
    <x v="13"/>
    <n v="78"/>
  </r>
  <r>
    <x v="25"/>
    <n v="41"/>
  </r>
  <r>
    <x v="5"/>
    <n v="41"/>
  </r>
  <r>
    <x v="49"/>
    <n v="111"/>
  </r>
  <r>
    <x v="47"/>
    <n v="111"/>
  </r>
  <r>
    <x v="36"/>
    <n v="46"/>
  </r>
  <r>
    <x v="19"/>
    <n v="46"/>
  </r>
  <r>
    <x v="28"/>
    <n v="45"/>
  </r>
  <r>
    <x v="6"/>
    <n v="45"/>
  </r>
  <r>
    <x v="35"/>
    <n v="143"/>
  </r>
  <r>
    <x v="26"/>
    <n v="143"/>
  </r>
  <r>
    <x v="17"/>
    <n v="49"/>
  </r>
  <r>
    <x v="46"/>
    <n v="49"/>
  </r>
  <r>
    <x v="10"/>
    <n v="71"/>
  </r>
  <r>
    <x v="14"/>
    <n v="71"/>
  </r>
  <r>
    <x v="24"/>
    <n v="85"/>
  </r>
  <r>
    <x v="18"/>
    <n v="85"/>
  </r>
  <r>
    <x v="27"/>
    <n v="59"/>
  </r>
  <r>
    <x v="42"/>
    <n v="59"/>
  </r>
  <r>
    <x v="12"/>
    <n v="116"/>
  </r>
  <r>
    <x v="30"/>
    <n v="116"/>
  </r>
  <r>
    <x v="34"/>
    <n v="77"/>
  </r>
  <r>
    <x v="9"/>
    <n v="77"/>
  </r>
  <r>
    <x v="44"/>
    <n v="87"/>
  </r>
  <r>
    <x v="50"/>
    <n v="87"/>
  </r>
  <r>
    <x v="23"/>
    <n v="52"/>
  </r>
  <r>
    <x v="7"/>
    <n v="52"/>
  </r>
  <r>
    <x v="49"/>
    <n v="30"/>
  </r>
  <r>
    <x v="13"/>
    <n v="30"/>
  </r>
  <r>
    <x v="38"/>
    <n v="56"/>
  </r>
  <r>
    <x v="3"/>
    <n v="56"/>
  </r>
  <r>
    <x v="29"/>
    <n v="64"/>
  </r>
  <r>
    <x v="19"/>
    <n v="64"/>
  </r>
  <r>
    <x v="25"/>
    <n v="31"/>
  </r>
  <r>
    <x v="46"/>
    <n v="31"/>
  </r>
  <r>
    <x v="31"/>
    <n v="106"/>
  </r>
  <r>
    <x v="16"/>
    <n v="106"/>
  </r>
  <r>
    <x v="11"/>
    <n v="114"/>
  </r>
  <r>
    <x v="26"/>
    <n v="114"/>
  </r>
  <r>
    <x v="21"/>
    <n v="123"/>
  </r>
  <r>
    <x v="14"/>
    <n v="123"/>
  </r>
  <r>
    <x v="24"/>
    <n v="97"/>
  </r>
  <r>
    <x v="15"/>
    <n v="97"/>
  </r>
  <r>
    <x v="36"/>
    <n v="123"/>
  </r>
  <r>
    <x v="45"/>
    <n v="123"/>
  </r>
  <r>
    <x v="20"/>
    <n v="87"/>
  </r>
  <r>
    <x v="8"/>
    <n v="87"/>
  </r>
  <r>
    <x v="39"/>
    <n v="58"/>
  </r>
  <r>
    <x v="42"/>
    <n v="58"/>
  </r>
  <r>
    <x v="47"/>
    <n v="104"/>
  </r>
  <r>
    <x v="1"/>
    <n v="104"/>
  </r>
  <r>
    <x v="28"/>
    <n v="83"/>
  </r>
  <r>
    <x v="9"/>
    <n v="83"/>
  </r>
  <r>
    <x v="35"/>
    <n v="87"/>
  </r>
  <r>
    <x v="27"/>
    <n v="87"/>
  </r>
  <r>
    <x v="41"/>
    <n v="64"/>
  </r>
  <r>
    <x v="5"/>
    <n v="64"/>
  </r>
  <r>
    <x v="17"/>
    <n v="90"/>
  </r>
  <r>
    <x v="50"/>
    <n v="90"/>
  </r>
  <r>
    <x v="33"/>
    <n v="66"/>
  </r>
  <r>
    <x v="0"/>
    <n v="66"/>
  </r>
  <r>
    <x v="43"/>
    <n v="107"/>
  </r>
  <r>
    <x v="30"/>
    <n v="107"/>
  </r>
  <r>
    <x v="34"/>
    <n v="46"/>
  </r>
  <r>
    <x v="4"/>
    <n v="46"/>
  </r>
  <r>
    <x v="2"/>
    <n v="20"/>
  </r>
  <r>
    <x v="44"/>
    <n v="20"/>
  </r>
  <r>
    <x v="23"/>
    <n v="109"/>
  </r>
  <r>
    <x v="48"/>
    <n v="109"/>
  </r>
  <r>
    <x v="18"/>
    <n v="85"/>
  </r>
  <r>
    <x v="6"/>
    <n v="85"/>
  </r>
  <r>
    <x v="22"/>
    <n v="91"/>
  </r>
  <r>
    <x v="32"/>
    <n v="91"/>
  </r>
  <r>
    <x v="12"/>
    <n v="98"/>
  </r>
  <r>
    <x v="10"/>
    <n v="98"/>
  </r>
  <r>
    <x v="40"/>
    <n v="60"/>
  </r>
  <r>
    <x v="37"/>
    <n v="60"/>
  </r>
  <r>
    <x v="45"/>
    <n v="114"/>
  </r>
  <r>
    <x v="8"/>
    <n v="114"/>
  </r>
  <r>
    <x v="25"/>
    <n v="66"/>
  </r>
  <r>
    <x v="41"/>
    <n v="66"/>
  </r>
  <r>
    <x v="38"/>
    <n v="22"/>
  </r>
  <r>
    <x v="35"/>
    <n v="22"/>
  </r>
  <r>
    <x v="11"/>
    <n v="138"/>
  </r>
  <r>
    <x v="1"/>
    <n v="138"/>
  </r>
  <r>
    <x v="14"/>
    <n v="79"/>
  </r>
  <r>
    <x v="47"/>
    <n v="79"/>
  </r>
  <r>
    <x v="34"/>
    <n v="108"/>
  </r>
  <r>
    <x v="7"/>
    <n v="108"/>
  </r>
  <r>
    <x v="2"/>
    <n v="70"/>
  </r>
  <r>
    <x v="31"/>
    <n v="70"/>
  </r>
  <r>
    <x v="9"/>
    <n v="164"/>
  </r>
  <r>
    <x v="36"/>
    <n v="164"/>
  </r>
  <r>
    <x v="26"/>
    <n v="114"/>
  </r>
  <r>
    <x v="44"/>
    <n v="114"/>
  </r>
  <r>
    <x v="43"/>
    <n v="88"/>
  </r>
  <r>
    <x v="32"/>
    <n v="88"/>
  </r>
  <r>
    <x v="0"/>
    <n v="101"/>
  </r>
  <r>
    <x v="46"/>
    <n v="101"/>
  </r>
  <r>
    <x v="28"/>
    <n v="34"/>
  </r>
  <r>
    <x v="40"/>
    <n v="34"/>
  </r>
  <r>
    <x v="37"/>
    <n v="72"/>
  </r>
  <r>
    <x v="23"/>
    <n v="72"/>
  </r>
  <r>
    <x v="27"/>
    <n v="115"/>
  </r>
  <r>
    <x v="16"/>
    <n v="115"/>
  </r>
  <r>
    <x v="20"/>
    <n v="92"/>
  </r>
  <r>
    <x v="49"/>
    <n v="92"/>
  </r>
  <r>
    <x v="3"/>
    <n v="94"/>
  </r>
  <r>
    <x v="18"/>
    <n v="94"/>
  </r>
  <r>
    <x v="22"/>
    <n v="69"/>
  </r>
  <r>
    <x v="19"/>
    <n v="69"/>
  </r>
  <r>
    <x v="4"/>
    <n v="82"/>
  </r>
  <r>
    <x v="50"/>
    <n v="82"/>
  </r>
  <r>
    <x v="13"/>
    <n v="98"/>
  </r>
  <r>
    <x v="48"/>
    <n v="98"/>
  </r>
  <r>
    <x v="33"/>
    <n v="95"/>
  </r>
  <r>
    <x v="10"/>
    <n v="95"/>
  </r>
  <r>
    <x v="29"/>
    <n v="84"/>
  </r>
  <r>
    <x v="42"/>
    <n v="84"/>
  </r>
  <r>
    <x v="15"/>
    <n v="62"/>
  </r>
  <r>
    <x v="5"/>
    <n v="62"/>
  </r>
  <r>
    <x v="39"/>
    <n v="84"/>
  </r>
  <r>
    <x v="17"/>
    <n v="84"/>
  </r>
  <r>
    <x v="30"/>
    <n v="90"/>
  </r>
  <r>
    <x v="21"/>
    <n v="90"/>
  </r>
  <r>
    <x v="6"/>
    <n v="28"/>
  </r>
  <r>
    <x v="24"/>
    <n v="28"/>
  </r>
  <r>
    <x v="12"/>
    <n v="70"/>
  </r>
  <r>
    <x v="31"/>
    <n v="70"/>
  </r>
  <r>
    <x v="34"/>
    <n v="60"/>
  </r>
  <r>
    <x v="11"/>
    <n v="60"/>
  </r>
  <r>
    <x v="2"/>
    <n v="62"/>
  </r>
  <r>
    <x v="46"/>
    <n v="62"/>
  </r>
  <r>
    <x v="27"/>
    <n v="94"/>
  </r>
  <r>
    <x v="50"/>
    <n v="94"/>
  </r>
  <r>
    <x v="47"/>
    <n v="133"/>
  </r>
  <r>
    <x v="43"/>
    <n v="133"/>
  </r>
  <r>
    <x v="36"/>
    <n v="97"/>
  </r>
  <r>
    <x v="40"/>
    <n v="97"/>
  </r>
  <r>
    <x v="48"/>
    <n v="120"/>
  </r>
  <r>
    <x v="3"/>
    <n v="120"/>
  </r>
  <r>
    <x v="5"/>
    <n v="69"/>
  </r>
  <r>
    <x v="28"/>
    <n v="69"/>
  </r>
  <r>
    <x v="38"/>
    <n v="57"/>
  </r>
  <r>
    <x v="14"/>
    <n v="57"/>
  </r>
  <r>
    <x v="4"/>
    <n v="93"/>
  </r>
  <r>
    <x v="16"/>
    <n v="93"/>
  </r>
  <r>
    <x v="9"/>
    <n v="58"/>
  </r>
  <r>
    <x v="32"/>
    <n v="58"/>
  </r>
  <r>
    <x v="0"/>
    <n v="72"/>
  </r>
  <r>
    <x v="21"/>
    <n v="72"/>
  </r>
  <r>
    <x v="45"/>
    <n v="69"/>
  </r>
  <r>
    <x v="35"/>
    <n v="69"/>
  </r>
  <r>
    <x v="13"/>
    <n v="57"/>
  </r>
  <r>
    <x v="30"/>
    <n v="57"/>
  </r>
  <r>
    <x v="6"/>
    <n v="101"/>
  </r>
  <r>
    <x v="20"/>
    <n v="101"/>
  </r>
  <r>
    <x v="49"/>
    <n v="54"/>
  </r>
  <r>
    <x v="42"/>
    <n v="54"/>
  </r>
  <r>
    <x v="26"/>
    <n v="147"/>
  </r>
  <r>
    <x v="22"/>
    <n v="147"/>
  </r>
  <r>
    <x v="44"/>
    <n v="60"/>
  </r>
  <r>
    <x v="37"/>
    <n v="60"/>
  </r>
  <r>
    <x v="25"/>
    <n v="79"/>
  </r>
  <r>
    <x v="17"/>
    <n v="79"/>
  </r>
  <r>
    <x v="29"/>
    <n v="56"/>
  </r>
  <r>
    <x v="7"/>
    <n v="56"/>
  </r>
  <r>
    <x v="24"/>
    <n v="77"/>
  </r>
  <r>
    <x v="8"/>
    <n v="77"/>
  </r>
  <r>
    <x v="12"/>
    <n v="107"/>
  </r>
  <r>
    <x v="39"/>
    <n v="107"/>
  </r>
  <r>
    <x v="19"/>
    <n v="45"/>
  </r>
  <r>
    <x v="41"/>
    <n v="45"/>
  </r>
  <r>
    <x v="33"/>
    <n v="45"/>
  </r>
  <r>
    <x v="18"/>
    <n v="45"/>
  </r>
  <r>
    <x v="15"/>
    <n v="128"/>
  </r>
  <r>
    <x v="1"/>
    <n v="128"/>
  </r>
  <r>
    <x v="43"/>
    <n v="97"/>
  </r>
  <r>
    <x v="10"/>
    <n v="97"/>
  </r>
  <r>
    <x v="31"/>
    <n v="63"/>
  </r>
  <r>
    <x v="23"/>
    <n v="6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x v="0"/>
    <x v="0"/>
    <n v="66"/>
  </r>
  <r>
    <x v="1"/>
    <x v="1"/>
    <n v="34"/>
  </r>
  <r>
    <x v="2"/>
    <x v="2"/>
    <n v="61"/>
  </r>
  <r>
    <x v="3"/>
    <x v="3"/>
    <n v="80"/>
  </r>
  <r>
    <x v="4"/>
    <x v="4"/>
    <n v="103"/>
  </r>
  <r>
    <x v="5"/>
    <x v="5"/>
    <n v="122"/>
  </r>
  <r>
    <x v="6"/>
    <x v="6"/>
    <n v="56"/>
  </r>
  <r>
    <x v="7"/>
    <x v="7"/>
    <n v="37"/>
  </r>
  <r>
    <x v="8"/>
    <x v="8"/>
    <n v="18"/>
  </r>
  <r>
    <x v="9"/>
    <x v="9"/>
    <n v="113"/>
  </r>
  <r>
    <x v="10"/>
    <x v="10"/>
    <n v="35"/>
  </r>
  <r>
    <x v="11"/>
    <x v="11"/>
    <n v="56"/>
  </r>
  <r>
    <x v="12"/>
    <x v="12"/>
    <n v="103"/>
  </r>
  <r>
    <x v="13"/>
    <x v="13"/>
    <n v="64"/>
  </r>
  <r>
    <x v="14"/>
    <x v="14"/>
    <n v="67"/>
  </r>
  <r>
    <x v="15"/>
    <x v="15"/>
    <n v="15"/>
  </r>
  <r>
    <x v="1"/>
    <x v="16"/>
    <n v="80"/>
  </r>
  <r>
    <x v="16"/>
    <x v="17"/>
    <n v="106"/>
  </r>
  <r>
    <x v="17"/>
    <x v="12"/>
    <n v="64"/>
  </r>
  <r>
    <x v="18"/>
    <x v="18"/>
    <n v="60"/>
  </r>
  <r>
    <x v="19"/>
    <x v="19"/>
    <n v="103"/>
  </r>
  <r>
    <x v="20"/>
    <x v="20"/>
    <n v="83"/>
  </r>
  <r>
    <x v="21"/>
    <x v="21"/>
    <n v="60"/>
  </r>
  <r>
    <x v="22"/>
    <x v="22"/>
    <n v="68"/>
  </r>
  <r>
    <x v="23"/>
    <x v="23"/>
    <n v="32"/>
  </r>
  <r>
    <x v="24"/>
    <x v="11"/>
    <n v="35"/>
  </r>
  <r>
    <x v="18"/>
    <x v="10"/>
    <n v="70"/>
  </r>
  <r>
    <x v="10"/>
    <x v="24"/>
    <n v="93"/>
  </r>
  <r>
    <x v="0"/>
    <x v="7"/>
    <n v="76"/>
  </r>
  <r>
    <x v="25"/>
    <x v="25"/>
    <n v="39"/>
  </r>
  <r>
    <x v="26"/>
    <x v="8"/>
    <n v="88"/>
  </r>
  <r>
    <x v="13"/>
    <x v="9"/>
    <n v="97"/>
  </r>
  <r>
    <x v="27"/>
    <x v="1"/>
    <n v="41"/>
  </r>
  <r>
    <x v="9"/>
    <x v="26"/>
    <n v="46"/>
  </r>
  <r>
    <x v="28"/>
    <x v="27"/>
    <n v="143"/>
  </r>
  <r>
    <x v="29"/>
    <x v="17"/>
    <n v="71"/>
  </r>
  <r>
    <x v="30"/>
    <x v="28"/>
    <n v="59"/>
  </r>
  <r>
    <x v="22"/>
    <x v="2"/>
    <n v="77"/>
  </r>
  <r>
    <x v="31"/>
    <x v="21"/>
    <n v="52"/>
  </r>
  <r>
    <x v="15"/>
    <x v="29"/>
    <n v="56"/>
  </r>
  <r>
    <x v="27"/>
    <x v="30"/>
    <n v="31"/>
  </r>
  <r>
    <x v="32"/>
    <x v="27"/>
    <n v="114"/>
  </r>
  <r>
    <x v="6"/>
    <x v="31"/>
    <n v="97"/>
  </r>
  <r>
    <x v="5"/>
    <x v="32"/>
    <n v="87"/>
  </r>
  <r>
    <x v="33"/>
    <x v="0"/>
    <n v="104"/>
  </r>
  <r>
    <x v="28"/>
    <x v="33"/>
    <n v="87"/>
  </r>
  <r>
    <x v="34"/>
    <x v="34"/>
    <n v="90"/>
  </r>
  <r>
    <x v="35"/>
    <x v="35"/>
    <n v="107"/>
  </r>
  <r>
    <x v="36"/>
    <x v="36"/>
    <n v="20"/>
  </r>
  <r>
    <x v="20"/>
    <x v="22"/>
    <n v="85"/>
  </r>
  <r>
    <x v="3"/>
    <x v="37"/>
    <n v="98"/>
  </r>
  <r>
    <x v="37"/>
    <x v="32"/>
    <n v="114"/>
  </r>
  <r>
    <x v="15"/>
    <x v="38"/>
    <n v="22"/>
  </r>
  <r>
    <x v="38"/>
    <x v="20"/>
    <n v="79"/>
  </r>
  <r>
    <x v="36"/>
    <x v="15"/>
    <n v="70"/>
  </r>
  <r>
    <x v="39"/>
    <x v="36"/>
    <n v="114"/>
  </r>
  <r>
    <x v="0"/>
    <x v="30"/>
    <n v="101"/>
  </r>
  <r>
    <x v="40"/>
    <x v="16"/>
    <n v="72"/>
  </r>
  <r>
    <x v="5"/>
    <x v="12"/>
    <n v="92"/>
  </r>
  <r>
    <x v="13"/>
    <x v="26"/>
    <n v="69"/>
  </r>
  <r>
    <x v="41"/>
    <x v="19"/>
    <n v="98"/>
  </r>
  <r>
    <x v="42"/>
    <x v="28"/>
    <n v="84"/>
  </r>
  <r>
    <x v="17"/>
    <x v="4"/>
    <n v="84"/>
  </r>
  <r>
    <x v="43"/>
    <x v="39"/>
    <n v="28"/>
  </r>
  <r>
    <x v="22"/>
    <x v="14"/>
    <n v="60"/>
  </r>
  <r>
    <x v="30"/>
    <x v="34"/>
    <n v="94"/>
  </r>
  <r>
    <x v="9"/>
    <x v="40"/>
    <n v="97"/>
  </r>
  <r>
    <x v="44"/>
    <x v="23"/>
    <n v="69"/>
  </r>
  <r>
    <x v="1"/>
    <x v="24"/>
    <n v="93"/>
  </r>
  <r>
    <x v="0"/>
    <x v="5"/>
    <n v="72"/>
  </r>
  <r>
    <x v="41"/>
    <x v="35"/>
    <n v="57"/>
  </r>
  <r>
    <x v="45"/>
    <x v="28"/>
    <n v="54"/>
  </r>
  <r>
    <x v="11"/>
    <x v="9"/>
    <n v="60"/>
  </r>
  <r>
    <x v="42"/>
    <x v="21"/>
    <n v="56"/>
  </r>
  <r>
    <x v="3"/>
    <x v="41"/>
    <n v="107"/>
  </r>
  <r>
    <x v="46"/>
    <x v="42"/>
    <n v="45"/>
  </r>
  <r>
    <x v="35"/>
    <x v="37"/>
    <n v="97"/>
  </r>
  <r>
    <x v="36"/>
    <x v="29"/>
    <n v="57"/>
  </r>
  <r>
    <x v="43"/>
    <x v="21"/>
    <n v="48"/>
  </r>
  <r>
    <x v="29"/>
    <x v="14"/>
    <n v="147"/>
  </r>
  <r>
    <x v="38"/>
    <x v="31"/>
    <n v="77"/>
  </r>
  <r>
    <x v="20"/>
    <x v="26"/>
    <n v="85"/>
  </r>
  <r>
    <x v="13"/>
    <x v="16"/>
    <n v="75"/>
  </r>
  <r>
    <x v="39"/>
    <x v="33"/>
    <n v="95"/>
  </r>
  <r>
    <x v="14"/>
    <x v="15"/>
    <n v="63"/>
  </r>
  <r>
    <x v="22"/>
    <x v="38"/>
    <n v="98"/>
  </r>
  <r>
    <x v="15"/>
    <x v="41"/>
    <n v="61"/>
  </r>
  <r>
    <x v="23"/>
    <x v="18"/>
    <n v="60"/>
  </r>
  <r>
    <x v="21"/>
    <x v="20"/>
    <n v="50"/>
  </r>
  <r>
    <x v="24"/>
    <x v="5"/>
    <n v="60"/>
  </r>
  <r>
    <x v="42"/>
    <x v="37"/>
    <n v="85"/>
  </r>
  <r>
    <x v="44"/>
    <x v="24"/>
    <n v="70"/>
  </r>
  <r>
    <x v="39"/>
    <x v="32"/>
    <n v="130"/>
  </r>
  <r>
    <x v="27"/>
    <x v="40"/>
    <n v="40"/>
  </r>
  <r>
    <x v="47"/>
    <x v="36"/>
    <n v="93"/>
  </r>
  <r>
    <x v="48"/>
    <x v="43"/>
    <n v="62"/>
  </r>
  <r>
    <x v="5"/>
    <x v="38"/>
    <n v="124"/>
  </r>
  <r>
    <x v="40"/>
    <x v="25"/>
    <n v="44"/>
  </r>
  <r>
    <x v="9"/>
    <x v="3"/>
    <n v="86"/>
  </r>
  <r>
    <x v="49"/>
    <x v="44"/>
    <n v="138"/>
  </r>
  <r>
    <x v="34"/>
    <x v="33"/>
    <n v="94"/>
  </r>
  <r>
    <x v="46"/>
    <x v="39"/>
    <n v="20"/>
  </r>
  <r>
    <x v="15"/>
    <x v="45"/>
    <n v="59"/>
  </r>
  <r>
    <x v="1"/>
    <x v="19"/>
    <n v="127"/>
  </r>
  <r>
    <x v="2"/>
    <x v="13"/>
    <n v="48"/>
  </r>
  <r>
    <x v="32"/>
    <x v="18"/>
    <n v="154"/>
  </r>
  <r>
    <x v="49"/>
    <x v="41"/>
    <n v="140"/>
  </r>
  <r>
    <x v="50"/>
    <x v="29"/>
    <n v="90"/>
  </r>
  <r>
    <x v="37"/>
    <x v="3"/>
    <n v="78"/>
  </r>
  <r>
    <x v="45"/>
    <x v="20"/>
    <n v="111"/>
  </r>
  <r>
    <x v="7"/>
    <x v="22"/>
    <n v="45"/>
  </r>
  <r>
    <x v="34"/>
    <x v="30"/>
    <n v="49"/>
  </r>
  <r>
    <x v="6"/>
    <x v="42"/>
    <n v="85"/>
  </r>
  <r>
    <x v="3"/>
    <x v="35"/>
    <n v="116"/>
  </r>
  <r>
    <x v="11"/>
    <x v="34"/>
    <n v="87"/>
  </r>
  <r>
    <x v="45"/>
    <x v="3"/>
    <n v="30"/>
  </r>
  <r>
    <x v="42"/>
    <x v="26"/>
    <n v="64"/>
  </r>
  <r>
    <x v="25"/>
    <x v="24"/>
    <n v="106"/>
  </r>
  <r>
    <x v="26"/>
    <x v="17"/>
    <n v="123"/>
  </r>
  <r>
    <x v="9"/>
    <x v="11"/>
    <n v="123"/>
  </r>
  <r>
    <x v="17"/>
    <x v="28"/>
    <n v="58"/>
  </r>
  <r>
    <x v="7"/>
    <x v="2"/>
    <n v="83"/>
  </r>
  <r>
    <x v="47"/>
    <x v="1"/>
    <n v="64"/>
  </r>
  <r>
    <x v="46"/>
    <x v="43"/>
    <n v="66"/>
  </r>
  <r>
    <x v="22"/>
    <x v="46"/>
    <n v="46"/>
  </r>
  <r>
    <x v="31"/>
    <x v="19"/>
    <n v="109"/>
  </r>
  <r>
    <x v="13"/>
    <x v="25"/>
    <n v="91"/>
  </r>
  <r>
    <x v="10"/>
    <x v="9"/>
    <n v="60"/>
  </r>
  <r>
    <x v="27"/>
    <x v="10"/>
    <n v="66"/>
  </r>
  <r>
    <x v="32"/>
    <x v="0"/>
    <n v="138"/>
  </r>
  <r>
    <x v="22"/>
    <x v="21"/>
    <n v="108"/>
  </r>
  <r>
    <x v="48"/>
    <x v="47"/>
    <n v="164"/>
  </r>
  <r>
    <x v="35"/>
    <x v="25"/>
    <n v="88"/>
  </r>
  <r>
    <x v="7"/>
    <x v="40"/>
    <n v="34"/>
  </r>
  <r>
    <x v="30"/>
    <x v="24"/>
    <n v="115"/>
  </r>
  <r>
    <x v="16"/>
    <x v="42"/>
    <n v="94"/>
  </r>
  <r>
    <x v="1"/>
    <x v="34"/>
    <n v="82"/>
  </r>
  <r>
    <x v="46"/>
    <x v="37"/>
    <n v="95"/>
  </r>
  <r>
    <x v="18"/>
    <x v="1"/>
    <n v="62"/>
  </r>
  <r>
    <x v="14"/>
    <x v="5"/>
    <n v="90"/>
  </r>
  <r>
    <x v="3"/>
    <x v="15"/>
    <n v="70"/>
  </r>
  <r>
    <x v="36"/>
    <x v="30"/>
    <n v="62"/>
  </r>
  <r>
    <x v="33"/>
    <x v="18"/>
    <n v="133"/>
  </r>
  <r>
    <x v="12"/>
    <x v="29"/>
    <n v="120"/>
  </r>
  <r>
    <x v="15"/>
    <x v="17"/>
    <n v="57"/>
  </r>
  <r>
    <x v="48"/>
    <x v="25"/>
    <n v="58"/>
  </r>
  <r>
    <x v="37"/>
    <x v="38"/>
    <n v="69"/>
  </r>
  <r>
    <x v="43"/>
    <x v="45"/>
    <n v="101"/>
  </r>
  <r>
    <x v="39"/>
    <x v="48"/>
    <n v="147"/>
  </r>
  <r>
    <x v="27"/>
    <x v="4"/>
    <n v="79"/>
  </r>
  <r>
    <x v="6"/>
    <x v="32"/>
    <n v="77"/>
  </r>
  <r>
    <x v="19"/>
    <x v="10"/>
    <n v="45"/>
  </r>
  <r>
    <x v="18"/>
    <x v="0"/>
    <n v="128"/>
  </r>
  <r>
    <x v="25"/>
    <x v="16"/>
    <n v="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12830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3:AZ56" firstHeaderRow="1" firstDataRow="2" firstDataCol="1"/>
  <pivotFields count="3">
    <pivotField axis="axisRow" compact="0" outline="0" showAll="0" includeNewItemsInFilter="1">
      <items count="52">
        <item x="26"/>
        <item x="22"/>
        <item x="1"/>
        <item x="8"/>
        <item x="35"/>
        <item x="10"/>
        <item x="7"/>
        <item x="15"/>
        <item x="4"/>
        <item x="31"/>
        <item x="34"/>
        <item x="17"/>
        <item x="29"/>
        <item x="14"/>
        <item x="32"/>
        <item x="46"/>
        <item x="36"/>
        <item x="19"/>
        <item x="24"/>
        <item x="37"/>
        <item x="16"/>
        <item x="40"/>
        <item x="48"/>
        <item x="3"/>
        <item x="12"/>
        <item x="27"/>
        <item x="50"/>
        <item x="20"/>
        <item x="0"/>
        <item x="33"/>
        <item x="39"/>
        <item x="28"/>
        <item x="9"/>
        <item x="23"/>
        <item x="43"/>
        <item x="18"/>
        <item x="25"/>
        <item x="47"/>
        <item x="21"/>
        <item x="44"/>
        <item x="5"/>
        <item x="42"/>
        <item x="11"/>
        <item x="41"/>
        <item x="49"/>
        <item x="2"/>
        <item x="6"/>
        <item x="38"/>
        <item x="13"/>
        <item x="30"/>
        <item x="45"/>
        <item t="default"/>
      </items>
    </pivotField>
    <pivotField axis="axisCol" compact="0" outline="0" showAll="0" includeNewItemsInFilter="1">
      <items count="51">
        <item x="5"/>
        <item x="49"/>
        <item x="46"/>
        <item x="25"/>
        <item x="18"/>
        <item x="40"/>
        <item x="23"/>
        <item x="24"/>
        <item x="16"/>
        <item x="4"/>
        <item x="41"/>
        <item x="37"/>
        <item x="35"/>
        <item x="14"/>
        <item x="8"/>
        <item x="13"/>
        <item x="26"/>
        <item x="34"/>
        <item x="11"/>
        <item x="29"/>
        <item x="9"/>
        <item x="10"/>
        <item x="44"/>
        <item x="19"/>
        <item x="6"/>
        <item x="21"/>
        <item x="42"/>
        <item x="43"/>
        <item x="20"/>
        <item x="27"/>
        <item x="38"/>
        <item x="47"/>
        <item x="28"/>
        <item x="22"/>
        <item x="31"/>
        <item x="15"/>
        <item x="0"/>
        <item x="30"/>
        <item x="1"/>
        <item x="45"/>
        <item x="7"/>
        <item x="36"/>
        <item x="3"/>
        <item x="2"/>
        <item x="32"/>
        <item x="39"/>
        <item x="17"/>
        <item x="48"/>
        <item x="33"/>
        <item x="12"/>
        <item t="default"/>
      </items>
    </pivotField>
    <pivotField dataField="1" compact="0" outline="0" showAll="0" includeNewItemsInFilter="1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1">
    <field x="1"/>
  </colFields>
  <col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colItems>
  <dataFields count="1">
    <dataField name="Sum of score" fld="2" baseField="0" baseItem="0"/>
  </dataFields>
  <formats count="6">
    <format dxfId="0">
      <pivotArea outline="0" fieldPosition="0">
        <references count="2">
          <reference field="0" count="1" selected="0">
            <x v="5"/>
          </reference>
          <reference field="1" count="1" selected="0">
            <x v="5"/>
          </reference>
        </references>
      </pivotArea>
    </format>
    <format dxfId="1">
      <pivotArea outline="0" fieldPosition="0">
        <references count="2">
          <reference field="0" count="1" selected="0">
            <x v="3"/>
          </reference>
          <reference field="1" count="1" selected="0">
            <x v="3"/>
          </reference>
        </references>
      </pivotArea>
    </format>
    <format dxfId="2">
      <pivotArea outline="0" fieldPosition="0">
        <references count="2">
          <reference field="0" count="1" selected="0">
            <x v="4"/>
          </reference>
          <reference field="1" count="1" selected="0">
            <x v="4"/>
          </reference>
        </references>
      </pivotArea>
    </format>
    <format dxfId="3">
      <pivotArea outline="0" fieldPosition="0">
        <references count="2">
          <reference field="0" count="1" selected="0">
            <x v="2"/>
          </reference>
          <reference field="1" count="1" selected="0">
            <x v="2"/>
          </reference>
        </references>
      </pivotArea>
    </format>
    <format dxfId="4">
      <pivotArea outline="0" fieldPosition="0">
        <references count="2">
          <reference field="0" count="1" selected="0">
            <x v="1"/>
          </reference>
          <reference field="1" count="1" selected="0">
            <x v="1"/>
          </reference>
        </references>
      </pivotArea>
    </format>
    <format dxfId="5">
      <pivotArea outline="0" fieldPosition="0">
        <references count="2">
          <reference field="0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1" cacheId="12829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3:F56" firstHeaderRow="1" firstDataRow="2" firstDataCol="1"/>
  <pivotFields count="3">
    <pivotField axis="axisRow" compact="0" outline="0" showAll="0" includeNewItemsInFilter="1">
      <items count="52">
        <item x="21"/>
        <item x="34"/>
        <item x="4"/>
        <item x="32"/>
        <item x="43"/>
        <item x="40"/>
        <item x="28"/>
        <item x="38"/>
        <item x="16"/>
        <item x="23"/>
        <item x="17"/>
        <item x="39"/>
        <item x="10"/>
        <item x="30"/>
        <item x="11"/>
        <item x="33"/>
        <item x="2"/>
        <item x="19"/>
        <item x="50"/>
        <item x="45"/>
        <item x="3"/>
        <item x="37"/>
        <item x="41"/>
        <item x="12"/>
        <item x="48"/>
        <item x="25"/>
        <item x="7"/>
        <item x="18"/>
        <item x="0"/>
        <item x="47"/>
        <item x="26"/>
        <item x="35"/>
        <item x="36"/>
        <item x="42"/>
        <item x="6"/>
        <item x="15"/>
        <item x="31"/>
        <item x="1"/>
        <item x="46"/>
        <item x="5"/>
        <item x="20"/>
        <item x="29"/>
        <item x="44"/>
        <item x="13"/>
        <item x="9"/>
        <item x="8"/>
        <item x="24"/>
        <item x="14"/>
        <item x="22"/>
        <item x="27"/>
        <item x="49"/>
        <item t="default"/>
      </items>
    </pivotField>
    <pivotField dataField="1" compact="0" outline="0" showAll="0" includeNewItemsInFilter="1"/>
    <pivotField compact="0" outline="0" dragToRow="0" dragToCol="0" dragToPage="0" showAll="0" includeNewItemsInFilter="1" defaultSubtota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core" fld="1" baseField="0" baseItem="0"/>
    <dataField name="Average of score" fld="1" subtotal="average" baseField="0" baseItem="37"/>
    <dataField name="StdDev of score" fld="1" subtotal="stdDev" baseField="0" baseItem="39"/>
    <dataField name="Min of score" fld="1" subtotal="min" baseField="0" baseItem="39"/>
    <dataField name="Max of score" fld="1" subtotal="max" baseField="0" baseItem="39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B14878-9096-4B41-807B-762C4BF662EC}" name="PivotTable4" cacheId="128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AY55" firstHeaderRow="1" firstDataRow="2" firstDataCol="1"/>
  <pivotFields count="3">
    <pivotField axis="axisRow" compact="0" outline="0" showAll="0">
      <items count="52">
        <item x="26"/>
        <item x="22"/>
        <item x="1"/>
        <item x="8"/>
        <item x="35"/>
        <item x="10"/>
        <item x="7"/>
        <item x="15"/>
        <item x="4"/>
        <item x="31"/>
        <item x="34"/>
        <item x="17"/>
        <item x="29"/>
        <item x="14"/>
        <item x="32"/>
        <item x="46"/>
        <item x="36"/>
        <item x="19"/>
        <item x="24"/>
        <item x="37"/>
        <item x="16"/>
        <item x="40"/>
        <item x="47"/>
        <item x="3"/>
        <item x="12"/>
        <item x="27"/>
        <item x="50"/>
        <item x="20"/>
        <item x="0"/>
        <item x="33"/>
        <item x="39"/>
        <item x="28"/>
        <item x="9"/>
        <item x="23"/>
        <item x="43"/>
        <item x="18"/>
        <item x="25"/>
        <item x="49"/>
        <item x="21"/>
        <item x="44"/>
        <item x="5"/>
        <item x="42"/>
        <item x="11"/>
        <item x="41"/>
        <item x="48"/>
        <item x="2"/>
        <item x="6"/>
        <item x="38"/>
        <item x="13"/>
        <item x="30"/>
        <item x="45"/>
        <item t="default"/>
      </items>
    </pivotField>
    <pivotField axis="axisCol" compact="0" outline="0" showAll="0">
      <items count="50">
        <item x="5"/>
        <item x="46"/>
        <item x="25"/>
        <item x="18"/>
        <item x="40"/>
        <item x="23"/>
        <item x="24"/>
        <item x="16"/>
        <item x="4"/>
        <item x="41"/>
        <item x="37"/>
        <item x="35"/>
        <item x="14"/>
        <item x="8"/>
        <item x="13"/>
        <item x="26"/>
        <item x="34"/>
        <item x="11"/>
        <item x="29"/>
        <item x="9"/>
        <item x="10"/>
        <item x="44"/>
        <item x="19"/>
        <item x="6"/>
        <item x="21"/>
        <item x="42"/>
        <item x="43"/>
        <item x="20"/>
        <item x="27"/>
        <item x="38"/>
        <item x="47"/>
        <item x="28"/>
        <item x="22"/>
        <item x="31"/>
        <item x="15"/>
        <item x="0"/>
        <item x="30"/>
        <item x="1"/>
        <item x="45"/>
        <item x="7"/>
        <item x="36"/>
        <item x="3"/>
        <item x="2"/>
        <item x="32"/>
        <item x="39"/>
        <item x="17"/>
        <item x="48"/>
        <item x="33"/>
        <item x="12"/>
        <item t="default"/>
      </items>
    </pivotField>
    <pivotField dataField="1" compact="0" outline="0"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1">
    <field x="1"/>
  </colFields>
  <col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colItems>
  <dataFields count="1">
    <dataField name="Sum of scor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PivotTable3" cacheId="1283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3:F56" firstHeaderRow="1" firstDataRow="2" firstDataCol="1"/>
  <pivotFields count="2">
    <pivotField axis="axisRow" compact="0" outline="0" showAll="0" includeNewItemsInFilter="1">
      <items count="52">
        <item x="21"/>
        <item x="34"/>
        <item x="4"/>
        <item x="32"/>
        <item x="43"/>
        <item x="40"/>
        <item x="28"/>
        <item x="38"/>
        <item x="16"/>
        <item x="23"/>
        <item x="17"/>
        <item x="39"/>
        <item x="10"/>
        <item x="30"/>
        <item x="11"/>
        <item x="33"/>
        <item x="2"/>
        <item x="19"/>
        <item x="50"/>
        <item x="45"/>
        <item x="3"/>
        <item x="37"/>
        <item x="41"/>
        <item x="12"/>
        <item x="48"/>
        <item x="25"/>
        <item x="7"/>
        <item x="18"/>
        <item x="0"/>
        <item x="47"/>
        <item x="26"/>
        <item x="35"/>
        <item x="36"/>
        <item x="42"/>
        <item x="6"/>
        <item x="15"/>
        <item x="31"/>
        <item x="1"/>
        <item x="46"/>
        <item x="5"/>
        <item x="20"/>
        <item x="29"/>
        <item x="44"/>
        <item x="13"/>
        <item x="9"/>
        <item x="8"/>
        <item x="24"/>
        <item x="14"/>
        <item x="22"/>
        <item x="27"/>
        <item x="49"/>
        <item t="default"/>
      </items>
    </pivotField>
    <pivotField dataField="1" compact="0" outline="0" showAll="0" includeNewItemsInFilter="1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core" fld="1" baseField="0" baseItem="0"/>
    <dataField name="Average of score" fld="1" subtotal="average" baseField="0" baseItem="0"/>
    <dataField name="StdDev of score" fld="1" subtotal="stdDev" baseField="0" baseItem="0"/>
    <dataField name="Min of score" fld="1" subtotal="min" baseField="0" baseItem="0"/>
    <dataField name="Max of score" fld="1" subtotal="max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showRuler="0" topLeftCell="A68" zoomScaleNormal="100" workbookViewId="0">
      <selection activeCell="B1" sqref="B1:I93"/>
    </sheetView>
  </sheetViews>
  <sheetFormatPr defaultRowHeight="14.45"/>
  <cols>
    <col min="1" max="9" width="9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66</v>
      </c>
      <c r="H2">
        <v>57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34</v>
      </c>
      <c r="H3">
        <v>48</v>
      </c>
      <c r="I3" t="s">
        <v>22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61</v>
      </c>
      <c r="H4">
        <v>147</v>
      </c>
      <c r="I4" t="s">
        <v>22</v>
      </c>
    </row>
    <row r="5" spans="1:9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80</v>
      </c>
      <c r="H5">
        <v>77</v>
      </c>
      <c r="I5" t="s">
        <v>15</v>
      </c>
    </row>
    <row r="6" spans="1:9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>
        <v>103</v>
      </c>
      <c r="H6">
        <v>85</v>
      </c>
      <c r="I6" t="s">
        <v>15</v>
      </c>
    </row>
    <row r="7" spans="1:9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>
        <v>122</v>
      </c>
      <c r="H7">
        <v>75</v>
      </c>
      <c r="I7" t="s">
        <v>15</v>
      </c>
    </row>
    <row r="8" spans="1:9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>
        <v>56</v>
      </c>
      <c r="H8">
        <v>95</v>
      </c>
      <c r="I8" t="s">
        <v>22</v>
      </c>
    </row>
    <row r="9" spans="1: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>
        <v>37</v>
      </c>
      <c r="H9">
        <v>63</v>
      </c>
      <c r="I9" t="s">
        <v>22</v>
      </c>
    </row>
    <row r="10" spans="1:9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>
        <v>18</v>
      </c>
      <c r="H10">
        <v>98</v>
      </c>
      <c r="I10" t="s">
        <v>22</v>
      </c>
    </row>
    <row r="11" spans="1:9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>
        <v>113</v>
      </c>
      <c r="H11">
        <v>61</v>
      </c>
      <c r="I11" t="s">
        <v>15</v>
      </c>
    </row>
    <row r="12" spans="1:9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>
        <v>35</v>
      </c>
      <c r="H12">
        <v>60</v>
      </c>
      <c r="I12" t="s">
        <v>22</v>
      </c>
    </row>
    <row r="13" spans="1:9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>
        <v>56</v>
      </c>
      <c r="H13">
        <v>50</v>
      </c>
      <c r="I13" t="s">
        <v>15</v>
      </c>
    </row>
    <row r="14" spans="1:9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44</v>
      </c>
      <c r="G14">
        <v>103</v>
      </c>
      <c r="H14">
        <v>60</v>
      </c>
      <c r="I14" t="s">
        <v>15</v>
      </c>
    </row>
    <row r="15" spans="1:9">
      <c r="A15" t="s">
        <v>88</v>
      </c>
      <c r="B15" t="s">
        <v>89</v>
      </c>
      <c r="C15" t="s">
        <v>45</v>
      </c>
      <c r="D15" t="s">
        <v>13</v>
      </c>
      <c r="E15" t="s">
        <v>56</v>
      </c>
      <c r="F15" t="s">
        <v>27</v>
      </c>
      <c r="G15">
        <v>64</v>
      </c>
      <c r="H15">
        <v>85</v>
      </c>
      <c r="I15" t="s">
        <v>22</v>
      </c>
    </row>
    <row r="16" spans="1:9">
      <c r="A16" t="s">
        <v>90</v>
      </c>
      <c r="B16" t="s">
        <v>91</v>
      </c>
      <c r="C16" t="s">
        <v>57</v>
      </c>
      <c r="D16" t="s">
        <v>28</v>
      </c>
      <c r="E16" t="s">
        <v>19</v>
      </c>
      <c r="F16" t="s">
        <v>37</v>
      </c>
      <c r="G16">
        <v>67</v>
      </c>
      <c r="H16">
        <v>70</v>
      </c>
      <c r="I16" t="s">
        <v>22</v>
      </c>
    </row>
    <row r="17" spans="1:9">
      <c r="A17" t="s">
        <v>92</v>
      </c>
      <c r="B17" t="s">
        <v>93</v>
      </c>
      <c r="C17" t="s">
        <v>69</v>
      </c>
      <c r="D17" t="s">
        <v>58</v>
      </c>
      <c r="E17" t="s">
        <v>51</v>
      </c>
      <c r="F17" t="s">
        <v>25</v>
      </c>
      <c r="G17">
        <v>15</v>
      </c>
      <c r="H17">
        <v>130</v>
      </c>
      <c r="I17" t="s">
        <v>22</v>
      </c>
    </row>
    <row r="18" spans="1:9">
      <c r="A18" t="s">
        <v>94</v>
      </c>
      <c r="B18" t="s">
        <v>95</v>
      </c>
      <c r="C18" t="s">
        <v>18</v>
      </c>
      <c r="D18" t="s">
        <v>46</v>
      </c>
      <c r="E18" t="s">
        <v>50</v>
      </c>
      <c r="F18" t="s">
        <v>73</v>
      </c>
      <c r="G18">
        <v>80</v>
      </c>
      <c r="H18">
        <v>40</v>
      </c>
      <c r="I18" t="s">
        <v>15</v>
      </c>
    </row>
    <row r="19" spans="1:9">
      <c r="A19" t="s">
        <v>96</v>
      </c>
      <c r="B19" t="s">
        <v>97</v>
      </c>
      <c r="C19" t="s">
        <v>14</v>
      </c>
      <c r="D19" t="s">
        <v>33</v>
      </c>
      <c r="E19" t="s">
        <v>74</v>
      </c>
      <c r="F19" t="s">
        <v>79</v>
      </c>
      <c r="G19">
        <v>106</v>
      </c>
      <c r="H19">
        <v>93</v>
      </c>
      <c r="I19" t="s">
        <v>15</v>
      </c>
    </row>
    <row r="20" spans="1:9">
      <c r="A20" t="s">
        <v>98</v>
      </c>
      <c r="B20" t="s">
        <v>99</v>
      </c>
      <c r="C20" t="s">
        <v>70</v>
      </c>
      <c r="D20" t="s">
        <v>86</v>
      </c>
      <c r="E20" t="s">
        <v>26</v>
      </c>
      <c r="F20" t="s">
        <v>11</v>
      </c>
      <c r="G20">
        <v>64</v>
      </c>
      <c r="H20">
        <v>62</v>
      </c>
      <c r="I20" t="s">
        <v>15</v>
      </c>
    </row>
    <row r="21" spans="1:9">
      <c r="A21" t="s">
        <v>100</v>
      </c>
      <c r="B21" t="s">
        <v>101</v>
      </c>
      <c r="C21" t="s">
        <v>34</v>
      </c>
      <c r="D21" t="s">
        <v>76</v>
      </c>
      <c r="E21" t="s">
        <v>43</v>
      </c>
      <c r="F21" t="s">
        <v>64</v>
      </c>
      <c r="G21">
        <v>60</v>
      </c>
      <c r="H21">
        <v>124</v>
      </c>
      <c r="I21" t="s">
        <v>22</v>
      </c>
    </row>
    <row r="22" spans="1:9">
      <c r="A22" t="s">
        <v>102</v>
      </c>
      <c r="B22" t="s">
        <v>103</v>
      </c>
      <c r="C22" t="s">
        <v>40</v>
      </c>
      <c r="D22" t="s">
        <v>85</v>
      </c>
      <c r="E22" t="s">
        <v>68</v>
      </c>
      <c r="F22" t="s">
        <v>61</v>
      </c>
      <c r="G22">
        <v>103</v>
      </c>
      <c r="H22">
        <v>44</v>
      </c>
      <c r="I22" t="s">
        <v>15</v>
      </c>
    </row>
    <row r="23" spans="1:9">
      <c r="A23" t="s">
        <v>104</v>
      </c>
      <c r="B23" t="s">
        <v>105</v>
      </c>
      <c r="C23" t="s">
        <v>39</v>
      </c>
      <c r="D23" t="s">
        <v>82</v>
      </c>
      <c r="E23" t="s">
        <v>67</v>
      </c>
      <c r="F23" t="s">
        <v>32</v>
      </c>
      <c r="G23">
        <v>83</v>
      </c>
      <c r="H23">
        <v>86</v>
      </c>
      <c r="I23" t="s">
        <v>22</v>
      </c>
    </row>
    <row r="24" spans="1:9">
      <c r="A24" t="s">
        <v>106</v>
      </c>
      <c r="B24" t="s">
        <v>107</v>
      </c>
      <c r="C24" t="s">
        <v>81</v>
      </c>
      <c r="D24" t="s">
        <v>21</v>
      </c>
      <c r="E24" t="s">
        <v>12</v>
      </c>
      <c r="F24" t="s">
        <v>31</v>
      </c>
      <c r="G24">
        <v>60</v>
      </c>
      <c r="H24">
        <v>138</v>
      </c>
      <c r="I24" t="s">
        <v>22</v>
      </c>
    </row>
    <row r="25" spans="1:9">
      <c r="A25" t="s">
        <v>108</v>
      </c>
      <c r="B25" t="s">
        <v>109</v>
      </c>
      <c r="C25" t="s">
        <v>63</v>
      </c>
      <c r="D25" t="s">
        <v>20</v>
      </c>
      <c r="E25" t="s">
        <v>38</v>
      </c>
      <c r="F25" t="s">
        <v>52</v>
      </c>
      <c r="G25">
        <v>68</v>
      </c>
      <c r="H25">
        <v>94</v>
      </c>
      <c r="I25" t="s">
        <v>22</v>
      </c>
    </row>
    <row r="26" spans="1:9">
      <c r="A26" t="s">
        <v>110</v>
      </c>
      <c r="B26" t="s">
        <v>111</v>
      </c>
      <c r="C26" t="s">
        <v>75</v>
      </c>
      <c r="D26" t="s">
        <v>55</v>
      </c>
      <c r="E26" t="s">
        <v>62</v>
      </c>
      <c r="F26" t="s">
        <v>49</v>
      </c>
      <c r="G26">
        <v>32</v>
      </c>
      <c r="H26">
        <v>20</v>
      </c>
      <c r="I26" t="s">
        <v>15</v>
      </c>
    </row>
    <row r="27" spans="1:9">
      <c r="A27" t="s">
        <v>112</v>
      </c>
      <c r="B27" t="s">
        <v>113</v>
      </c>
      <c r="C27" t="s">
        <v>87</v>
      </c>
      <c r="D27" t="s">
        <v>80</v>
      </c>
      <c r="E27" t="s">
        <v>69</v>
      </c>
      <c r="F27" t="s">
        <v>43</v>
      </c>
      <c r="G27">
        <v>35</v>
      </c>
      <c r="H27">
        <v>59</v>
      </c>
      <c r="I27" t="s">
        <v>22</v>
      </c>
    </row>
    <row r="28" spans="1:9">
      <c r="A28" t="s">
        <v>114</v>
      </c>
      <c r="B28" t="s">
        <v>115</v>
      </c>
      <c r="C28" t="s">
        <v>34</v>
      </c>
      <c r="D28" t="s">
        <v>74</v>
      </c>
      <c r="E28" t="s">
        <v>18</v>
      </c>
      <c r="F28" t="s">
        <v>85</v>
      </c>
      <c r="G28">
        <v>70</v>
      </c>
      <c r="H28">
        <v>127</v>
      </c>
      <c r="I28" t="s">
        <v>22</v>
      </c>
    </row>
    <row r="29" spans="1:9">
      <c r="A29" t="s">
        <v>116</v>
      </c>
      <c r="B29" t="s">
        <v>117</v>
      </c>
      <c r="C29" t="s">
        <v>73</v>
      </c>
      <c r="D29" t="s">
        <v>37</v>
      </c>
      <c r="E29" t="s">
        <v>25</v>
      </c>
      <c r="F29" t="s">
        <v>13</v>
      </c>
      <c r="G29">
        <v>93</v>
      </c>
      <c r="H29">
        <v>48</v>
      </c>
      <c r="I29" t="s">
        <v>15</v>
      </c>
    </row>
    <row r="30" spans="1:9">
      <c r="A30" t="s">
        <v>118</v>
      </c>
      <c r="B30" t="s">
        <v>119</v>
      </c>
      <c r="C30" t="s">
        <v>11</v>
      </c>
      <c r="D30" t="s">
        <v>56</v>
      </c>
      <c r="E30" t="s">
        <v>28</v>
      </c>
      <c r="F30" t="s">
        <v>76</v>
      </c>
      <c r="G30">
        <v>76</v>
      </c>
      <c r="H30">
        <v>154</v>
      </c>
      <c r="I30" t="s">
        <v>22</v>
      </c>
    </row>
    <row r="31" spans="1:9">
      <c r="A31" t="s">
        <v>120</v>
      </c>
      <c r="B31" t="s">
        <v>121</v>
      </c>
      <c r="C31" t="s">
        <v>58</v>
      </c>
      <c r="D31" t="s">
        <v>61</v>
      </c>
      <c r="E31" t="s">
        <v>12</v>
      </c>
      <c r="F31" t="s">
        <v>70</v>
      </c>
      <c r="G31">
        <v>39</v>
      </c>
      <c r="H31">
        <v>140</v>
      </c>
      <c r="I31" t="s">
        <v>22</v>
      </c>
    </row>
    <row r="32" spans="1:9">
      <c r="A32" t="s">
        <v>122</v>
      </c>
      <c r="B32" t="s">
        <v>123</v>
      </c>
      <c r="C32" t="s">
        <v>44</v>
      </c>
      <c r="D32" t="s">
        <v>62</v>
      </c>
      <c r="E32" t="s">
        <v>21</v>
      </c>
      <c r="F32" t="s">
        <v>14</v>
      </c>
      <c r="G32">
        <v>88</v>
      </c>
      <c r="H32">
        <v>90</v>
      </c>
      <c r="I32" t="s">
        <v>22</v>
      </c>
    </row>
    <row r="33" spans="1:9">
      <c r="A33" t="s">
        <v>124</v>
      </c>
      <c r="B33" t="s">
        <v>125</v>
      </c>
      <c r="C33" t="s">
        <v>45</v>
      </c>
      <c r="D33" t="s">
        <v>68</v>
      </c>
      <c r="E33" t="s">
        <v>80</v>
      </c>
      <c r="F33" t="s">
        <v>32</v>
      </c>
      <c r="G33">
        <v>97</v>
      </c>
      <c r="H33">
        <v>78</v>
      </c>
      <c r="I33" t="s">
        <v>15</v>
      </c>
    </row>
    <row r="34" spans="1:9">
      <c r="A34" t="s">
        <v>126</v>
      </c>
      <c r="B34" t="s">
        <v>127</v>
      </c>
      <c r="C34" t="s">
        <v>50</v>
      </c>
      <c r="D34" t="s">
        <v>19</v>
      </c>
      <c r="E34" t="s">
        <v>86</v>
      </c>
      <c r="F34" t="s">
        <v>82</v>
      </c>
      <c r="G34">
        <v>41</v>
      </c>
      <c r="H34">
        <v>111</v>
      </c>
      <c r="I34" t="s">
        <v>22</v>
      </c>
    </row>
    <row r="35" spans="1:9">
      <c r="A35" t="s">
        <v>128</v>
      </c>
      <c r="B35" t="s">
        <v>129</v>
      </c>
      <c r="C35" t="s">
        <v>67</v>
      </c>
      <c r="D35" t="s">
        <v>40</v>
      </c>
      <c r="E35" t="s">
        <v>55</v>
      </c>
      <c r="F35" t="s">
        <v>20</v>
      </c>
      <c r="G35">
        <v>46</v>
      </c>
      <c r="H35">
        <v>45</v>
      </c>
      <c r="I35" t="s">
        <v>15</v>
      </c>
    </row>
    <row r="36" spans="1:9">
      <c r="A36" t="s">
        <v>130</v>
      </c>
      <c r="B36" t="s">
        <v>131</v>
      </c>
      <c r="C36" t="s">
        <v>64</v>
      </c>
      <c r="D36" t="s">
        <v>51</v>
      </c>
      <c r="E36" t="s">
        <v>38</v>
      </c>
      <c r="F36" t="s">
        <v>81</v>
      </c>
      <c r="G36">
        <v>143</v>
      </c>
      <c r="H36">
        <v>49</v>
      </c>
      <c r="I36" t="s">
        <v>15</v>
      </c>
    </row>
    <row r="37" spans="1:9">
      <c r="A37" t="s">
        <v>132</v>
      </c>
      <c r="B37" t="s">
        <v>133</v>
      </c>
      <c r="C37" t="s">
        <v>27</v>
      </c>
      <c r="D37" t="s">
        <v>33</v>
      </c>
      <c r="E37" t="s">
        <v>49</v>
      </c>
      <c r="F37" t="s">
        <v>39</v>
      </c>
      <c r="G37">
        <v>71</v>
      </c>
      <c r="H37">
        <v>85</v>
      </c>
      <c r="I37" t="s">
        <v>22</v>
      </c>
    </row>
    <row r="38" spans="1:9">
      <c r="A38" t="s">
        <v>134</v>
      </c>
      <c r="B38" t="s">
        <v>135</v>
      </c>
      <c r="C38" t="s">
        <v>52</v>
      </c>
      <c r="D38" t="s">
        <v>75</v>
      </c>
      <c r="E38" t="s">
        <v>31</v>
      </c>
      <c r="F38" t="s">
        <v>57</v>
      </c>
      <c r="G38">
        <v>59</v>
      </c>
      <c r="H38">
        <v>116</v>
      </c>
      <c r="I38" t="s">
        <v>22</v>
      </c>
    </row>
    <row r="39" spans="1:9">
      <c r="A39" t="s">
        <v>136</v>
      </c>
      <c r="B39" t="s">
        <v>137</v>
      </c>
      <c r="C39" t="s">
        <v>63</v>
      </c>
      <c r="D39" t="s">
        <v>26</v>
      </c>
      <c r="E39" t="s">
        <v>79</v>
      </c>
      <c r="F39" t="s">
        <v>87</v>
      </c>
      <c r="G39">
        <v>77</v>
      </c>
      <c r="H39">
        <v>87</v>
      </c>
      <c r="I39" t="s">
        <v>22</v>
      </c>
    </row>
    <row r="40" spans="1:9">
      <c r="A40" t="s">
        <v>138</v>
      </c>
      <c r="B40" t="s">
        <v>139</v>
      </c>
      <c r="C40" t="s">
        <v>46</v>
      </c>
      <c r="D40" t="s">
        <v>21</v>
      </c>
      <c r="E40" t="s">
        <v>86</v>
      </c>
      <c r="F40" t="s">
        <v>32</v>
      </c>
      <c r="G40">
        <v>52</v>
      </c>
      <c r="H40">
        <v>30</v>
      </c>
      <c r="I40" t="s">
        <v>15</v>
      </c>
    </row>
    <row r="41" spans="1:9">
      <c r="A41" t="s">
        <v>140</v>
      </c>
      <c r="B41" t="s">
        <v>141</v>
      </c>
      <c r="C41" t="s">
        <v>69</v>
      </c>
      <c r="D41" t="s">
        <v>14</v>
      </c>
      <c r="E41" t="s">
        <v>56</v>
      </c>
      <c r="F41" t="s">
        <v>40</v>
      </c>
      <c r="G41">
        <v>56</v>
      </c>
      <c r="H41">
        <v>64</v>
      </c>
      <c r="I41" t="s">
        <v>22</v>
      </c>
    </row>
    <row r="42" spans="1:9">
      <c r="A42" t="s">
        <v>142</v>
      </c>
      <c r="B42" t="s">
        <v>143</v>
      </c>
      <c r="C42" t="s">
        <v>50</v>
      </c>
      <c r="D42" t="s">
        <v>81</v>
      </c>
      <c r="E42" t="s">
        <v>58</v>
      </c>
      <c r="F42" t="s">
        <v>37</v>
      </c>
      <c r="G42">
        <v>31</v>
      </c>
      <c r="H42">
        <v>106</v>
      </c>
      <c r="I42" t="s">
        <v>22</v>
      </c>
    </row>
    <row r="43" spans="1:9">
      <c r="A43" t="s">
        <v>144</v>
      </c>
      <c r="B43" t="s">
        <v>145</v>
      </c>
      <c r="C43" t="s">
        <v>28</v>
      </c>
      <c r="D43" t="s">
        <v>51</v>
      </c>
      <c r="E43" t="s">
        <v>44</v>
      </c>
      <c r="F43" t="s">
        <v>33</v>
      </c>
      <c r="G43">
        <v>114</v>
      </c>
      <c r="H43">
        <v>123</v>
      </c>
      <c r="I43" t="s">
        <v>22</v>
      </c>
    </row>
    <row r="44" spans="1:9">
      <c r="A44" t="s">
        <v>146</v>
      </c>
      <c r="B44" t="s">
        <v>147</v>
      </c>
      <c r="C44" t="s">
        <v>49</v>
      </c>
      <c r="D44" t="s">
        <v>34</v>
      </c>
      <c r="E44" t="s">
        <v>67</v>
      </c>
      <c r="F44" t="s">
        <v>80</v>
      </c>
      <c r="G44">
        <v>97</v>
      </c>
      <c r="H44">
        <v>123</v>
      </c>
      <c r="I44" t="s">
        <v>22</v>
      </c>
    </row>
    <row r="45" spans="1:9">
      <c r="A45" t="s">
        <v>148</v>
      </c>
      <c r="B45" t="s">
        <v>149</v>
      </c>
      <c r="C45" t="s">
        <v>43</v>
      </c>
      <c r="D45" t="s">
        <v>25</v>
      </c>
      <c r="E45" t="s">
        <v>70</v>
      </c>
      <c r="F45" t="s">
        <v>75</v>
      </c>
      <c r="G45">
        <v>87</v>
      </c>
      <c r="H45">
        <v>58</v>
      </c>
      <c r="I45" t="s">
        <v>15</v>
      </c>
    </row>
    <row r="46" spans="1:9">
      <c r="A46" t="s">
        <v>150</v>
      </c>
      <c r="B46" t="s">
        <v>151</v>
      </c>
      <c r="C46" t="s">
        <v>82</v>
      </c>
      <c r="D46" t="s">
        <v>12</v>
      </c>
      <c r="E46" t="s">
        <v>55</v>
      </c>
      <c r="F46" t="s">
        <v>26</v>
      </c>
      <c r="G46">
        <v>104</v>
      </c>
      <c r="H46">
        <v>83</v>
      </c>
      <c r="I46" t="s">
        <v>15</v>
      </c>
    </row>
    <row r="47" spans="1:9">
      <c r="A47" t="s">
        <v>152</v>
      </c>
      <c r="B47" t="s">
        <v>153</v>
      </c>
      <c r="C47" t="s">
        <v>64</v>
      </c>
      <c r="D47" t="s">
        <v>52</v>
      </c>
      <c r="E47" t="s">
        <v>74</v>
      </c>
      <c r="F47" t="s">
        <v>19</v>
      </c>
      <c r="G47">
        <v>87</v>
      </c>
      <c r="H47">
        <v>64</v>
      </c>
      <c r="I47" t="s">
        <v>15</v>
      </c>
    </row>
    <row r="48" spans="1:9">
      <c r="A48" t="s">
        <v>154</v>
      </c>
      <c r="B48" t="s">
        <v>155</v>
      </c>
      <c r="C48" t="s">
        <v>38</v>
      </c>
      <c r="D48" t="s">
        <v>87</v>
      </c>
      <c r="E48" t="s">
        <v>62</v>
      </c>
      <c r="F48" t="s">
        <v>11</v>
      </c>
      <c r="G48">
        <v>90</v>
      </c>
      <c r="H48">
        <v>66</v>
      </c>
      <c r="I48" t="s">
        <v>15</v>
      </c>
    </row>
    <row r="49" spans="1:9">
      <c r="A49" t="s">
        <v>156</v>
      </c>
      <c r="B49" t="s">
        <v>157</v>
      </c>
      <c r="C49" t="s">
        <v>76</v>
      </c>
      <c r="D49" t="s">
        <v>57</v>
      </c>
      <c r="E49" t="s">
        <v>63</v>
      </c>
      <c r="F49" t="s">
        <v>18</v>
      </c>
      <c r="G49">
        <v>107</v>
      </c>
      <c r="H49">
        <v>46</v>
      </c>
      <c r="I49" t="s">
        <v>15</v>
      </c>
    </row>
    <row r="50" spans="1:9">
      <c r="A50" t="s">
        <v>158</v>
      </c>
      <c r="B50" t="s">
        <v>159</v>
      </c>
      <c r="C50" t="s">
        <v>13</v>
      </c>
      <c r="D50" t="s">
        <v>79</v>
      </c>
      <c r="E50" t="s">
        <v>46</v>
      </c>
      <c r="F50" t="s">
        <v>85</v>
      </c>
      <c r="G50">
        <v>20</v>
      </c>
      <c r="H50">
        <v>109</v>
      </c>
      <c r="I50" t="s">
        <v>22</v>
      </c>
    </row>
    <row r="51" spans="1:9">
      <c r="A51" t="s">
        <v>160</v>
      </c>
      <c r="B51" t="s">
        <v>161</v>
      </c>
      <c r="C51" t="s">
        <v>39</v>
      </c>
      <c r="D51" t="s">
        <v>20</v>
      </c>
      <c r="E51" t="s">
        <v>45</v>
      </c>
      <c r="F51" t="s">
        <v>61</v>
      </c>
      <c r="G51">
        <v>85</v>
      </c>
      <c r="H51">
        <v>91</v>
      </c>
      <c r="I51" t="s">
        <v>22</v>
      </c>
    </row>
    <row r="52" spans="1:9">
      <c r="A52" t="s">
        <v>162</v>
      </c>
      <c r="B52" t="s">
        <v>163</v>
      </c>
      <c r="C52" t="s">
        <v>31</v>
      </c>
      <c r="D52" t="s">
        <v>27</v>
      </c>
      <c r="E52" t="s">
        <v>73</v>
      </c>
      <c r="F52" t="s">
        <v>68</v>
      </c>
      <c r="G52">
        <v>98</v>
      </c>
      <c r="H52">
        <v>60</v>
      </c>
      <c r="I52" t="s">
        <v>15</v>
      </c>
    </row>
    <row r="53" spans="1:9">
      <c r="A53" t="s">
        <v>164</v>
      </c>
      <c r="B53" t="s">
        <v>165</v>
      </c>
      <c r="C53" t="s">
        <v>80</v>
      </c>
      <c r="D53" t="s">
        <v>25</v>
      </c>
      <c r="E53" t="s">
        <v>50</v>
      </c>
      <c r="F53" t="s">
        <v>74</v>
      </c>
      <c r="G53">
        <v>114</v>
      </c>
      <c r="H53">
        <v>66</v>
      </c>
      <c r="I53" t="s">
        <v>15</v>
      </c>
    </row>
    <row r="54" spans="1:9">
      <c r="A54" t="s">
        <v>166</v>
      </c>
      <c r="B54" t="s">
        <v>167</v>
      </c>
      <c r="C54" t="s">
        <v>69</v>
      </c>
      <c r="D54" t="s">
        <v>64</v>
      </c>
      <c r="E54" t="s">
        <v>28</v>
      </c>
      <c r="F54" t="s">
        <v>12</v>
      </c>
      <c r="G54">
        <v>22</v>
      </c>
      <c r="H54">
        <v>138</v>
      </c>
      <c r="I54" t="s">
        <v>22</v>
      </c>
    </row>
    <row r="55" spans="1:9">
      <c r="A55" t="s">
        <v>168</v>
      </c>
      <c r="B55" t="s">
        <v>169</v>
      </c>
      <c r="C55" t="s">
        <v>33</v>
      </c>
      <c r="D55" t="s">
        <v>82</v>
      </c>
      <c r="E55" t="s">
        <v>63</v>
      </c>
      <c r="F55" t="s">
        <v>21</v>
      </c>
      <c r="G55">
        <v>79</v>
      </c>
      <c r="H55">
        <v>108</v>
      </c>
      <c r="I55" t="s">
        <v>22</v>
      </c>
    </row>
    <row r="56" spans="1:9">
      <c r="A56" t="s">
        <v>170</v>
      </c>
      <c r="B56" t="s">
        <v>171</v>
      </c>
      <c r="C56" t="s">
        <v>13</v>
      </c>
      <c r="D56" t="s">
        <v>58</v>
      </c>
      <c r="E56" t="s">
        <v>26</v>
      </c>
      <c r="F56" t="s">
        <v>67</v>
      </c>
      <c r="G56">
        <v>70</v>
      </c>
      <c r="H56">
        <v>164</v>
      </c>
      <c r="I56" t="s">
        <v>22</v>
      </c>
    </row>
    <row r="57" spans="1:9">
      <c r="A57" t="s">
        <v>172</v>
      </c>
      <c r="B57" t="s">
        <v>173</v>
      </c>
      <c r="C57" t="s">
        <v>51</v>
      </c>
      <c r="D57" t="s">
        <v>79</v>
      </c>
      <c r="E57" t="s">
        <v>76</v>
      </c>
      <c r="F57" t="s">
        <v>61</v>
      </c>
      <c r="G57">
        <v>114</v>
      </c>
      <c r="H57">
        <v>88</v>
      </c>
      <c r="I57" t="s">
        <v>15</v>
      </c>
    </row>
    <row r="58" spans="1:9">
      <c r="A58" t="s">
        <v>174</v>
      </c>
      <c r="B58" t="s">
        <v>175</v>
      </c>
      <c r="C58" t="s">
        <v>11</v>
      </c>
      <c r="D58" t="s">
        <v>81</v>
      </c>
      <c r="E58" t="s">
        <v>55</v>
      </c>
      <c r="F58" t="s">
        <v>73</v>
      </c>
      <c r="G58">
        <v>101</v>
      </c>
      <c r="H58">
        <v>34</v>
      </c>
      <c r="I58" t="s">
        <v>15</v>
      </c>
    </row>
    <row r="59" spans="1:9">
      <c r="A59" t="s">
        <v>176</v>
      </c>
      <c r="B59" t="s">
        <v>177</v>
      </c>
      <c r="C59" t="s">
        <v>68</v>
      </c>
      <c r="D59" t="s">
        <v>46</v>
      </c>
      <c r="E59" t="s">
        <v>52</v>
      </c>
      <c r="F59" t="s">
        <v>37</v>
      </c>
      <c r="G59">
        <v>72</v>
      </c>
      <c r="H59">
        <v>115</v>
      </c>
      <c r="I59" t="s">
        <v>22</v>
      </c>
    </row>
    <row r="60" spans="1:9">
      <c r="A60" t="s">
        <v>178</v>
      </c>
      <c r="B60" t="s">
        <v>179</v>
      </c>
      <c r="C60" t="s">
        <v>43</v>
      </c>
      <c r="D60" t="s">
        <v>86</v>
      </c>
      <c r="E60" t="s">
        <v>14</v>
      </c>
      <c r="F60" t="s">
        <v>39</v>
      </c>
      <c r="G60">
        <v>92</v>
      </c>
      <c r="H60">
        <v>94</v>
      </c>
      <c r="I60" t="s">
        <v>22</v>
      </c>
    </row>
    <row r="61" spans="1:9">
      <c r="A61" t="s">
        <v>180</v>
      </c>
      <c r="B61" t="s">
        <v>181</v>
      </c>
      <c r="C61" t="s">
        <v>45</v>
      </c>
      <c r="D61" t="s">
        <v>40</v>
      </c>
      <c r="E61" t="s">
        <v>18</v>
      </c>
      <c r="F61" t="s">
        <v>87</v>
      </c>
      <c r="G61">
        <v>69</v>
      </c>
      <c r="H61">
        <v>82</v>
      </c>
      <c r="I61" t="s">
        <v>22</v>
      </c>
    </row>
    <row r="62" spans="1:9">
      <c r="A62" t="s">
        <v>182</v>
      </c>
      <c r="B62" t="s">
        <v>183</v>
      </c>
      <c r="C62" t="s">
        <v>32</v>
      </c>
      <c r="D62" t="s">
        <v>85</v>
      </c>
      <c r="E62" t="s">
        <v>62</v>
      </c>
      <c r="F62" t="s">
        <v>27</v>
      </c>
      <c r="G62">
        <v>98</v>
      </c>
      <c r="H62">
        <v>95</v>
      </c>
      <c r="I62" t="s">
        <v>15</v>
      </c>
    </row>
    <row r="63" spans="1:9">
      <c r="A63" t="s">
        <v>184</v>
      </c>
      <c r="B63" t="s">
        <v>185</v>
      </c>
      <c r="C63" t="s">
        <v>56</v>
      </c>
      <c r="D63" t="s">
        <v>75</v>
      </c>
      <c r="E63" t="s">
        <v>34</v>
      </c>
      <c r="F63" t="s">
        <v>19</v>
      </c>
      <c r="G63">
        <v>84</v>
      </c>
      <c r="H63">
        <v>62</v>
      </c>
      <c r="I63" t="s">
        <v>15</v>
      </c>
    </row>
    <row r="64" spans="1:9">
      <c r="A64" t="s">
        <v>186</v>
      </c>
      <c r="B64" t="s">
        <v>187</v>
      </c>
      <c r="C64" t="s">
        <v>70</v>
      </c>
      <c r="D64" t="s">
        <v>38</v>
      </c>
      <c r="E64" t="s">
        <v>57</v>
      </c>
      <c r="F64" t="s">
        <v>44</v>
      </c>
      <c r="G64">
        <v>84</v>
      </c>
      <c r="H64">
        <v>90</v>
      </c>
      <c r="I64" t="s">
        <v>22</v>
      </c>
    </row>
    <row r="65" spans="1:9">
      <c r="A65" t="s">
        <v>188</v>
      </c>
      <c r="B65" t="s">
        <v>189</v>
      </c>
      <c r="C65" t="s">
        <v>20</v>
      </c>
      <c r="D65" t="s">
        <v>49</v>
      </c>
      <c r="E65" t="s">
        <v>31</v>
      </c>
      <c r="F65" t="s">
        <v>58</v>
      </c>
      <c r="G65">
        <v>28</v>
      </c>
      <c r="H65">
        <v>70</v>
      </c>
      <c r="I65" t="s">
        <v>22</v>
      </c>
    </row>
    <row r="66" spans="1:9">
      <c r="A66" t="s">
        <v>190</v>
      </c>
      <c r="B66" t="s">
        <v>191</v>
      </c>
      <c r="C66" t="s">
        <v>63</v>
      </c>
      <c r="D66" t="s">
        <v>28</v>
      </c>
      <c r="E66" t="s">
        <v>13</v>
      </c>
      <c r="F66" t="s">
        <v>81</v>
      </c>
      <c r="G66">
        <v>60</v>
      </c>
      <c r="H66">
        <v>62</v>
      </c>
      <c r="I66" t="s">
        <v>22</v>
      </c>
    </row>
    <row r="67" spans="1:9">
      <c r="A67" t="s">
        <v>192</v>
      </c>
      <c r="B67" t="s">
        <v>193</v>
      </c>
      <c r="C67" t="s">
        <v>52</v>
      </c>
      <c r="D67" t="s">
        <v>87</v>
      </c>
      <c r="E67" t="s">
        <v>82</v>
      </c>
      <c r="F67" t="s">
        <v>76</v>
      </c>
      <c r="G67">
        <v>94</v>
      </c>
      <c r="H67">
        <v>133</v>
      </c>
      <c r="I67" t="s">
        <v>22</v>
      </c>
    </row>
    <row r="68" spans="1:9">
      <c r="A68" t="s">
        <v>194</v>
      </c>
      <c r="B68" t="s">
        <v>195</v>
      </c>
      <c r="C68" t="s">
        <v>67</v>
      </c>
      <c r="D68" t="s">
        <v>73</v>
      </c>
      <c r="E68" t="s">
        <v>85</v>
      </c>
      <c r="F68" t="s">
        <v>14</v>
      </c>
      <c r="G68">
        <v>97</v>
      </c>
      <c r="H68">
        <v>120</v>
      </c>
      <c r="I68" t="s">
        <v>22</v>
      </c>
    </row>
    <row r="69" spans="1:9">
      <c r="A69" t="s">
        <v>196</v>
      </c>
      <c r="B69" t="s">
        <v>197</v>
      </c>
      <c r="C69" t="s">
        <v>19</v>
      </c>
      <c r="D69" t="s">
        <v>55</v>
      </c>
      <c r="E69" t="s">
        <v>69</v>
      </c>
      <c r="F69" t="s">
        <v>33</v>
      </c>
      <c r="G69">
        <v>69</v>
      </c>
      <c r="H69">
        <v>57</v>
      </c>
      <c r="I69" t="s">
        <v>15</v>
      </c>
    </row>
    <row r="70" spans="1:9">
      <c r="A70" t="s">
        <v>198</v>
      </c>
      <c r="B70" t="s">
        <v>199</v>
      </c>
      <c r="C70" t="s">
        <v>18</v>
      </c>
      <c r="D70" t="s">
        <v>37</v>
      </c>
      <c r="E70" t="s">
        <v>26</v>
      </c>
      <c r="F70" t="s">
        <v>61</v>
      </c>
      <c r="G70">
        <v>93</v>
      </c>
      <c r="H70">
        <v>58</v>
      </c>
      <c r="I70" t="s">
        <v>15</v>
      </c>
    </row>
    <row r="71" spans="1:9">
      <c r="A71" t="s">
        <v>200</v>
      </c>
      <c r="B71" t="s">
        <v>201</v>
      </c>
      <c r="C71" t="s">
        <v>11</v>
      </c>
      <c r="D71" t="s">
        <v>44</v>
      </c>
      <c r="E71" t="s">
        <v>80</v>
      </c>
      <c r="F71" t="s">
        <v>64</v>
      </c>
      <c r="G71">
        <v>72</v>
      </c>
      <c r="H71">
        <v>69</v>
      </c>
      <c r="I71" t="s">
        <v>15</v>
      </c>
    </row>
    <row r="72" spans="1:9">
      <c r="A72" t="s">
        <v>202</v>
      </c>
      <c r="B72" t="s">
        <v>203</v>
      </c>
      <c r="C72" t="s">
        <v>32</v>
      </c>
      <c r="D72" t="s">
        <v>57</v>
      </c>
      <c r="E72" t="s">
        <v>20</v>
      </c>
      <c r="F72" t="s">
        <v>43</v>
      </c>
      <c r="G72">
        <v>57</v>
      </c>
      <c r="H72">
        <v>101</v>
      </c>
      <c r="I72" t="s">
        <v>22</v>
      </c>
    </row>
    <row r="73" spans="1:9">
      <c r="A73" t="s">
        <v>204</v>
      </c>
      <c r="B73" t="s">
        <v>205</v>
      </c>
      <c r="C73" t="s">
        <v>86</v>
      </c>
      <c r="D73" t="s">
        <v>75</v>
      </c>
      <c r="E73" t="s">
        <v>51</v>
      </c>
      <c r="F73" t="s">
        <v>45</v>
      </c>
      <c r="G73">
        <v>54</v>
      </c>
      <c r="H73">
        <v>147</v>
      </c>
      <c r="I73" t="s">
        <v>22</v>
      </c>
    </row>
    <row r="74" spans="1:9">
      <c r="A74" t="s">
        <v>206</v>
      </c>
      <c r="B74" t="s">
        <v>207</v>
      </c>
      <c r="C74" t="s">
        <v>79</v>
      </c>
      <c r="D74" t="s">
        <v>68</v>
      </c>
      <c r="E74" t="s">
        <v>50</v>
      </c>
      <c r="F74" t="s">
        <v>38</v>
      </c>
      <c r="G74">
        <v>60</v>
      </c>
      <c r="H74">
        <v>79</v>
      </c>
      <c r="I74" t="s">
        <v>22</v>
      </c>
    </row>
    <row r="75" spans="1:9">
      <c r="A75" t="s">
        <v>208</v>
      </c>
      <c r="B75" t="s">
        <v>209</v>
      </c>
      <c r="C75" t="s">
        <v>56</v>
      </c>
      <c r="D75" t="s">
        <v>21</v>
      </c>
      <c r="E75" t="s">
        <v>49</v>
      </c>
      <c r="F75" t="s">
        <v>25</v>
      </c>
      <c r="G75">
        <v>56</v>
      </c>
      <c r="H75">
        <v>77</v>
      </c>
      <c r="I75" t="s">
        <v>22</v>
      </c>
    </row>
    <row r="76" spans="1:9">
      <c r="A76" t="s">
        <v>210</v>
      </c>
      <c r="B76" t="s">
        <v>211</v>
      </c>
      <c r="C76" t="s">
        <v>31</v>
      </c>
      <c r="D76" t="s">
        <v>70</v>
      </c>
      <c r="E76" t="s">
        <v>40</v>
      </c>
      <c r="F76" t="s">
        <v>74</v>
      </c>
      <c r="G76">
        <v>107</v>
      </c>
      <c r="H76">
        <v>45</v>
      </c>
      <c r="I76" t="s">
        <v>15</v>
      </c>
    </row>
    <row r="77" spans="1:9">
      <c r="A77" t="s">
        <v>212</v>
      </c>
      <c r="B77" t="s">
        <v>213</v>
      </c>
      <c r="C77" t="s">
        <v>62</v>
      </c>
      <c r="D77" t="s">
        <v>39</v>
      </c>
      <c r="E77" t="s">
        <v>34</v>
      </c>
      <c r="F77" t="s">
        <v>12</v>
      </c>
      <c r="G77">
        <v>45</v>
      </c>
      <c r="H77">
        <v>128</v>
      </c>
      <c r="I77" t="s">
        <v>22</v>
      </c>
    </row>
    <row r="78" spans="1:9">
      <c r="A78" t="s">
        <v>214</v>
      </c>
      <c r="B78" t="s">
        <v>215</v>
      </c>
      <c r="C78" t="s">
        <v>76</v>
      </c>
      <c r="D78" t="s">
        <v>27</v>
      </c>
      <c r="E78" t="s">
        <v>58</v>
      </c>
      <c r="F78" t="s">
        <v>46</v>
      </c>
      <c r="G78">
        <v>97</v>
      </c>
      <c r="H78">
        <v>63</v>
      </c>
      <c r="I78" t="s">
        <v>15</v>
      </c>
    </row>
    <row r="79" spans="1:9">
      <c r="A79" t="s">
        <v>216</v>
      </c>
      <c r="B79" t="s">
        <v>217</v>
      </c>
      <c r="C79" t="s">
        <v>31</v>
      </c>
      <c r="D79" t="s">
        <v>85</v>
      </c>
      <c r="E79" t="s">
        <v>27</v>
      </c>
      <c r="F79" t="s">
        <v>76</v>
      </c>
      <c r="G79">
        <v>138</v>
      </c>
      <c r="H79">
        <v>65</v>
      </c>
      <c r="I79" t="s">
        <v>15</v>
      </c>
    </row>
    <row r="80" spans="1:9">
      <c r="A80" t="s">
        <v>218</v>
      </c>
      <c r="B80" t="s">
        <v>219</v>
      </c>
      <c r="C80" t="s">
        <v>37</v>
      </c>
      <c r="D80" t="s">
        <v>39</v>
      </c>
      <c r="E80" t="s">
        <v>43</v>
      </c>
      <c r="F80" t="s">
        <v>44</v>
      </c>
      <c r="G80">
        <v>91</v>
      </c>
      <c r="H80">
        <v>63</v>
      </c>
      <c r="I80" t="s">
        <v>15</v>
      </c>
    </row>
    <row r="81" spans="1:9">
      <c r="A81" t="s">
        <v>220</v>
      </c>
      <c r="B81" t="s">
        <v>221</v>
      </c>
      <c r="C81" t="s">
        <v>12</v>
      </c>
      <c r="D81" t="s">
        <v>70</v>
      </c>
      <c r="E81" t="s">
        <v>67</v>
      </c>
      <c r="F81" t="s">
        <v>14</v>
      </c>
      <c r="G81">
        <v>125</v>
      </c>
      <c r="H81">
        <v>126</v>
      </c>
      <c r="I81" t="s">
        <v>22</v>
      </c>
    </row>
    <row r="82" spans="1:9">
      <c r="A82" t="s">
        <v>222</v>
      </c>
      <c r="B82" t="s">
        <v>223</v>
      </c>
      <c r="C82" t="s">
        <v>51</v>
      </c>
      <c r="D82" t="s">
        <v>82</v>
      </c>
      <c r="E82" t="s">
        <v>38</v>
      </c>
      <c r="F82" t="s">
        <v>63</v>
      </c>
      <c r="G82">
        <v>151</v>
      </c>
      <c r="H82">
        <v>70</v>
      </c>
      <c r="I82" t="s">
        <v>15</v>
      </c>
    </row>
    <row r="83" spans="1:9">
      <c r="A83" t="s">
        <v>224</v>
      </c>
      <c r="B83" t="s">
        <v>225</v>
      </c>
      <c r="C83" t="s">
        <v>31</v>
      </c>
      <c r="D83" t="s">
        <v>85</v>
      </c>
      <c r="E83" t="s">
        <v>37</v>
      </c>
      <c r="F83" t="s">
        <v>39</v>
      </c>
      <c r="G83">
        <v>105</v>
      </c>
      <c r="H83">
        <v>45</v>
      </c>
      <c r="I83" t="s">
        <v>15</v>
      </c>
    </row>
    <row r="84" spans="1:9">
      <c r="A84" t="s">
        <v>226</v>
      </c>
      <c r="B84" t="s">
        <v>227</v>
      </c>
      <c r="C84" t="s">
        <v>67</v>
      </c>
      <c r="D84" t="s">
        <v>14</v>
      </c>
      <c r="E84" t="s">
        <v>51</v>
      </c>
      <c r="F84" t="s">
        <v>82</v>
      </c>
      <c r="G84">
        <v>72</v>
      </c>
      <c r="H84">
        <v>151</v>
      </c>
      <c r="I84" t="s">
        <v>22</v>
      </c>
    </row>
    <row r="85" spans="1:9">
      <c r="A85" t="s">
        <v>228</v>
      </c>
      <c r="B85" t="s">
        <v>229</v>
      </c>
      <c r="C85" t="s">
        <v>31</v>
      </c>
      <c r="D85" t="s">
        <v>85</v>
      </c>
      <c r="E85" t="s">
        <v>51</v>
      </c>
      <c r="F85" t="s">
        <v>82</v>
      </c>
      <c r="G85">
        <v>105</v>
      </c>
      <c r="H85">
        <v>102</v>
      </c>
      <c r="I85" t="s">
        <v>15</v>
      </c>
    </row>
    <row r="86" spans="1:9">
      <c r="A86" t="s">
        <v>230</v>
      </c>
      <c r="B86" t="s">
        <v>231</v>
      </c>
      <c r="C86" t="s">
        <v>31</v>
      </c>
      <c r="D86" t="s">
        <v>85</v>
      </c>
      <c r="E86" t="s">
        <v>75</v>
      </c>
      <c r="F86" t="s">
        <v>56</v>
      </c>
      <c r="G86">
        <v>82</v>
      </c>
      <c r="I86" t="s">
        <v>15</v>
      </c>
    </row>
    <row r="87" spans="1:9">
      <c r="A87" t="s">
        <v>232</v>
      </c>
      <c r="B87" t="s">
        <v>233</v>
      </c>
      <c r="C87" t="s">
        <v>27</v>
      </c>
      <c r="D87" t="s">
        <v>76</v>
      </c>
      <c r="E87" t="s">
        <v>52</v>
      </c>
      <c r="F87" t="s">
        <v>64</v>
      </c>
      <c r="G87">
        <v>96</v>
      </c>
      <c r="H87">
        <v>90</v>
      </c>
      <c r="I87" t="s">
        <v>15</v>
      </c>
    </row>
    <row r="88" spans="1:9">
      <c r="A88" t="s">
        <v>234</v>
      </c>
      <c r="B88" t="s">
        <v>235</v>
      </c>
      <c r="C88" t="s">
        <v>37</v>
      </c>
      <c r="D88" t="s">
        <v>39</v>
      </c>
      <c r="E88" t="s">
        <v>86</v>
      </c>
      <c r="F88" t="s">
        <v>45</v>
      </c>
      <c r="G88">
        <v>119</v>
      </c>
      <c r="H88">
        <v>89</v>
      </c>
      <c r="I88" t="s">
        <v>15</v>
      </c>
    </row>
    <row r="89" spans="1:9">
      <c r="A89" t="s">
        <v>236</v>
      </c>
      <c r="B89" t="s">
        <v>237</v>
      </c>
      <c r="C89" t="s">
        <v>43</v>
      </c>
      <c r="D89" t="s">
        <v>44</v>
      </c>
      <c r="E89" t="s">
        <v>32</v>
      </c>
      <c r="F89" t="s">
        <v>87</v>
      </c>
      <c r="G89">
        <v>110</v>
      </c>
      <c r="H89">
        <v>73</v>
      </c>
      <c r="I89" t="s">
        <v>15</v>
      </c>
    </row>
    <row r="90" spans="1:9">
      <c r="A90" t="s">
        <v>238</v>
      </c>
      <c r="B90" t="s">
        <v>239</v>
      </c>
      <c r="C90" t="s">
        <v>12</v>
      </c>
      <c r="D90" t="s">
        <v>70</v>
      </c>
      <c r="E90" t="s">
        <v>40</v>
      </c>
      <c r="F90" t="s">
        <v>11</v>
      </c>
      <c r="G90">
        <v>165</v>
      </c>
      <c r="H90">
        <v>42</v>
      </c>
      <c r="I90" t="s">
        <v>15</v>
      </c>
    </row>
    <row r="91" spans="1:9">
      <c r="A91" t="s">
        <v>240</v>
      </c>
      <c r="B91" t="s">
        <v>241</v>
      </c>
      <c r="C91" t="s">
        <v>67</v>
      </c>
      <c r="D91" t="s">
        <v>14</v>
      </c>
      <c r="E91" t="s">
        <v>57</v>
      </c>
      <c r="F91" t="s">
        <v>68</v>
      </c>
      <c r="G91">
        <v>97</v>
      </c>
      <c r="H91">
        <v>95</v>
      </c>
      <c r="I91" t="s">
        <v>15</v>
      </c>
    </row>
    <row r="92" spans="1:9">
      <c r="A92" t="s">
        <v>242</v>
      </c>
      <c r="B92" t="s">
        <v>243</v>
      </c>
      <c r="C92" t="s">
        <v>51</v>
      </c>
      <c r="D92" t="s">
        <v>82</v>
      </c>
      <c r="E92" t="s">
        <v>25</v>
      </c>
      <c r="F92" t="s">
        <v>18</v>
      </c>
      <c r="G92">
        <v>81</v>
      </c>
      <c r="H92">
        <v>45</v>
      </c>
      <c r="I92" t="s">
        <v>15</v>
      </c>
    </row>
    <row r="93" spans="1:9">
      <c r="A93" t="s">
        <v>244</v>
      </c>
      <c r="B93" t="s">
        <v>245</v>
      </c>
      <c r="C93" t="s">
        <v>28</v>
      </c>
      <c r="D93" t="s">
        <v>80</v>
      </c>
      <c r="E93" t="s">
        <v>38</v>
      </c>
      <c r="F93" t="s">
        <v>63</v>
      </c>
      <c r="G93">
        <v>116</v>
      </c>
      <c r="H93">
        <v>129</v>
      </c>
      <c r="I93" t="s">
        <v>22</v>
      </c>
    </row>
  </sheetData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69"/>
  <sheetViews>
    <sheetView topLeftCell="I139" workbookViewId="0">
      <selection activeCell="T1" sqref="T1:V155"/>
    </sheetView>
  </sheetViews>
  <sheetFormatPr defaultRowHeight="14.45"/>
  <sheetData>
    <row r="1" spans="1:2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6</v>
      </c>
      <c r="G1" t="s">
        <v>7</v>
      </c>
      <c r="H1" t="s">
        <v>7</v>
      </c>
      <c r="J1" t="s">
        <v>246</v>
      </c>
      <c r="K1" t="s">
        <v>247</v>
      </c>
      <c r="M1" t="s">
        <v>248</v>
      </c>
      <c r="N1" t="s">
        <v>249</v>
      </c>
      <c r="O1" t="s">
        <v>247</v>
      </c>
      <c r="Q1" t="s">
        <v>250</v>
      </c>
      <c r="R1" t="s">
        <v>247</v>
      </c>
      <c r="T1" t="s">
        <v>248</v>
      </c>
      <c r="U1" t="s">
        <v>249</v>
      </c>
      <c r="V1" t="s">
        <v>247</v>
      </c>
    </row>
    <row r="2" spans="1:22">
      <c r="A2" t="s">
        <v>11</v>
      </c>
      <c r="B2" t="s">
        <v>12</v>
      </c>
      <c r="C2" t="s">
        <v>13</v>
      </c>
      <c r="D2" t="s">
        <v>14</v>
      </c>
      <c r="E2">
        <v>66</v>
      </c>
      <c r="F2">
        <v>66</v>
      </c>
      <c r="G2">
        <v>57</v>
      </c>
      <c r="H2">
        <v>57</v>
      </c>
      <c r="J2" t="str" cm="1">
        <f t="array" ref="J2:J369">_xlfn.TOCOL(A2:D93)</f>
        <v>2068C</v>
      </c>
      <c r="K2" cm="1">
        <f t="array" ref="K2:K369">_xlfn.TOCOL(E2:H93)</f>
        <v>66</v>
      </c>
      <c r="M2" t="s">
        <v>11</v>
      </c>
      <c r="N2" t="s">
        <v>12</v>
      </c>
      <c r="O2">
        <v>66</v>
      </c>
      <c r="Q2" t="str" cm="1">
        <f t="array" ref="Q2:Q309">_xlfn.TOCOL(A95:D171)</f>
        <v>2068C</v>
      </c>
      <c r="R2" cm="1">
        <f t="array" ref="R2:R309">_xlfn.TOCOL(E95:H171)</f>
        <v>66</v>
      </c>
      <c r="T2" t="s">
        <v>11</v>
      </c>
      <c r="U2" t="s">
        <v>12</v>
      </c>
      <c r="V2">
        <v>66</v>
      </c>
    </row>
    <row r="3" spans="1:22">
      <c r="A3" t="s">
        <v>18</v>
      </c>
      <c r="B3" t="s">
        <v>19</v>
      </c>
      <c r="C3" t="s">
        <v>20</v>
      </c>
      <c r="D3" t="s">
        <v>21</v>
      </c>
      <c r="E3">
        <v>34</v>
      </c>
      <c r="F3">
        <v>34</v>
      </c>
      <c r="G3">
        <v>48</v>
      </c>
      <c r="H3">
        <v>48</v>
      </c>
      <c r="J3" t="str">
        <v>4303C</v>
      </c>
      <c r="K3">
        <v>66</v>
      </c>
      <c r="M3" t="s">
        <v>18</v>
      </c>
      <c r="N3" t="s">
        <v>19</v>
      </c>
      <c r="O3">
        <v>34</v>
      </c>
      <c r="Q3" t="str">
        <v>4303C</v>
      </c>
      <c r="R3">
        <v>66</v>
      </c>
      <c r="T3" t="s">
        <v>18</v>
      </c>
      <c r="U3" t="s">
        <v>19</v>
      </c>
      <c r="V3">
        <v>34</v>
      </c>
    </row>
    <row r="4" spans="1:22">
      <c r="A4" t="s">
        <v>25</v>
      </c>
      <c r="B4" t="s">
        <v>26</v>
      </c>
      <c r="C4" t="s">
        <v>27</v>
      </c>
      <c r="D4" t="s">
        <v>28</v>
      </c>
      <c r="E4">
        <v>61</v>
      </c>
      <c r="F4">
        <v>61</v>
      </c>
      <c r="G4">
        <v>147</v>
      </c>
      <c r="H4">
        <v>147</v>
      </c>
      <c r="J4" t="str">
        <v>1575Y</v>
      </c>
      <c r="K4">
        <v>57</v>
      </c>
      <c r="M4" t="s">
        <v>25</v>
      </c>
      <c r="N4" t="s">
        <v>26</v>
      </c>
      <c r="O4">
        <v>61</v>
      </c>
      <c r="Q4" t="str">
        <v>1575Y</v>
      </c>
      <c r="R4">
        <v>57</v>
      </c>
      <c r="T4" t="s">
        <v>25</v>
      </c>
      <c r="U4" t="s">
        <v>26</v>
      </c>
      <c r="V4">
        <v>61</v>
      </c>
    </row>
    <row r="5" spans="1:22">
      <c r="A5" t="s">
        <v>31</v>
      </c>
      <c r="B5" t="s">
        <v>32</v>
      </c>
      <c r="C5" t="s">
        <v>33</v>
      </c>
      <c r="D5" t="s">
        <v>34</v>
      </c>
      <c r="E5">
        <v>80</v>
      </c>
      <c r="F5">
        <v>80</v>
      </c>
      <c r="G5">
        <v>77</v>
      </c>
      <c r="H5">
        <v>77</v>
      </c>
      <c r="J5" t="str">
        <v>20164T</v>
      </c>
      <c r="K5">
        <v>57</v>
      </c>
      <c r="M5" t="s">
        <v>31</v>
      </c>
      <c r="N5" t="s">
        <v>32</v>
      </c>
      <c r="O5">
        <v>80</v>
      </c>
      <c r="Q5" t="str">
        <v>20164T</v>
      </c>
      <c r="R5">
        <v>57</v>
      </c>
      <c r="T5" t="s">
        <v>31</v>
      </c>
      <c r="U5" t="s">
        <v>32</v>
      </c>
      <c r="V5">
        <v>80</v>
      </c>
    </row>
    <row r="6" spans="1:22">
      <c r="A6" t="s">
        <v>37</v>
      </c>
      <c r="B6" t="s">
        <v>38</v>
      </c>
      <c r="C6" t="s">
        <v>39</v>
      </c>
      <c r="D6" t="s">
        <v>40</v>
      </c>
      <c r="E6">
        <v>103</v>
      </c>
      <c r="F6">
        <v>103</v>
      </c>
      <c r="G6">
        <v>85</v>
      </c>
      <c r="H6">
        <v>85</v>
      </c>
      <c r="J6" t="str">
        <v>13150C</v>
      </c>
      <c r="K6">
        <v>34</v>
      </c>
      <c r="M6" t="s">
        <v>37</v>
      </c>
      <c r="N6" t="s">
        <v>38</v>
      </c>
      <c r="O6">
        <v>103</v>
      </c>
      <c r="Q6" t="str">
        <v>13150C</v>
      </c>
      <c r="R6">
        <v>34</v>
      </c>
      <c r="T6" t="s">
        <v>37</v>
      </c>
      <c r="U6" t="s">
        <v>38</v>
      </c>
      <c r="V6">
        <v>103</v>
      </c>
    </row>
    <row r="7" spans="1:22">
      <c r="A7" t="s">
        <v>43</v>
      </c>
      <c r="B7" t="s">
        <v>44</v>
      </c>
      <c r="C7" t="s">
        <v>45</v>
      </c>
      <c r="D7" t="s">
        <v>46</v>
      </c>
      <c r="E7">
        <v>122</v>
      </c>
      <c r="F7">
        <v>122</v>
      </c>
      <c r="G7">
        <v>75</v>
      </c>
      <c r="H7">
        <v>75</v>
      </c>
      <c r="J7" t="str">
        <v>4303F</v>
      </c>
      <c r="K7">
        <v>34</v>
      </c>
      <c r="M7" t="s">
        <v>43</v>
      </c>
      <c r="N7" t="s">
        <v>44</v>
      </c>
      <c r="O7">
        <v>122</v>
      </c>
      <c r="Q7" t="str">
        <v>4303F</v>
      </c>
      <c r="R7">
        <v>34</v>
      </c>
      <c r="T7" t="s">
        <v>43</v>
      </c>
      <c r="U7" t="s">
        <v>44</v>
      </c>
      <c r="V7">
        <v>122</v>
      </c>
    </row>
    <row r="8" spans="1:22">
      <c r="A8" t="s">
        <v>49</v>
      </c>
      <c r="B8" t="s">
        <v>50</v>
      </c>
      <c r="C8" t="s">
        <v>51</v>
      </c>
      <c r="D8" t="s">
        <v>52</v>
      </c>
      <c r="E8">
        <v>56</v>
      </c>
      <c r="F8">
        <v>56</v>
      </c>
      <c r="G8">
        <v>95</v>
      </c>
      <c r="H8">
        <v>95</v>
      </c>
      <c r="J8" t="str">
        <v>4061E</v>
      </c>
      <c r="K8">
        <v>48</v>
      </c>
      <c r="M8" t="s">
        <v>49</v>
      </c>
      <c r="N8" t="s">
        <v>50</v>
      </c>
      <c r="O8">
        <v>56</v>
      </c>
      <c r="Q8" t="str">
        <v>4061E</v>
      </c>
      <c r="R8">
        <v>48</v>
      </c>
      <c r="T8" t="s">
        <v>49</v>
      </c>
      <c r="U8" t="s">
        <v>50</v>
      </c>
      <c r="V8">
        <v>56</v>
      </c>
    </row>
    <row r="9" spans="1:22">
      <c r="A9" t="s">
        <v>55</v>
      </c>
      <c r="B9" t="s">
        <v>56</v>
      </c>
      <c r="C9" t="s">
        <v>57</v>
      </c>
      <c r="D9" t="s">
        <v>58</v>
      </c>
      <c r="E9">
        <v>37</v>
      </c>
      <c r="F9">
        <v>37</v>
      </c>
      <c r="G9">
        <v>63</v>
      </c>
      <c r="H9">
        <v>63</v>
      </c>
      <c r="J9" t="str">
        <v>2068A</v>
      </c>
      <c r="K9">
        <v>48</v>
      </c>
      <c r="M9" t="s">
        <v>55</v>
      </c>
      <c r="N9" t="s">
        <v>56</v>
      </c>
      <c r="O9">
        <v>37</v>
      </c>
      <c r="Q9" t="str">
        <v>2068A</v>
      </c>
      <c r="R9">
        <v>48</v>
      </c>
      <c r="T9" t="s">
        <v>55</v>
      </c>
      <c r="U9" t="s">
        <v>56</v>
      </c>
      <c r="V9">
        <v>37</v>
      </c>
    </row>
    <row r="10" spans="1:22">
      <c r="A10" t="s">
        <v>61</v>
      </c>
      <c r="B10" t="s">
        <v>62</v>
      </c>
      <c r="C10" t="s">
        <v>63</v>
      </c>
      <c r="D10" t="s">
        <v>64</v>
      </c>
      <c r="E10">
        <v>18</v>
      </c>
      <c r="F10">
        <v>18</v>
      </c>
      <c r="G10">
        <v>98</v>
      </c>
      <c r="H10">
        <v>98</v>
      </c>
      <c r="J10" t="str">
        <v>6479A</v>
      </c>
      <c r="K10">
        <v>61</v>
      </c>
      <c r="M10" t="s">
        <v>61</v>
      </c>
      <c r="N10" t="s">
        <v>62</v>
      </c>
      <c r="O10">
        <v>18</v>
      </c>
      <c r="Q10" t="str">
        <v>6479A</v>
      </c>
      <c r="R10">
        <v>61</v>
      </c>
      <c r="T10" t="s">
        <v>61</v>
      </c>
      <c r="U10" t="s">
        <v>62</v>
      </c>
      <c r="V10">
        <v>18</v>
      </c>
    </row>
    <row r="11" spans="1:22">
      <c r="A11" t="s">
        <v>67</v>
      </c>
      <c r="B11" t="s">
        <v>68</v>
      </c>
      <c r="C11" t="s">
        <v>69</v>
      </c>
      <c r="D11" t="s">
        <v>70</v>
      </c>
      <c r="E11">
        <v>113</v>
      </c>
      <c r="F11">
        <v>113</v>
      </c>
      <c r="G11">
        <v>61</v>
      </c>
      <c r="H11">
        <v>61</v>
      </c>
      <c r="J11" t="str">
        <v>60023A</v>
      </c>
      <c r="K11">
        <v>61</v>
      </c>
      <c r="M11" t="s">
        <v>67</v>
      </c>
      <c r="N11" t="s">
        <v>68</v>
      </c>
      <c r="O11">
        <v>113</v>
      </c>
      <c r="Q11" t="str">
        <v>60023A</v>
      </c>
      <c r="R11">
        <v>61</v>
      </c>
      <c r="T11" t="s">
        <v>67</v>
      </c>
      <c r="U11" t="s">
        <v>68</v>
      </c>
      <c r="V11">
        <v>113</v>
      </c>
    </row>
    <row r="12" spans="1:22">
      <c r="A12" t="s">
        <v>73</v>
      </c>
      <c r="B12" t="s">
        <v>74</v>
      </c>
      <c r="C12" t="s">
        <v>75</v>
      </c>
      <c r="D12" t="s">
        <v>76</v>
      </c>
      <c r="E12">
        <v>35</v>
      </c>
      <c r="F12">
        <v>35</v>
      </c>
      <c r="G12">
        <v>60</v>
      </c>
      <c r="H12">
        <v>60</v>
      </c>
      <c r="J12" t="str">
        <v>1575M</v>
      </c>
      <c r="K12">
        <v>147</v>
      </c>
      <c r="M12" t="s">
        <v>73</v>
      </c>
      <c r="N12" t="s">
        <v>74</v>
      </c>
      <c r="O12">
        <v>35</v>
      </c>
      <c r="Q12" t="str">
        <v>1575M</v>
      </c>
      <c r="R12">
        <v>147</v>
      </c>
      <c r="T12" t="s">
        <v>73</v>
      </c>
      <c r="U12" t="s">
        <v>74</v>
      </c>
      <c r="V12">
        <v>35</v>
      </c>
    </row>
    <row r="13" spans="1:22">
      <c r="A13" t="s">
        <v>79</v>
      </c>
      <c r="B13" t="s">
        <v>80</v>
      </c>
      <c r="C13" t="s">
        <v>81</v>
      </c>
      <c r="D13" t="s">
        <v>82</v>
      </c>
      <c r="E13">
        <v>56</v>
      </c>
      <c r="F13">
        <v>56</v>
      </c>
      <c r="G13">
        <v>50</v>
      </c>
      <c r="H13">
        <v>50</v>
      </c>
      <c r="J13" t="str">
        <v>1575W</v>
      </c>
      <c r="K13">
        <v>147</v>
      </c>
      <c r="M13" t="s">
        <v>79</v>
      </c>
      <c r="N13" t="s">
        <v>80</v>
      </c>
      <c r="O13">
        <v>56</v>
      </c>
      <c r="Q13" t="str">
        <v>1575W</v>
      </c>
      <c r="R13">
        <v>147</v>
      </c>
      <c r="T13" t="s">
        <v>79</v>
      </c>
      <c r="U13" t="s">
        <v>80</v>
      </c>
      <c r="V13">
        <v>56</v>
      </c>
    </row>
    <row r="14" spans="1:22">
      <c r="A14" t="s">
        <v>85</v>
      </c>
      <c r="B14" t="s">
        <v>86</v>
      </c>
      <c r="C14" t="s">
        <v>87</v>
      </c>
      <c r="D14" t="s">
        <v>44</v>
      </c>
      <c r="E14">
        <v>103</v>
      </c>
      <c r="F14">
        <v>103</v>
      </c>
      <c r="G14">
        <v>60</v>
      </c>
      <c r="H14">
        <v>60</v>
      </c>
      <c r="J14" t="str">
        <v>20164W</v>
      </c>
      <c r="K14">
        <v>80</v>
      </c>
      <c r="M14" t="s">
        <v>85</v>
      </c>
      <c r="N14" t="s">
        <v>86</v>
      </c>
      <c r="O14">
        <v>103</v>
      </c>
      <c r="Q14" t="str">
        <v>20164W</v>
      </c>
      <c r="R14">
        <v>80</v>
      </c>
      <c r="T14" t="s">
        <v>85</v>
      </c>
      <c r="U14" t="s">
        <v>86</v>
      </c>
      <c r="V14">
        <v>103</v>
      </c>
    </row>
    <row r="15" spans="1:22">
      <c r="A15" t="s">
        <v>45</v>
      </c>
      <c r="B15" t="s">
        <v>13</v>
      </c>
      <c r="C15" t="s">
        <v>56</v>
      </c>
      <c r="D15" t="s">
        <v>27</v>
      </c>
      <c r="E15">
        <v>64</v>
      </c>
      <c r="F15">
        <v>64</v>
      </c>
      <c r="G15">
        <v>85</v>
      </c>
      <c r="H15">
        <v>85</v>
      </c>
      <c r="J15" t="str">
        <v>4343C</v>
      </c>
      <c r="K15">
        <v>80</v>
      </c>
      <c r="M15" t="s">
        <v>45</v>
      </c>
      <c r="N15" t="s">
        <v>13</v>
      </c>
      <c r="O15">
        <v>64</v>
      </c>
      <c r="Q15" t="str">
        <v>4343C</v>
      </c>
      <c r="R15">
        <v>80</v>
      </c>
      <c r="T15" t="s">
        <v>45</v>
      </c>
      <c r="U15" t="s">
        <v>13</v>
      </c>
      <c r="V15">
        <v>64</v>
      </c>
    </row>
    <row r="16" spans="1:22">
      <c r="A16" t="s">
        <v>57</v>
      </c>
      <c r="B16" t="s">
        <v>28</v>
      </c>
      <c r="C16" t="s">
        <v>19</v>
      </c>
      <c r="D16" t="s">
        <v>37</v>
      </c>
      <c r="E16">
        <v>67</v>
      </c>
      <c r="F16">
        <v>67</v>
      </c>
      <c r="G16">
        <v>70</v>
      </c>
      <c r="H16">
        <v>70</v>
      </c>
      <c r="J16" t="str">
        <v>6603A</v>
      </c>
      <c r="K16">
        <v>77</v>
      </c>
      <c r="M16" t="s">
        <v>57</v>
      </c>
      <c r="N16" t="s">
        <v>28</v>
      </c>
      <c r="O16">
        <v>67</v>
      </c>
      <c r="Q16" t="str">
        <v>6603A</v>
      </c>
      <c r="R16">
        <v>77</v>
      </c>
      <c r="T16" t="s">
        <v>57</v>
      </c>
      <c r="U16" t="s">
        <v>28</v>
      </c>
      <c r="V16">
        <v>67</v>
      </c>
    </row>
    <row r="17" spans="1:22">
      <c r="A17" t="s">
        <v>69</v>
      </c>
      <c r="B17" t="s">
        <v>58</v>
      </c>
      <c r="C17" t="s">
        <v>51</v>
      </c>
      <c r="D17" t="s">
        <v>25</v>
      </c>
      <c r="E17">
        <v>15</v>
      </c>
      <c r="F17">
        <v>15</v>
      </c>
      <c r="G17">
        <v>130</v>
      </c>
      <c r="H17">
        <v>130</v>
      </c>
      <c r="J17" t="str">
        <v>4303A</v>
      </c>
      <c r="K17">
        <v>77</v>
      </c>
      <c r="M17" t="s">
        <v>69</v>
      </c>
      <c r="N17" t="s">
        <v>58</v>
      </c>
      <c r="O17">
        <v>15</v>
      </c>
      <c r="Q17" t="str">
        <v>4303A</v>
      </c>
      <c r="R17">
        <v>77</v>
      </c>
      <c r="T17" t="s">
        <v>69</v>
      </c>
      <c r="U17" t="s">
        <v>58</v>
      </c>
      <c r="V17">
        <v>15</v>
      </c>
    </row>
    <row r="18" spans="1:22">
      <c r="A18" t="s">
        <v>18</v>
      </c>
      <c r="B18" t="s">
        <v>46</v>
      </c>
      <c r="C18" t="s">
        <v>50</v>
      </c>
      <c r="D18" t="s">
        <v>73</v>
      </c>
      <c r="E18">
        <v>80</v>
      </c>
      <c r="F18">
        <v>80</v>
      </c>
      <c r="G18">
        <v>40</v>
      </c>
      <c r="H18">
        <v>40</v>
      </c>
      <c r="J18" t="str">
        <v>1575A</v>
      </c>
      <c r="K18">
        <v>103</v>
      </c>
      <c r="M18" t="s">
        <v>18</v>
      </c>
      <c r="N18" t="s">
        <v>46</v>
      </c>
      <c r="O18">
        <v>80</v>
      </c>
      <c r="Q18" t="str">
        <v>1575A</v>
      </c>
      <c r="R18">
        <v>103</v>
      </c>
      <c r="T18" t="s">
        <v>18</v>
      </c>
      <c r="U18" t="s">
        <v>46</v>
      </c>
      <c r="V18">
        <v>80</v>
      </c>
    </row>
    <row r="19" spans="1:22">
      <c r="A19" t="s">
        <v>14</v>
      </c>
      <c r="B19" t="s">
        <v>33</v>
      </c>
      <c r="C19" t="s">
        <v>74</v>
      </c>
      <c r="D19" t="s">
        <v>79</v>
      </c>
      <c r="E19">
        <v>106</v>
      </c>
      <c r="F19">
        <v>106</v>
      </c>
      <c r="G19">
        <v>93</v>
      </c>
      <c r="H19">
        <v>93</v>
      </c>
      <c r="J19" t="str">
        <v>1575J</v>
      </c>
      <c r="K19">
        <v>103</v>
      </c>
      <c r="M19" t="s">
        <v>14</v>
      </c>
      <c r="N19" t="s">
        <v>33</v>
      </c>
      <c r="O19">
        <v>106</v>
      </c>
      <c r="Q19" t="str">
        <v>1575J</v>
      </c>
      <c r="R19">
        <v>103</v>
      </c>
      <c r="T19" t="s">
        <v>14</v>
      </c>
      <c r="U19" t="s">
        <v>33</v>
      </c>
      <c r="V19">
        <v>106</v>
      </c>
    </row>
    <row r="20" spans="1:22">
      <c r="A20" t="s">
        <v>70</v>
      </c>
      <c r="B20" t="s">
        <v>86</v>
      </c>
      <c r="C20" t="s">
        <v>26</v>
      </c>
      <c r="D20" t="s">
        <v>11</v>
      </c>
      <c r="E20">
        <v>64</v>
      </c>
      <c r="F20">
        <v>64</v>
      </c>
      <c r="G20">
        <v>62</v>
      </c>
      <c r="H20">
        <v>62</v>
      </c>
      <c r="J20" t="str">
        <v>2068B</v>
      </c>
      <c r="K20">
        <v>85</v>
      </c>
      <c r="M20" t="s">
        <v>70</v>
      </c>
      <c r="N20" t="s">
        <v>86</v>
      </c>
      <c r="O20">
        <v>64</v>
      </c>
      <c r="Q20" t="str">
        <v>2068B</v>
      </c>
      <c r="R20">
        <v>85</v>
      </c>
      <c r="T20" t="s">
        <v>70</v>
      </c>
      <c r="U20" t="s">
        <v>86</v>
      </c>
      <c r="V20">
        <v>64</v>
      </c>
    </row>
    <row r="21" spans="1:22">
      <c r="A21" t="s">
        <v>34</v>
      </c>
      <c r="B21" t="s">
        <v>76</v>
      </c>
      <c r="C21" t="s">
        <v>43</v>
      </c>
      <c r="D21" t="s">
        <v>64</v>
      </c>
      <c r="E21">
        <v>60</v>
      </c>
      <c r="F21">
        <v>60</v>
      </c>
      <c r="G21">
        <v>124</v>
      </c>
      <c r="H21">
        <v>124</v>
      </c>
      <c r="J21" t="str">
        <v>1895A</v>
      </c>
      <c r="K21">
        <v>85</v>
      </c>
      <c r="M21" t="s">
        <v>34</v>
      </c>
      <c r="N21" t="s">
        <v>76</v>
      </c>
      <c r="O21">
        <v>60</v>
      </c>
      <c r="Q21" t="str">
        <v>1895A</v>
      </c>
      <c r="R21">
        <v>85</v>
      </c>
      <c r="T21" t="s">
        <v>34</v>
      </c>
      <c r="U21" t="s">
        <v>76</v>
      </c>
      <c r="V21">
        <v>60</v>
      </c>
    </row>
    <row r="22" spans="1:22">
      <c r="A22" t="s">
        <v>40</v>
      </c>
      <c r="B22" t="s">
        <v>85</v>
      </c>
      <c r="C22" t="s">
        <v>68</v>
      </c>
      <c r="D22" t="s">
        <v>61</v>
      </c>
      <c r="E22">
        <v>103</v>
      </c>
      <c r="F22">
        <v>103</v>
      </c>
      <c r="G22">
        <v>44</v>
      </c>
      <c r="H22">
        <v>44</v>
      </c>
      <c r="J22" t="str">
        <v>4303X</v>
      </c>
      <c r="K22">
        <v>122</v>
      </c>
      <c r="M22" t="s">
        <v>40</v>
      </c>
      <c r="N22" t="s">
        <v>85</v>
      </c>
      <c r="O22">
        <v>103</v>
      </c>
      <c r="Q22" t="str">
        <v>4303X</v>
      </c>
      <c r="R22">
        <v>122</v>
      </c>
      <c r="T22" t="s">
        <v>40</v>
      </c>
      <c r="U22" t="s">
        <v>85</v>
      </c>
      <c r="V22">
        <v>103</v>
      </c>
    </row>
    <row r="23" spans="1:22">
      <c r="A23" t="s">
        <v>39</v>
      </c>
      <c r="B23" t="s">
        <v>82</v>
      </c>
      <c r="C23" t="s">
        <v>67</v>
      </c>
      <c r="D23" t="s">
        <v>32</v>
      </c>
      <c r="E23">
        <v>83</v>
      </c>
      <c r="F23">
        <v>83</v>
      </c>
      <c r="G23">
        <v>86</v>
      </c>
      <c r="H23">
        <v>86</v>
      </c>
      <c r="J23" t="str">
        <v>13150A</v>
      </c>
      <c r="K23">
        <v>122</v>
      </c>
      <c r="M23" t="s">
        <v>39</v>
      </c>
      <c r="N23" t="s">
        <v>82</v>
      </c>
      <c r="O23">
        <v>83</v>
      </c>
      <c r="Q23" t="str">
        <v>13150A</v>
      </c>
      <c r="R23">
        <v>122</v>
      </c>
      <c r="T23" t="s">
        <v>39</v>
      </c>
      <c r="U23" t="s">
        <v>82</v>
      </c>
      <c r="V23">
        <v>83</v>
      </c>
    </row>
    <row r="24" spans="1:22">
      <c r="A24" t="s">
        <v>81</v>
      </c>
      <c r="B24" t="s">
        <v>21</v>
      </c>
      <c r="C24" t="s">
        <v>12</v>
      </c>
      <c r="D24" t="s">
        <v>31</v>
      </c>
      <c r="E24">
        <v>60</v>
      </c>
      <c r="F24">
        <v>60</v>
      </c>
      <c r="G24">
        <v>138</v>
      </c>
      <c r="H24">
        <v>138</v>
      </c>
      <c r="J24" t="str">
        <v>6603B</v>
      </c>
      <c r="K24">
        <v>75</v>
      </c>
      <c r="M24" t="s">
        <v>81</v>
      </c>
      <c r="N24" t="s">
        <v>21</v>
      </c>
      <c r="O24">
        <v>60</v>
      </c>
      <c r="Q24" t="str">
        <v>6603B</v>
      </c>
      <c r="R24">
        <v>75</v>
      </c>
      <c r="T24" t="s">
        <v>81</v>
      </c>
      <c r="U24" t="s">
        <v>21</v>
      </c>
      <c r="V24">
        <v>60</v>
      </c>
    </row>
    <row r="25" spans="1:22">
      <c r="A25" t="s">
        <v>63</v>
      </c>
      <c r="B25" t="s">
        <v>20</v>
      </c>
      <c r="C25" t="s">
        <v>38</v>
      </c>
      <c r="D25" t="s">
        <v>52</v>
      </c>
      <c r="E25">
        <v>68</v>
      </c>
      <c r="F25">
        <v>68</v>
      </c>
      <c r="G25">
        <v>94</v>
      </c>
      <c r="H25">
        <v>94</v>
      </c>
      <c r="J25" t="str">
        <v>1575H</v>
      </c>
      <c r="K25">
        <v>75</v>
      </c>
      <c r="M25" t="s">
        <v>63</v>
      </c>
      <c r="N25" t="s">
        <v>20</v>
      </c>
      <c r="O25">
        <v>68</v>
      </c>
      <c r="Q25" t="str">
        <v>1575H</v>
      </c>
      <c r="R25">
        <v>75</v>
      </c>
      <c r="T25" t="s">
        <v>63</v>
      </c>
      <c r="U25" t="s">
        <v>20</v>
      </c>
      <c r="V25">
        <v>68</v>
      </c>
    </row>
    <row r="26" spans="1:22">
      <c r="A26" t="s">
        <v>75</v>
      </c>
      <c r="B26" t="s">
        <v>55</v>
      </c>
      <c r="C26" t="s">
        <v>62</v>
      </c>
      <c r="D26" t="s">
        <v>49</v>
      </c>
      <c r="E26">
        <v>32</v>
      </c>
      <c r="F26">
        <v>32</v>
      </c>
      <c r="G26">
        <v>20</v>
      </c>
      <c r="H26">
        <v>20</v>
      </c>
      <c r="J26" t="str">
        <v>6479B</v>
      </c>
      <c r="K26">
        <v>56</v>
      </c>
      <c r="M26" t="s">
        <v>75</v>
      </c>
      <c r="N26" t="s">
        <v>55</v>
      </c>
      <c r="O26">
        <v>32</v>
      </c>
      <c r="Q26" t="str">
        <v>6479B</v>
      </c>
      <c r="R26">
        <v>56</v>
      </c>
      <c r="T26" t="s">
        <v>75</v>
      </c>
      <c r="U26" t="s">
        <v>55</v>
      </c>
      <c r="V26">
        <v>32</v>
      </c>
    </row>
    <row r="27" spans="1:22">
      <c r="A27" t="s">
        <v>87</v>
      </c>
      <c r="B27" t="s">
        <v>80</v>
      </c>
      <c r="C27" t="s">
        <v>69</v>
      </c>
      <c r="D27" t="s">
        <v>43</v>
      </c>
      <c r="E27">
        <v>35</v>
      </c>
      <c r="F27">
        <v>35</v>
      </c>
      <c r="G27">
        <v>59</v>
      </c>
      <c r="H27">
        <v>59</v>
      </c>
      <c r="J27" t="str">
        <v>20164Z</v>
      </c>
      <c r="K27">
        <v>56</v>
      </c>
      <c r="M27" t="s">
        <v>87</v>
      </c>
      <c r="N27" t="s">
        <v>80</v>
      </c>
      <c r="O27">
        <v>35</v>
      </c>
      <c r="Q27" t="str">
        <v>20164Z</v>
      </c>
      <c r="R27">
        <v>56</v>
      </c>
      <c r="T27" t="s">
        <v>87</v>
      </c>
      <c r="U27" t="s">
        <v>80</v>
      </c>
      <c r="V27">
        <v>35</v>
      </c>
    </row>
    <row r="28" spans="1:22">
      <c r="A28" t="s">
        <v>34</v>
      </c>
      <c r="B28" t="s">
        <v>74</v>
      </c>
      <c r="C28" t="s">
        <v>18</v>
      </c>
      <c r="D28" t="s">
        <v>85</v>
      </c>
      <c r="E28">
        <v>70</v>
      </c>
      <c r="F28">
        <v>70</v>
      </c>
      <c r="G28">
        <v>127</v>
      </c>
      <c r="H28">
        <v>127</v>
      </c>
      <c r="J28" t="str">
        <v>2068E</v>
      </c>
      <c r="K28">
        <v>95</v>
      </c>
      <c r="M28" t="s">
        <v>34</v>
      </c>
      <c r="N28" t="s">
        <v>74</v>
      </c>
      <c r="O28">
        <v>70</v>
      </c>
      <c r="Q28" t="str">
        <v>2068E</v>
      </c>
      <c r="R28">
        <v>95</v>
      </c>
      <c r="T28" t="s">
        <v>34</v>
      </c>
      <c r="U28" t="s">
        <v>74</v>
      </c>
      <c r="V28">
        <v>70</v>
      </c>
    </row>
    <row r="29" spans="1:22">
      <c r="A29" t="s">
        <v>73</v>
      </c>
      <c r="B29" t="s">
        <v>37</v>
      </c>
      <c r="C29" t="s">
        <v>25</v>
      </c>
      <c r="D29" t="s">
        <v>13</v>
      </c>
      <c r="E29">
        <v>93</v>
      </c>
      <c r="F29">
        <v>93</v>
      </c>
      <c r="G29">
        <v>48</v>
      </c>
      <c r="H29">
        <v>48</v>
      </c>
      <c r="J29" t="str">
        <v>6603C</v>
      </c>
      <c r="K29">
        <v>95</v>
      </c>
      <c r="M29" t="s">
        <v>73</v>
      </c>
      <c r="N29" t="s">
        <v>37</v>
      </c>
      <c r="O29">
        <v>93</v>
      </c>
      <c r="Q29" t="str">
        <v>6603C</v>
      </c>
      <c r="R29">
        <v>95</v>
      </c>
      <c r="T29" t="s">
        <v>73</v>
      </c>
      <c r="U29" t="s">
        <v>37</v>
      </c>
      <c r="V29">
        <v>93</v>
      </c>
    </row>
    <row r="30" spans="1:22">
      <c r="A30" t="s">
        <v>11</v>
      </c>
      <c r="B30" t="s">
        <v>56</v>
      </c>
      <c r="C30" t="s">
        <v>28</v>
      </c>
      <c r="D30" t="s">
        <v>76</v>
      </c>
      <c r="E30">
        <v>76</v>
      </c>
      <c r="F30">
        <v>76</v>
      </c>
      <c r="G30">
        <v>154</v>
      </c>
      <c r="H30">
        <v>154</v>
      </c>
      <c r="J30" t="str">
        <v>154C</v>
      </c>
      <c r="K30">
        <v>37</v>
      </c>
      <c r="M30" t="s">
        <v>11</v>
      </c>
      <c r="N30" t="s">
        <v>56</v>
      </c>
      <c r="O30">
        <v>76</v>
      </c>
      <c r="Q30" t="str">
        <v>154C</v>
      </c>
      <c r="R30">
        <v>37</v>
      </c>
      <c r="T30" t="s">
        <v>11</v>
      </c>
      <c r="U30" t="s">
        <v>56</v>
      </c>
      <c r="V30">
        <v>76</v>
      </c>
    </row>
    <row r="31" spans="1:22">
      <c r="A31" t="s">
        <v>58</v>
      </c>
      <c r="B31" t="s">
        <v>61</v>
      </c>
      <c r="C31" t="s">
        <v>12</v>
      </c>
      <c r="D31" t="s">
        <v>70</v>
      </c>
      <c r="E31">
        <v>39</v>
      </c>
      <c r="F31">
        <v>39</v>
      </c>
      <c r="G31">
        <v>140</v>
      </c>
      <c r="H31">
        <v>140</v>
      </c>
      <c r="J31" t="str">
        <v>4303Z</v>
      </c>
      <c r="K31">
        <v>37</v>
      </c>
      <c r="M31" t="s">
        <v>58</v>
      </c>
      <c r="N31" t="s">
        <v>61</v>
      </c>
      <c r="O31">
        <v>39</v>
      </c>
      <c r="Q31" t="str">
        <v>4303Z</v>
      </c>
      <c r="R31">
        <v>37</v>
      </c>
      <c r="T31" t="s">
        <v>58</v>
      </c>
      <c r="U31" t="s">
        <v>61</v>
      </c>
      <c r="V31">
        <v>39</v>
      </c>
    </row>
    <row r="32" spans="1:22">
      <c r="A32" t="s">
        <v>44</v>
      </c>
      <c r="B32" t="s">
        <v>62</v>
      </c>
      <c r="C32" t="s">
        <v>21</v>
      </c>
      <c r="D32" t="s">
        <v>14</v>
      </c>
      <c r="E32">
        <v>88</v>
      </c>
      <c r="F32">
        <v>88</v>
      </c>
      <c r="G32">
        <v>90</v>
      </c>
      <c r="H32">
        <v>90</v>
      </c>
      <c r="J32" t="str">
        <v>1575T</v>
      </c>
      <c r="K32">
        <v>63</v>
      </c>
      <c r="M32" t="s">
        <v>44</v>
      </c>
      <c r="N32" t="s">
        <v>62</v>
      </c>
      <c r="O32">
        <v>88</v>
      </c>
      <c r="Q32" t="str">
        <v>1575T</v>
      </c>
      <c r="R32">
        <v>63</v>
      </c>
      <c r="T32" t="s">
        <v>44</v>
      </c>
      <c r="U32" t="s">
        <v>62</v>
      </c>
      <c r="V32">
        <v>88</v>
      </c>
    </row>
    <row r="33" spans="1:22">
      <c r="A33" t="s">
        <v>45</v>
      </c>
      <c r="B33" t="s">
        <v>68</v>
      </c>
      <c r="C33" t="s">
        <v>80</v>
      </c>
      <c r="D33" t="s">
        <v>32</v>
      </c>
      <c r="E33">
        <v>97</v>
      </c>
      <c r="F33">
        <v>97</v>
      </c>
      <c r="G33">
        <v>78</v>
      </c>
      <c r="H33">
        <v>78</v>
      </c>
      <c r="J33" t="str">
        <v>4303B</v>
      </c>
      <c r="K33">
        <v>63</v>
      </c>
      <c r="M33" t="s">
        <v>45</v>
      </c>
      <c r="N33" t="s">
        <v>68</v>
      </c>
      <c r="O33">
        <v>97</v>
      </c>
      <c r="Q33" t="str">
        <v>4303B</v>
      </c>
      <c r="R33">
        <v>63</v>
      </c>
      <c r="T33" t="s">
        <v>45</v>
      </c>
      <c r="U33" t="s">
        <v>68</v>
      </c>
      <c r="V33">
        <v>97</v>
      </c>
    </row>
    <row r="34" spans="1:22">
      <c r="A34" t="s">
        <v>50</v>
      </c>
      <c r="B34" t="s">
        <v>19</v>
      </c>
      <c r="C34" t="s">
        <v>86</v>
      </c>
      <c r="D34" t="s">
        <v>82</v>
      </c>
      <c r="E34">
        <v>41</v>
      </c>
      <c r="F34">
        <v>41</v>
      </c>
      <c r="G34">
        <v>111</v>
      </c>
      <c r="H34">
        <v>111</v>
      </c>
      <c r="J34" t="str">
        <v>13150D</v>
      </c>
      <c r="K34">
        <v>18</v>
      </c>
      <c r="M34" t="s">
        <v>50</v>
      </c>
      <c r="N34" t="s">
        <v>19</v>
      </c>
      <c r="O34">
        <v>41</v>
      </c>
      <c r="Q34" t="str">
        <v>13150D</v>
      </c>
      <c r="R34">
        <v>18</v>
      </c>
      <c r="T34" t="s">
        <v>50</v>
      </c>
      <c r="U34" t="s">
        <v>19</v>
      </c>
      <c r="V34">
        <v>41</v>
      </c>
    </row>
    <row r="35" spans="1:22">
      <c r="A35" t="s">
        <v>67</v>
      </c>
      <c r="B35" t="s">
        <v>40</v>
      </c>
      <c r="C35" t="s">
        <v>55</v>
      </c>
      <c r="D35" t="s">
        <v>20</v>
      </c>
      <c r="E35">
        <v>46</v>
      </c>
      <c r="F35">
        <v>46</v>
      </c>
      <c r="G35">
        <v>45</v>
      </c>
      <c r="H35">
        <v>45</v>
      </c>
      <c r="J35" t="str">
        <v>1575X</v>
      </c>
      <c r="K35">
        <v>18</v>
      </c>
      <c r="M35" t="s">
        <v>67</v>
      </c>
      <c r="N35" t="s">
        <v>40</v>
      </c>
      <c r="O35">
        <v>46</v>
      </c>
      <c r="Q35" t="str">
        <v>1575X</v>
      </c>
      <c r="R35">
        <v>18</v>
      </c>
      <c r="T35" t="s">
        <v>67</v>
      </c>
      <c r="U35" t="s">
        <v>40</v>
      </c>
      <c r="V35">
        <v>46</v>
      </c>
    </row>
    <row r="36" spans="1:22">
      <c r="A36" t="s">
        <v>64</v>
      </c>
      <c r="B36" t="s">
        <v>51</v>
      </c>
      <c r="C36" t="s">
        <v>38</v>
      </c>
      <c r="D36" t="s">
        <v>81</v>
      </c>
      <c r="E36">
        <v>143</v>
      </c>
      <c r="F36">
        <v>143</v>
      </c>
      <c r="G36">
        <v>49</v>
      </c>
      <c r="H36">
        <v>49</v>
      </c>
      <c r="J36" t="str">
        <v>13150B</v>
      </c>
      <c r="K36">
        <v>98</v>
      </c>
      <c r="M36" t="s">
        <v>64</v>
      </c>
      <c r="N36" t="s">
        <v>51</v>
      </c>
      <c r="O36">
        <v>143</v>
      </c>
      <c r="Q36" t="str">
        <v>13150B</v>
      </c>
      <c r="R36">
        <v>98</v>
      </c>
      <c r="T36" t="s">
        <v>64</v>
      </c>
      <c r="U36" t="s">
        <v>51</v>
      </c>
      <c r="V36">
        <v>143</v>
      </c>
    </row>
    <row r="37" spans="1:22">
      <c r="A37" t="s">
        <v>27</v>
      </c>
      <c r="B37" t="s">
        <v>33</v>
      </c>
      <c r="C37" t="s">
        <v>49</v>
      </c>
      <c r="D37" t="s">
        <v>39</v>
      </c>
      <c r="E37">
        <v>71</v>
      </c>
      <c r="F37">
        <v>71</v>
      </c>
      <c r="G37">
        <v>85</v>
      </c>
      <c r="H37">
        <v>85</v>
      </c>
      <c r="J37" t="str">
        <v>2068F</v>
      </c>
      <c r="K37">
        <v>98</v>
      </c>
      <c r="M37" t="s">
        <v>27</v>
      </c>
      <c r="N37" t="s">
        <v>33</v>
      </c>
      <c r="O37">
        <v>71</v>
      </c>
      <c r="Q37" t="str">
        <v>2068F</v>
      </c>
      <c r="R37">
        <v>98</v>
      </c>
      <c r="T37" t="s">
        <v>27</v>
      </c>
      <c r="U37" t="s">
        <v>33</v>
      </c>
      <c r="V37">
        <v>71</v>
      </c>
    </row>
    <row r="38" spans="1:22">
      <c r="A38" t="s">
        <v>52</v>
      </c>
      <c r="B38" t="s">
        <v>75</v>
      </c>
      <c r="C38" t="s">
        <v>31</v>
      </c>
      <c r="D38" t="s">
        <v>57</v>
      </c>
      <c r="E38">
        <v>59</v>
      </c>
      <c r="F38">
        <v>59</v>
      </c>
      <c r="G38">
        <v>116</v>
      </c>
      <c r="H38">
        <v>116</v>
      </c>
      <c r="J38" t="str">
        <v>2068G</v>
      </c>
      <c r="K38">
        <v>113</v>
      </c>
      <c r="M38" t="s">
        <v>52</v>
      </c>
      <c r="N38" t="s">
        <v>75</v>
      </c>
      <c r="O38">
        <v>59</v>
      </c>
      <c r="Q38" t="str">
        <v>2068G</v>
      </c>
      <c r="R38">
        <v>113</v>
      </c>
      <c r="T38" t="s">
        <v>52</v>
      </c>
      <c r="U38" t="s">
        <v>75</v>
      </c>
      <c r="V38">
        <v>59</v>
      </c>
    </row>
    <row r="39" spans="1:22">
      <c r="A39" t="s">
        <v>63</v>
      </c>
      <c r="B39" t="s">
        <v>26</v>
      </c>
      <c r="C39" t="s">
        <v>79</v>
      </c>
      <c r="D39" t="s">
        <v>87</v>
      </c>
      <c r="E39">
        <v>77</v>
      </c>
      <c r="F39">
        <v>77</v>
      </c>
      <c r="G39">
        <v>87</v>
      </c>
      <c r="H39">
        <v>87</v>
      </c>
      <c r="J39" t="str">
        <v>20164U</v>
      </c>
      <c r="K39">
        <v>113</v>
      </c>
      <c r="M39" t="s">
        <v>63</v>
      </c>
      <c r="N39" t="s">
        <v>26</v>
      </c>
      <c r="O39">
        <v>77</v>
      </c>
      <c r="Q39" t="str">
        <v>20164U</v>
      </c>
      <c r="R39">
        <v>113</v>
      </c>
      <c r="T39" t="s">
        <v>63</v>
      </c>
      <c r="U39" t="s">
        <v>26</v>
      </c>
      <c r="V39">
        <v>77</v>
      </c>
    </row>
    <row r="40" spans="1:22">
      <c r="A40" t="s">
        <v>46</v>
      </c>
      <c r="B40" t="s">
        <v>21</v>
      </c>
      <c r="C40" t="s">
        <v>86</v>
      </c>
      <c r="D40" t="s">
        <v>32</v>
      </c>
      <c r="E40">
        <v>52</v>
      </c>
      <c r="F40">
        <v>52</v>
      </c>
      <c r="G40">
        <v>30</v>
      </c>
      <c r="H40">
        <v>30</v>
      </c>
      <c r="J40" t="str">
        <v>154G</v>
      </c>
      <c r="K40">
        <v>61</v>
      </c>
      <c r="M40" t="s">
        <v>46</v>
      </c>
      <c r="N40" t="s">
        <v>21</v>
      </c>
      <c r="O40">
        <v>52</v>
      </c>
      <c r="Q40" t="str">
        <v>154G</v>
      </c>
      <c r="R40">
        <v>61</v>
      </c>
      <c r="T40" t="s">
        <v>46</v>
      </c>
      <c r="U40" t="s">
        <v>21</v>
      </c>
      <c r="V40">
        <v>52</v>
      </c>
    </row>
    <row r="41" spans="1:22">
      <c r="A41" t="s">
        <v>69</v>
      </c>
      <c r="B41" t="s">
        <v>14</v>
      </c>
      <c r="C41" t="s">
        <v>56</v>
      </c>
      <c r="D41" t="s">
        <v>40</v>
      </c>
      <c r="E41">
        <v>56</v>
      </c>
      <c r="F41">
        <v>56</v>
      </c>
      <c r="G41">
        <v>64</v>
      </c>
      <c r="H41">
        <v>64</v>
      </c>
      <c r="J41" t="str">
        <v>1575K</v>
      </c>
      <c r="K41">
        <v>61</v>
      </c>
      <c r="M41" t="s">
        <v>69</v>
      </c>
      <c r="N41" t="s">
        <v>14</v>
      </c>
      <c r="O41">
        <v>56</v>
      </c>
      <c r="Q41" t="str">
        <v>1575K</v>
      </c>
      <c r="R41">
        <v>61</v>
      </c>
      <c r="T41" t="s">
        <v>69</v>
      </c>
      <c r="U41" t="s">
        <v>14</v>
      </c>
      <c r="V41">
        <v>56</v>
      </c>
    </row>
    <row r="42" spans="1:22">
      <c r="A42" t="s">
        <v>50</v>
      </c>
      <c r="B42" t="s">
        <v>81</v>
      </c>
      <c r="C42" t="s">
        <v>58</v>
      </c>
      <c r="D42" t="s">
        <v>37</v>
      </c>
      <c r="E42">
        <v>31</v>
      </c>
      <c r="F42">
        <v>31</v>
      </c>
      <c r="G42">
        <v>106</v>
      </c>
      <c r="H42">
        <v>106</v>
      </c>
      <c r="J42" t="str">
        <v>154A</v>
      </c>
      <c r="K42">
        <v>35</v>
      </c>
      <c r="M42" t="s">
        <v>50</v>
      </c>
      <c r="N42" t="s">
        <v>81</v>
      </c>
      <c r="O42">
        <v>31</v>
      </c>
      <c r="Q42" t="str">
        <v>154A</v>
      </c>
      <c r="R42">
        <v>35</v>
      </c>
      <c r="T42" t="s">
        <v>50</v>
      </c>
      <c r="U42" t="s">
        <v>81</v>
      </c>
      <c r="V42">
        <v>31</v>
      </c>
    </row>
    <row r="43" spans="1:22">
      <c r="A43" t="s">
        <v>28</v>
      </c>
      <c r="B43" t="s">
        <v>51</v>
      </c>
      <c r="C43" t="s">
        <v>44</v>
      </c>
      <c r="D43" t="s">
        <v>33</v>
      </c>
      <c r="E43">
        <v>114</v>
      </c>
      <c r="F43">
        <v>114</v>
      </c>
      <c r="G43">
        <v>123</v>
      </c>
      <c r="H43">
        <v>123</v>
      </c>
      <c r="J43" t="str">
        <v>20164V</v>
      </c>
      <c r="K43">
        <v>35</v>
      </c>
      <c r="M43" t="s">
        <v>28</v>
      </c>
      <c r="N43" t="s">
        <v>51</v>
      </c>
      <c r="O43">
        <v>114</v>
      </c>
      <c r="Q43" t="str">
        <v>20164V</v>
      </c>
      <c r="R43">
        <v>35</v>
      </c>
      <c r="T43" t="s">
        <v>28</v>
      </c>
      <c r="U43" t="s">
        <v>51</v>
      </c>
      <c r="V43">
        <v>114</v>
      </c>
    </row>
    <row r="44" spans="1:22">
      <c r="A44" t="s">
        <v>49</v>
      </c>
      <c r="B44" t="s">
        <v>34</v>
      </c>
      <c r="C44" t="s">
        <v>67</v>
      </c>
      <c r="D44" t="s">
        <v>80</v>
      </c>
      <c r="E44">
        <v>97</v>
      </c>
      <c r="F44">
        <v>97</v>
      </c>
      <c r="G44">
        <v>123</v>
      </c>
      <c r="H44">
        <v>123</v>
      </c>
      <c r="J44" t="str">
        <v>4061A</v>
      </c>
      <c r="K44">
        <v>60</v>
      </c>
      <c r="M44" t="s">
        <v>49</v>
      </c>
      <c r="N44" t="s">
        <v>34</v>
      </c>
      <c r="O44">
        <v>97</v>
      </c>
      <c r="Q44" t="str">
        <v>4061A</v>
      </c>
      <c r="R44">
        <v>60</v>
      </c>
      <c r="T44" t="s">
        <v>49</v>
      </c>
      <c r="U44" t="s">
        <v>34</v>
      </c>
      <c r="V44">
        <v>97</v>
      </c>
    </row>
    <row r="45" spans="1:22">
      <c r="A45" t="s">
        <v>43</v>
      </c>
      <c r="B45" t="s">
        <v>25</v>
      </c>
      <c r="C45" t="s">
        <v>70</v>
      </c>
      <c r="D45" t="s">
        <v>75</v>
      </c>
      <c r="E45">
        <v>87</v>
      </c>
      <c r="F45">
        <v>87</v>
      </c>
      <c r="G45">
        <v>58</v>
      </c>
      <c r="H45">
        <v>58</v>
      </c>
      <c r="J45" t="str">
        <v>13150E</v>
      </c>
      <c r="K45">
        <v>60</v>
      </c>
      <c r="M45" t="s">
        <v>43</v>
      </c>
      <c r="N45" t="s">
        <v>25</v>
      </c>
      <c r="O45">
        <v>87</v>
      </c>
      <c r="Q45" t="str">
        <v>13150E</v>
      </c>
      <c r="R45">
        <v>60</v>
      </c>
      <c r="T45" t="s">
        <v>43</v>
      </c>
      <c r="U45" t="s">
        <v>25</v>
      </c>
      <c r="V45">
        <v>87</v>
      </c>
    </row>
    <row r="46" spans="1:22">
      <c r="A46" t="s">
        <v>82</v>
      </c>
      <c r="B46" t="s">
        <v>12</v>
      </c>
      <c r="C46" t="s">
        <v>55</v>
      </c>
      <c r="D46" t="s">
        <v>26</v>
      </c>
      <c r="E46">
        <v>104</v>
      </c>
      <c r="F46">
        <v>104</v>
      </c>
      <c r="G46">
        <v>83</v>
      </c>
      <c r="H46">
        <v>83</v>
      </c>
      <c r="J46" t="str">
        <v>4343B</v>
      </c>
      <c r="K46">
        <v>56</v>
      </c>
      <c r="M46" t="s">
        <v>82</v>
      </c>
      <c r="N46" t="s">
        <v>12</v>
      </c>
      <c r="O46">
        <v>104</v>
      </c>
      <c r="Q46" t="str">
        <v>4343B</v>
      </c>
      <c r="R46">
        <v>56</v>
      </c>
      <c r="T46" t="s">
        <v>82</v>
      </c>
      <c r="U46" t="s">
        <v>12</v>
      </c>
      <c r="V46">
        <v>104</v>
      </c>
    </row>
    <row r="47" spans="1:22">
      <c r="A47" t="s">
        <v>64</v>
      </c>
      <c r="B47" t="s">
        <v>52</v>
      </c>
      <c r="C47" t="s">
        <v>74</v>
      </c>
      <c r="D47" t="s">
        <v>19</v>
      </c>
      <c r="E47">
        <v>87</v>
      </c>
      <c r="F47">
        <v>87</v>
      </c>
      <c r="G47">
        <v>64</v>
      </c>
      <c r="H47">
        <v>64</v>
      </c>
      <c r="J47" t="str">
        <v>20164M</v>
      </c>
      <c r="K47">
        <v>56</v>
      </c>
      <c r="M47" t="s">
        <v>64</v>
      </c>
      <c r="N47" t="s">
        <v>52</v>
      </c>
      <c r="O47">
        <v>87</v>
      </c>
      <c r="Q47" t="str">
        <v>20164M</v>
      </c>
      <c r="R47">
        <v>56</v>
      </c>
      <c r="T47" t="s">
        <v>64</v>
      </c>
      <c r="U47" t="s">
        <v>52</v>
      </c>
      <c r="V47">
        <v>87</v>
      </c>
    </row>
    <row r="48" spans="1:22">
      <c r="A48" t="s">
        <v>38</v>
      </c>
      <c r="B48" t="s">
        <v>87</v>
      </c>
      <c r="C48" t="s">
        <v>62</v>
      </c>
      <c r="D48" t="s">
        <v>11</v>
      </c>
      <c r="E48">
        <v>90</v>
      </c>
      <c r="F48">
        <v>90</v>
      </c>
      <c r="G48">
        <v>66</v>
      </c>
      <c r="H48">
        <v>66</v>
      </c>
      <c r="J48" t="str">
        <v>4303D</v>
      </c>
      <c r="K48">
        <v>50</v>
      </c>
      <c r="M48" t="s">
        <v>38</v>
      </c>
      <c r="N48" t="s">
        <v>87</v>
      </c>
      <c r="O48">
        <v>90</v>
      </c>
      <c r="Q48" t="str">
        <v>4303D</v>
      </c>
      <c r="R48">
        <v>50</v>
      </c>
      <c r="T48" t="s">
        <v>38</v>
      </c>
      <c r="U48" t="s">
        <v>87</v>
      </c>
      <c r="V48">
        <v>90</v>
      </c>
    </row>
    <row r="49" spans="1:22">
      <c r="A49" t="s">
        <v>76</v>
      </c>
      <c r="B49" t="s">
        <v>57</v>
      </c>
      <c r="C49" t="s">
        <v>63</v>
      </c>
      <c r="D49" t="s">
        <v>18</v>
      </c>
      <c r="E49">
        <v>107</v>
      </c>
      <c r="F49">
        <v>107</v>
      </c>
      <c r="G49">
        <v>46</v>
      </c>
      <c r="H49">
        <v>46</v>
      </c>
      <c r="J49" t="str">
        <v>2068D</v>
      </c>
      <c r="K49">
        <v>50</v>
      </c>
      <c r="M49" t="s">
        <v>76</v>
      </c>
      <c r="N49" t="s">
        <v>57</v>
      </c>
      <c r="O49">
        <v>107</v>
      </c>
      <c r="Q49" t="str">
        <v>2068D</v>
      </c>
      <c r="R49">
        <v>50</v>
      </c>
      <c r="T49" t="s">
        <v>76</v>
      </c>
      <c r="U49" t="s">
        <v>57</v>
      </c>
      <c r="V49">
        <v>107</v>
      </c>
    </row>
    <row r="50" spans="1:22">
      <c r="A50" t="s">
        <v>13</v>
      </c>
      <c r="B50" t="s">
        <v>79</v>
      </c>
      <c r="C50" t="s">
        <v>46</v>
      </c>
      <c r="D50" t="s">
        <v>85</v>
      </c>
      <c r="E50">
        <v>20</v>
      </c>
      <c r="F50">
        <v>20</v>
      </c>
      <c r="G50">
        <v>109</v>
      </c>
      <c r="H50">
        <v>109</v>
      </c>
      <c r="J50" t="str">
        <v>20164X</v>
      </c>
      <c r="K50">
        <v>103</v>
      </c>
      <c r="M50" t="s">
        <v>13</v>
      </c>
      <c r="N50" t="s">
        <v>79</v>
      </c>
      <c r="O50">
        <v>20</v>
      </c>
      <c r="Q50" t="str">
        <v>20164X</v>
      </c>
      <c r="R50">
        <v>103</v>
      </c>
      <c r="T50" t="s">
        <v>13</v>
      </c>
      <c r="U50" t="s">
        <v>79</v>
      </c>
      <c r="V50">
        <v>20</v>
      </c>
    </row>
    <row r="51" spans="1:22">
      <c r="A51" t="s">
        <v>39</v>
      </c>
      <c r="B51" t="s">
        <v>20</v>
      </c>
      <c r="C51" t="s">
        <v>45</v>
      </c>
      <c r="D51" t="s">
        <v>61</v>
      </c>
      <c r="E51">
        <v>85</v>
      </c>
      <c r="F51">
        <v>85</v>
      </c>
      <c r="G51">
        <v>91</v>
      </c>
      <c r="H51">
        <v>91</v>
      </c>
      <c r="J51" t="str">
        <v>6603T</v>
      </c>
      <c r="K51">
        <v>103</v>
      </c>
      <c r="M51" t="s">
        <v>39</v>
      </c>
      <c r="N51" t="s">
        <v>20</v>
      </c>
      <c r="O51">
        <v>85</v>
      </c>
      <c r="Q51" t="str">
        <v>6603T</v>
      </c>
      <c r="R51">
        <v>103</v>
      </c>
      <c r="T51" t="s">
        <v>39</v>
      </c>
      <c r="U51" t="s">
        <v>20</v>
      </c>
      <c r="V51">
        <v>85</v>
      </c>
    </row>
    <row r="52" spans="1:22">
      <c r="A52" t="s">
        <v>31</v>
      </c>
      <c r="B52" t="s">
        <v>27</v>
      </c>
      <c r="C52" t="s">
        <v>73</v>
      </c>
      <c r="D52" t="s">
        <v>68</v>
      </c>
      <c r="E52">
        <v>98</v>
      </c>
      <c r="F52">
        <v>98</v>
      </c>
      <c r="G52">
        <v>60</v>
      </c>
      <c r="H52">
        <v>60</v>
      </c>
      <c r="J52" t="str">
        <v>20164J</v>
      </c>
      <c r="K52">
        <v>60</v>
      </c>
      <c r="M52" t="s">
        <v>31</v>
      </c>
      <c r="N52" t="s">
        <v>27</v>
      </c>
      <c r="O52">
        <v>98</v>
      </c>
      <c r="Q52" t="str">
        <v>20164J</v>
      </c>
      <c r="R52">
        <v>60</v>
      </c>
      <c r="T52" t="s">
        <v>31</v>
      </c>
      <c r="U52" t="s">
        <v>27</v>
      </c>
      <c r="V52">
        <v>98</v>
      </c>
    </row>
    <row r="53" spans="1:22">
      <c r="A53" t="s">
        <v>80</v>
      </c>
      <c r="B53" t="s">
        <v>25</v>
      </c>
      <c r="C53" t="s">
        <v>50</v>
      </c>
      <c r="D53" t="s">
        <v>74</v>
      </c>
      <c r="E53">
        <v>114</v>
      </c>
      <c r="F53">
        <v>114</v>
      </c>
      <c r="G53">
        <v>66</v>
      </c>
      <c r="H53">
        <v>66</v>
      </c>
      <c r="J53" t="str">
        <v>13150A</v>
      </c>
      <c r="K53">
        <v>60</v>
      </c>
      <c r="M53" t="s">
        <v>80</v>
      </c>
      <c r="N53" t="s">
        <v>25</v>
      </c>
      <c r="O53">
        <v>114</v>
      </c>
      <c r="Q53" t="str">
        <v>13150A</v>
      </c>
      <c r="R53">
        <v>60</v>
      </c>
      <c r="T53" t="s">
        <v>80</v>
      </c>
      <c r="U53" t="s">
        <v>25</v>
      </c>
      <c r="V53">
        <v>114</v>
      </c>
    </row>
    <row r="54" spans="1:22">
      <c r="A54" t="s">
        <v>69</v>
      </c>
      <c r="B54" t="s">
        <v>64</v>
      </c>
      <c r="C54" t="s">
        <v>28</v>
      </c>
      <c r="D54" t="s">
        <v>12</v>
      </c>
      <c r="E54">
        <v>22</v>
      </c>
      <c r="F54">
        <v>22</v>
      </c>
      <c r="G54">
        <v>138</v>
      </c>
      <c r="H54">
        <v>138</v>
      </c>
      <c r="J54" t="str">
        <v>6603B</v>
      </c>
      <c r="K54">
        <v>64</v>
      </c>
      <c r="M54" t="s">
        <v>69</v>
      </c>
      <c r="N54" t="s">
        <v>64</v>
      </c>
      <c r="O54">
        <v>22</v>
      </c>
      <c r="Q54" t="str">
        <v>6603B</v>
      </c>
      <c r="R54">
        <v>64</v>
      </c>
      <c r="T54" t="s">
        <v>69</v>
      </c>
      <c r="U54" t="s">
        <v>64</v>
      </c>
      <c r="V54">
        <v>22</v>
      </c>
    </row>
    <row r="55" spans="1:22">
      <c r="A55" t="s">
        <v>33</v>
      </c>
      <c r="B55" t="s">
        <v>82</v>
      </c>
      <c r="C55" t="s">
        <v>63</v>
      </c>
      <c r="D55" t="s">
        <v>21</v>
      </c>
      <c r="E55">
        <v>79</v>
      </c>
      <c r="F55">
        <v>79</v>
      </c>
      <c r="G55">
        <v>108</v>
      </c>
      <c r="H55">
        <v>108</v>
      </c>
      <c r="J55" t="str">
        <v>1575Y</v>
      </c>
      <c r="K55">
        <v>64</v>
      </c>
      <c r="M55" t="s">
        <v>33</v>
      </c>
      <c r="N55" t="s">
        <v>82</v>
      </c>
      <c r="O55">
        <v>79</v>
      </c>
      <c r="Q55" t="str">
        <v>1575Y</v>
      </c>
      <c r="R55">
        <v>64</v>
      </c>
      <c r="T55" t="s">
        <v>33</v>
      </c>
      <c r="U55" t="s">
        <v>82</v>
      </c>
      <c r="V55">
        <v>79</v>
      </c>
    </row>
    <row r="56" spans="1:22">
      <c r="A56" t="s">
        <v>13</v>
      </c>
      <c r="B56" t="s">
        <v>58</v>
      </c>
      <c r="C56" t="s">
        <v>26</v>
      </c>
      <c r="D56" t="s">
        <v>67</v>
      </c>
      <c r="E56">
        <v>70</v>
      </c>
      <c r="F56">
        <v>70</v>
      </c>
      <c r="G56">
        <v>164</v>
      </c>
      <c r="H56">
        <v>164</v>
      </c>
      <c r="J56" t="str">
        <v>4303Z</v>
      </c>
      <c r="K56">
        <v>85</v>
      </c>
      <c r="M56" t="s">
        <v>13</v>
      </c>
      <c r="N56" t="s">
        <v>58</v>
      </c>
      <c r="O56">
        <v>70</v>
      </c>
      <c r="Q56" t="str">
        <v>4303Z</v>
      </c>
      <c r="R56">
        <v>85</v>
      </c>
      <c r="T56" t="s">
        <v>13</v>
      </c>
      <c r="U56" t="s">
        <v>58</v>
      </c>
      <c r="V56">
        <v>70</v>
      </c>
    </row>
    <row r="57" spans="1:22">
      <c r="A57" t="s">
        <v>51</v>
      </c>
      <c r="B57" t="s">
        <v>79</v>
      </c>
      <c r="C57" t="s">
        <v>76</v>
      </c>
      <c r="D57" t="s">
        <v>61</v>
      </c>
      <c r="E57">
        <v>114</v>
      </c>
      <c r="F57">
        <v>114</v>
      </c>
      <c r="G57">
        <v>88</v>
      </c>
      <c r="H57">
        <v>88</v>
      </c>
      <c r="J57" t="str">
        <v>1575M</v>
      </c>
      <c r="K57">
        <v>85</v>
      </c>
      <c r="M57" t="s">
        <v>51</v>
      </c>
      <c r="N57" t="s">
        <v>79</v>
      </c>
      <c r="O57">
        <v>114</v>
      </c>
      <c r="Q57" t="str">
        <v>1575M</v>
      </c>
      <c r="R57">
        <v>85</v>
      </c>
      <c r="T57" t="s">
        <v>51</v>
      </c>
      <c r="U57" t="s">
        <v>79</v>
      </c>
      <c r="V57">
        <v>114</v>
      </c>
    </row>
    <row r="58" spans="1:22">
      <c r="A58" t="s">
        <v>11</v>
      </c>
      <c r="B58" t="s">
        <v>81</v>
      </c>
      <c r="C58" t="s">
        <v>55</v>
      </c>
      <c r="D58" t="s">
        <v>73</v>
      </c>
      <c r="E58">
        <v>101</v>
      </c>
      <c r="F58">
        <v>101</v>
      </c>
      <c r="G58">
        <v>34</v>
      </c>
      <c r="H58">
        <v>34</v>
      </c>
      <c r="J58" t="str">
        <v>1575T</v>
      </c>
      <c r="K58">
        <v>67</v>
      </c>
      <c r="M58" t="s">
        <v>11</v>
      </c>
      <c r="N58" t="s">
        <v>81</v>
      </c>
      <c r="O58">
        <v>101</v>
      </c>
      <c r="Q58" t="str">
        <v>1575T</v>
      </c>
      <c r="R58">
        <v>67</v>
      </c>
      <c r="T58" t="s">
        <v>11</v>
      </c>
      <c r="U58" t="s">
        <v>81</v>
      </c>
      <c r="V58">
        <v>101</v>
      </c>
    </row>
    <row r="59" spans="1:22">
      <c r="A59" t="s">
        <v>68</v>
      </c>
      <c r="B59" t="s">
        <v>46</v>
      </c>
      <c r="C59" t="s">
        <v>52</v>
      </c>
      <c r="D59" t="s">
        <v>37</v>
      </c>
      <c r="E59">
        <v>72</v>
      </c>
      <c r="F59">
        <v>72</v>
      </c>
      <c r="G59">
        <v>115</v>
      </c>
      <c r="H59">
        <v>115</v>
      </c>
      <c r="J59" t="str">
        <v>1575W</v>
      </c>
      <c r="K59">
        <v>67</v>
      </c>
      <c r="M59" t="s">
        <v>68</v>
      </c>
      <c r="N59" t="s">
        <v>46</v>
      </c>
      <c r="O59">
        <v>72</v>
      </c>
      <c r="Q59" t="str">
        <v>1575W</v>
      </c>
      <c r="R59">
        <v>67</v>
      </c>
      <c r="T59" t="s">
        <v>68</v>
      </c>
      <c r="U59" t="s">
        <v>46</v>
      </c>
      <c r="V59">
        <v>72</v>
      </c>
    </row>
    <row r="60" spans="1:22">
      <c r="A60" t="s">
        <v>43</v>
      </c>
      <c r="B60" t="s">
        <v>86</v>
      </c>
      <c r="C60" t="s">
        <v>14</v>
      </c>
      <c r="D60" t="s">
        <v>39</v>
      </c>
      <c r="E60">
        <v>92</v>
      </c>
      <c r="F60">
        <v>92</v>
      </c>
      <c r="G60">
        <v>94</v>
      </c>
      <c r="H60">
        <v>94</v>
      </c>
      <c r="J60" t="str">
        <v>4303F</v>
      </c>
      <c r="K60">
        <v>70</v>
      </c>
      <c r="M60" t="s">
        <v>43</v>
      </c>
      <c r="N60" t="s">
        <v>86</v>
      </c>
      <c r="O60">
        <v>92</v>
      </c>
      <c r="Q60" t="str">
        <v>4303F</v>
      </c>
      <c r="R60">
        <v>70</v>
      </c>
      <c r="T60" t="s">
        <v>43</v>
      </c>
      <c r="U60" t="s">
        <v>86</v>
      </c>
      <c r="V60">
        <v>92</v>
      </c>
    </row>
    <row r="61" spans="1:22">
      <c r="A61" t="s">
        <v>45</v>
      </c>
      <c r="B61" t="s">
        <v>40</v>
      </c>
      <c r="C61" t="s">
        <v>18</v>
      </c>
      <c r="D61" t="s">
        <v>87</v>
      </c>
      <c r="E61">
        <v>69</v>
      </c>
      <c r="F61">
        <v>69</v>
      </c>
      <c r="G61">
        <v>82</v>
      </c>
      <c r="H61">
        <v>82</v>
      </c>
      <c r="J61" t="str">
        <v>1575A</v>
      </c>
      <c r="K61">
        <v>70</v>
      </c>
      <c r="M61" t="s">
        <v>45</v>
      </c>
      <c r="N61" t="s">
        <v>40</v>
      </c>
      <c r="O61">
        <v>69</v>
      </c>
      <c r="Q61" t="str">
        <v>1575A</v>
      </c>
      <c r="R61">
        <v>70</v>
      </c>
      <c r="T61" t="s">
        <v>45</v>
      </c>
      <c r="U61" t="s">
        <v>40</v>
      </c>
      <c r="V61">
        <v>69</v>
      </c>
    </row>
    <row r="62" spans="1:22">
      <c r="A62" t="s">
        <v>32</v>
      </c>
      <c r="B62" t="s">
        <v>85</v>
      </c>
      <c r="C62" t="s">
        <v>62</v>
      </c>
      <c r="D62" t="s">
        <v>27</v>
      </c>
      <c r="E62">
        <v>98</v>
      </c>
      <c r="F62">
        <v>98</v>
      </c>
      <c r="G62">
        <v>95</v>
      </c>
      <c r="H62">
        <v>95</v>
      </c>
      <c r="J62" t="str">
        <v>154G</v>
      </c>
      <c r="K62">
        <v>15</v>
      </c>
      <c r="M62" t="s">
        <v>32</v>
      </c>
      <c r="N62" t="s">
        <v>85</v>
      </c>
      <c r="O62">
        <v>98</v>
      </c>
      <c r="Q62" t="str">
        <v>154G</v>
      </c>
      <c r="R62">
        <v>15</v>
      </c>
      <c r="T62" t="s">
        <v>32</v>
      </c>
      <c r="U62" t="s">
        <v>85</v>
      </c>
      <c r="V62">
        <v>98</v>
      </c>
    </row>
    <row r="63" spans="1:22">
      <c r="A63" t="s">
        <v>56</v>
      </c>
      <c r="B63" t="s">
        <v>75</v>
      </c>
      <c r="C63" t="s">
        <v>34</v>
      </c>
      <c r="D63" t="s">
        <v>19</v>
      </c>
      <c r="E63">
        <v>84</v>
      </c>
      <c r="F63">
        <v>84</v>
      </c>
      <c r="G63">
        <v>62</v>
      </c>
      <c r="H63">
        <v>62</v>
      </c>
      <c r="J63" t="str">
        <v>4303B</v>
      </c>
      <c r="K63">
        <v>15</v>
      </c>
      <c r="M63" t="s">
        <v>56</v>
      </c>
      <c r="N63" t="s">
        <v>75</v>
      </c>
      <c r="O63">
        <v>84</v>
      </c>
      <c r="Q63" t="str">
        <v>4303B</v>
      </c>
      <c r="R63">
        <v>15</v>
      </c>
      <c r="T63" t="s">
        <v>56</v>
      </c>
      <c r="U63" t="s">
        <v>75</v>
      </c>
      <c r="V63">
        <v>84</v>
      </c>
    </row>
    <row r="64" spans="1:22">
      <c r="A64" t="s">
        <v>70</v>
      </c>
      <c r="B64" t="s">
        <v>38</v>
      </c>
      <c r="C64" t="s">
        <v>57</v>
      </c>
      <c r="D64" t="s">
        <v>44</v>
      </c>
      <c r="E64">
        <v>84</v>
      </c>
      <c r="F64">
        <v>84</v>
      </c>
      <c r="G64">
        <v>90</v>
      </c>
      <c r="H64">
        <v>90</v>
      </c>
      <c r="J64" t="str">
        <v>2068E</v>
      </c>
      <c r="K64">
        <v>130</v>
      </c>
      <c r="M64" t="s">
        <v>70</v>
      </c>
      <c r="N64" t="s">
        <v>38</v>
      </c>
      <c r="O64">
        <v>84</v>
      </c>
      <c r="Q64" t="str">
        <v>2068E</v>
      </c>
      <c r="R64">
        <v>130</v>
      </c>
      <c r="T64" t="s">
        <v>70</v>
      </c>
      <c r="U64" t="s">
        <v>38</v>
      </c>
      <c r="V64">
        <v>84</v>
      </c>
    </row>
    <row r="65" spans="1:22">
      <c r="A65" t="s">
        <v>20</v>
      </c>
      <c r="B65" t="s">
        <v>49</v>
      </c>
      <c r="C65" t="s">
        <v>31</v>
      </c>
      <c r="D65" t="s">
        <v>58</v>
      </c>
      <c r="E65">
        <v>28</v>
      </c>
      <c r="F65">
        <v>28</v>
      </c>
      <c r="G65">
        <v>70</v>
      </c>
      <c r="H65">
        <v>70</v>
      </c>
      <c r="J65" t="str">
        <v>6479A</v>
      </c>
      <c r="K65">
        <v>130</v>
      </c>
      <c r="M65" t="s">
        <v>20</v>
      </c>
      <c r="N65" t="s">
        <v>49</v>
      </c>
      <c r="O65">
        <v>28</v>
      </c>
      <c r="Q65" t="str">
        <v>6479A</v>
      </c>
      <c r="R65">
        <v>130</v>
      </c>
      <c r="T65" t="s">
        <v>20</v>
      </c>
      <c r="U65" t="s">
        <v>49</v>
      </c>
      <c r="V65">
        <v>28</v>
      </c>
    </row>
    <row r="66" spans="1:22">
      <c r="A66" t="s">
        <v>63</v>
      </c>
      <c r="B66" t="s">
        <v>28</v>
      </c>
      <c r="C66" t="s">
        <v>13</v>
      </c>
      <c r="D66" t="s">
        <v>81</v>
      </c>
      <c r="E66">
        <v>60</v>
      </c>
      <c r="F66">
        <v>60</v>
      </c>
      <c r="G66">
        <v>62</v>
      </c>
      <c r="H66">
        <v>62</v>
      </c>
      <c r="J66" t="str">
        <v>13150C</v>
      </c>
      <c r="K66">
        <v>80</v>
      </c>
      <c r="M66" t="s">
        <v>63</v>
      </c>
      <c r="N66" t="s">
        <v>28</v>
      </c>
      <c r="O66">
        <v>60</v>
      </c>
      <c r="Q66" t="str">
        <v>13150C</v>
      </c>
      <c r="R66">
        <v>80</v>
      </c>
      <c r="T66" t="s">
        <v>63</v>
      </c>
      <c r="U66" t="s">
        <v>28</v>
      </c>
      <c r="V66">
        <v>60</v>
      </c>
    </row>
    <row r="67" spans="1:22">
      <c r="A67" t="s">
        <v>52</v>
      </c>
      <c r="B67" t="s">
        <v>87</v>
      </c>
      <c r="C67" t="s">
        <v>82</v>
      </c>
      <c r="D67" t="s">
        <v>76</v>
      </c>
      <c r="E67">
        <v>94</v>
      </c>
      <c r="F67">
        <v>94</v>
      </c>
      <c r="G67">
        <v>133</v>
      </c>
      <c r="H67">
        <v>133</v>
      </c>
      <c r="J67" t="str">
        <v>1575H</v>
      </c>
      <c r="K67">
        <v>80</v>
      </c>
      <c r="M67" t="s">
        <v>52</v>
      </c>
      <c r="N67" t="s">
        <v>87</v>
      </c>
      <c r="O67">
        <v>94</v>
      </c>
      <c r="Q67" t="str">
        <v>1575H</v>
      </c>
      <c r="R67">
        <v>80</v>
      </c>
      <c r="T67" t="s">
        <v>52</v>
      </c>
      <c r="U67" t="s">
        <v>87</v>
      </c>
      <c r="V67">
        <v>94</v>
      </c>
    </row>
    <row r="68" spans="1:22">
      <c r="A68" t="s">
        <v>67</v>
      </c>
      <c r="B68" t="s">
        <v>73</v>
      </c>
      <c r="C68" t="s">
        <v>85</v>
      </c>
      <c r="D68" t="s">
        <v>14</v>
      </c>
      <c r="E68">
        <v>97</v>
      </c>
      <c r="F68">
        <v>97</v>
      </c>
      <c r="G68">
        <v>120</v>
      </c>
      <c r="H68">
        <v>120</v>
      </c>
      <c r="J68" t="str">
        <v>20164Z</v>
      </c>
      <c r="K68">
        <v>40</v>
      </c>
      <c r="M68" t="s">
        <v>67</v>
      </c>
      <c r="N68" t="s">
        <v>73</v>
      </c>
      <c r="O68">
        <v>97</v>
      </c>
      <c r="Q68" t="str">
        <v>20164Z</v>
      </c>
      <c r="R68">
        <v>40</v>
      </c>
      <c r="T68" t="s">
        <v>67</v>
      </c>
      <c r="U68" t="s">
        <v>73</v>
      </c>
      <c r="V68">
        <v>97</v>
      </c>
    </row>
    <row r="69" spans="1:22">
      <c r="A69" t="s">
        <v>19</v>
      </c>
      <c r="B69" t="s">
        <v>55</v>
      </c>
      <c r="C69" t="s">
        <v>69</v>
      </c>
      <c r="D69" t="s">
        <v>33</v>
      </c>
      <c r="E69">
        <v>69</v>
      </c>
      <c r="F69">
        <v>69</v>
      </c>
      <c r="G69">
        <v>57</v>
      </c>
      <c r="H69">
        <v>57</v>
      </c>
      <c r="J69" t="str">
        <v>154A</v>
      </c>
      <c r="K69">
        <v>40</v>
      </c>
      <c r="M69" t="s">
        <v>19</v>
      </c>
      <c r="N69" t="s">
        <v>55</v>
      </c>
      <c r="O69">
        <v>69</v>
      </c>
      <c r="Q69" t="str">
        <v>154A</v>
      </c>
      <c r="R69">
        <v>40</v>
      </c>
      <c r="T69" t="s">
        <v>19</v>
      </c>
      <c r="U69" t="s">
        <v>55</v>
      </c>
      <c r="V69">
        <v>69</v>
      </c>
    </row>
    <row r="70" spans="1:22">
      <c r="A70" t="s">
        <v>18</v>
      </c>
      <c r="B70" t="s">
        <v>37</v>
      </c>
      <c r="C70" t="s">
        <v>26</v>
      </c>
      <c r="D70" t="s">
        <v>61</v>
      </c>
      <c r="E70">
        <v>93</v>
      </c>
      <c r="F70">
        <v>93</v>
      </c>
      <c r="G70">
        <v>58</v>
      </c>
      <c r="H70">
        <v>58</v>
      </c>
      <c r="J70" t="str">
        <v>20164T</v>
      </c>
      <c r="K70">
        <v>106</v>
      </c>
      <c r="M70" t="s">
        <v>18</v>
      </c>
      <c r="N70" t="s">
        <v>37</v>
      </c>
      <c r="O70">
        <v>93</v>
      </c>
      <c r="Q70" t="str">
        <v>20164T</v>
      </c>
      <c r="R70">
        <v>106</v>
      </c>
      <c r="T70" t="s">
        <v>18</v>
      </c>
      <c r="U70" t="s">
        <v>37</v>
      </c>
      <c r="V70">
        <v>93</v>
      </c>
    </row>
    <row r="71" spans="1:22">
      <c r="A71" t="s">
        <v>11</v>
      </c>
      <c r="B71" t="s">
        <v>44</v>
      </c>
      <c r="C71" t="s">
        <v>80</v>
      </c>
      <c r="D71" t="s">
        <v>64</v>
      </c>
      <c r="E71">
        <v>72</v>
      </c>
      <c r="F71">
        <v>72</v>
      </c>
      <c r="G71">
        <v>69</v>
      </c>
      <c r="H71">
        <v>69</v>
      </c>
      <c r="J71" t="str">
        <v>6603A</v>
      </c>
      <c r="K71">
        <v>106</v>
      </c>
      <c r="M71" t="s">
        <v>11</v>
      </c>
      <c r="N71" t="s">
        <v>44</v>
      </c>
      <c r="O71">
        <v>72</v>
      </c>
      <c r="Q71" t="str">
        <v>6603A</v>
      </c>
      <c r="R71">
        <v>106</v>
      </c>
      <c r="T71" t="s">
        <v>11</v>
      </c>
      <c r="U71" t="s">
        <v>44</v>
      </c>
      <c r="V71">
        <v>72</v>
      </c>
    </row>
    <row r="72" spans="1:22">
      <c r="A72" t="s">
        <v>32</v>
      </c>
      <c r="B72" t="s">
        <v>57</v>
      </c>
      <c r="C72" t="s">
        <v>20</v>
      </c>
      <c r="D72" t="s">
        <v>43</v>
      </c>
      <c r="E72">
        <v>57</v>
      </c>
      <c r="F72">
        <v>57</v>
      </c>
      <c r="G72">
        <v>101</v>
      </c>
      <c r="H72">
        <v>101</v>
      </c>
      <c r="J72" t="str">
        <v>20164V</v>
      </c>
      <c r="K72">
        <v>93</v>
      </c>
      <c r="M72" t="s">
        <v>32</v>
      </c>
      <c r="N72" t="s">
        <v>57</v>
      </c>
      <c r="O72">
        <v>57</v>
      </c>
      <c r="Q72" t="str">
        <v>20164V</v>
      </c>
      <c r="R72">
        <v>93</v>
      </c>
      <c r="T72" t="s">
        <v>32</v>
      </c>
      <c r="U72" t="s">
        <v>57</v>
      </c>
      <c r="V72">
        <v>57</v>
      </c>
    </row>
    <row r="73" spans="1:22">
      <c r="A73" t="s">
        <v>86</v>
      </c>
      <c r="B73" t="s">
        <v>75</v>
      </c>
      <c r="C73" t="s">
        <v>51</v>
      </c>
      <c r="D73" t="s">
        <v>45</v>
      </c>
      <c r="E73">
        <v>54</v>
      </c>
      <c r="F73">
        <v>54</v>
      </c>
      <c r="G73">
        <v>147</v>
      </c>
      <c r="H73">
        <v>147</v>
      </c>
      <c r="J73" t="str">
        <v>4343B</v>
      </c>
      <c r="K73">
        <v>93</v>
      </c>
      <c r="M73" t="s">
        <v>86</v>
      </c>
      <c r="N73" t="s">
        <v>75</v>
      </c>
      <c r="O73">
        <v>54</v>
      </c>
      <c r="Q73" t="str">
        <v>4343B</v>
      </c>
      <c r="R73">
        <v>93</v>
      </c>
      <c r="T73" t="s">
        <v>86</v>
      </c>
      <c r="U73" t="s">
        <v>75</v>
      </c>
      <c r="V73">
        <v>54</v>
      </c>
    </row>
    <row r="74" spans="1:22">
      <c r="A74" t="s">
        <v>79</v>
      </c>
      <c r="B74" t="s">
        <v>68</v>
      </c>
      <c r="C74" t="s">
        <v>50</v>
      </c>
      <c r="D74" t="s">
        <v>38</v>
      </c>
      <c r="E74">
        <v>60</v>
      </c>
      <c r="F74">
        <v>60</v>
      </c>
      <c r="G74">
        <v>79</v>
      </c>
      <c r="H74">
        <v>79</v>
      </c>
      <c r="J74" t="str">
        <v>1575K</v>
      </c>
      <c r="K74">
        <v>64</v>
      </c>
      <c r="M74" t="s">
        <v>79</v>
      </c>
      <c r="N74" t="s">
        <v>68</v>
      </c>
      <c r="O74">
        <v>60</v>
      </c>
      <c r="Q74" t="str">
        <v>1575K</v>
      </c>
      <c r="R74">
        <v>64</v>
      </c>
      <c r="T74" t="s">
        <v>79</v>
      </c>
      <c r="U74" t="s">
        <v>68</v>
      </c>
      <c r="V74">
        <v>60</v>
      </c>
    </row>
    <row r="75" spans="1:22">
      <c r="A75" t="s">
        <v>56</v>
      </c>
      <c r="B75" t="s">
        <v>21</v>
      </c>
      <c r="C75" t="s">
        <v>49</v>
      </c>
      <c r="D75" t="s">
        <v>25</v>
      </c>
      <c r="E75">
        <v>56</v>
      </c>
      <c r="F75">
        <v>56</v>
      </c>
      <c r="G75">
        <v>77</v>
      </c>
      <c r="H75">
        <v>77</v>
      </c>
      <c r="J75" t="str">
        <v>6603T</v>
      </c>
      <c r="K75">
        <v>64</v>
      </c>
      <c r="M75" t="s">
        <v>56</v>
      </c>
      <c r="N75" t="s">
        <v>21</v>
      </c>
      <c r="O75">
        <v>56</v>
      </c>
      <c r="Q75" t="str">
        <v>6603T</v>
      </c>
      <c r="R75">
        <v>64</v>
      </c>
      <c r="T75" t="s">
        <v>56</v>
      </c>
      <c r="U75" t="s">
        <v>21</v>
      </c>
      <c r="V75">
        <v>56</v>
      </c>
    </row>
    <row r="76" spans="1:22">
      <c r="A76" t="s">
        <v>31</v>
      </c>
      <c r="B76" t="s">
        <v>70</v>
      </c>
      <c r="C76" t="s">
        <v>40</v>
      </c>
      <c r="D76" t="s">
        <v>74</v>
      </c>
      <c r="E76">
        <v>107</v>
      </c>
      <c r="F76">
        <v>107</v>
      </c>
      <c r="G76">
        <v>45</v>
      </c>
      <c r="H76">
        <v>45</v>
      </c>
      <c r="J76" t="str">
        <v>60023A</v>
      </c>
      <c r="K76">
        <v>62</v>
      </c>
      <c r="M76" t="s">
        <v>31</v>
      </c>
      <c r="N76" t="s">
        <v>70</v>
      </c>
      <c r="O76">
        <v>107</v>
      </c>
      <c r="Q76" t="str">
        <v>60023A</v>
      </c>
      <c r="R76">
        <v>62</v>
      </c>
      <c r="T76" t="s">
        <v>31</v>
      </c>
      <c r="U76" t="s">
        <v>70</v>
      </c>
      <c r="V76">
        <v>107</v>
      </c>
    </row>
    <row r="77" spans="1:22">
      <c r="A77" t="s">
        <v>62</v>
      </c>
      <c r="B77" t="s">
        <v>39</v>
      </c>
      <c r="C77" t="s">
        <v>34</v>
      </c>
      <c r="D77" t="s">
        <v>12</v>
      </c>
      <c r="E77">
        <v>45</v>
      </c>
      <c r="F77">
        <v>45</v>
      </c>
      <c r="G77">
        <v>128</v>
      </c>
      <c r="H77">
        <v>128</v>
      </c>
      <c r="J77" t="str">
        <v>2068C</v>
      </c>
      <c r="K77">
        <v>62</v>
      </c>
      <c r="M77" t="s">
        <v>62</v>
      </c>
      <c r="N77" t="s">
        <v>39</v>
      </c>
      <c r="O77">
        <v>45</v>
      </c>
      <c r="Q77" t="str">
        <v>2068C</v>
      </c>
      <c r="R77">
        <v>62</v>
      </c>
      <c r="T77" t="s">
        <v>62</v>
      </c>
      <c r="U77" t="s">
        <v>39</v>
      </c>
      <c r="V77">
        <v>45</v>
      </c>
    </row>
    <row r="78" spans="1:22">
      <c r="A78" t="s">
        <v>76</v>
      </c>
      <c r="B78" t="s">
        <v>27</v>
      </c>
      <c r="C78" t="s">
        <v>58</v>
      </c>
      <c r="D78" t="s">
        <v>46</v>
      </c>
      <c r="E78">
        <v>97</v>
      </c>
      <c r="F78">
        <v>97</v>
      </c>
      <c r="G78">
        <v>63</v>
      </c>
      <c r="H78">
        <v>63</v>
      </c>
      <c r="J78" t="str">
        <v>4303A</v>
      </c>
      <c r="K78">
        <v>60</v>
      </c>
      <c r="M78" t="s">
        <v>76</v>
      </c>
      <c r="N78" t="s">
        <v>27</v>
      </c>
      <c r="O78">
        <v>97</v>
      </c>
      <c r="Q78" t="str">
        <v>4303A</v>
      </c>
      <c r="R78">
        <v>60</v>
      </c>
      <c r="T78" t="s">
        <v>76</v>
      </c>
      <c r="U78" t="s">
        <v>27</v>
      </c>
      <c r="V78">
        <v>97</v>
      </c>
    </row>
    <row r="79" spans="1:22">
      <c r="A79" t="s">
        <v>31</v>
      </c>
      <c r="B79" t="s">
        <v>85</v>
      </c>
      <c r="C79" t="s">
        <v>27</v>
      </c>
      <c r="D79" t="s">
        <v>76</v>
      </c>
      <c r="E79">
        <v>138</v>
      </c>
      <c r="F79">
        <v>138</v>
      </c>
      <c r="G79">
        <v>65</v>
      </c>
      <c r="H79">
        <v>65</v>
      </c>
      <c r="J79" t="str">
        <v>13150E</v>
      </c>
      <c r="K79">
        <v>60</v>
      </c>
      <c r="M79" t="s">
        <v>31</v>
      </c>
      <c r="N79" t="s">
        <v>85</v>
      </c>
      <c r="O79">
        <v>138</v>
      </c>
      <c r="Q79" t="str">
        <v>13150E</v>
      </c>
      <c r="R79">
        <v>60</v>
      </c>
      <c r="T79" t="s">
        <v>13</v>
      </c>
      <c r="U79" t="s">
        <v>14</v>
      </c>
      <c r="V79">
        <v>57</v>
      </c>
    </row>
    <row r="80" spans="1:22">
      <c r="A80" t="s">
        <v>37</v>
      </c>
      <c r="B80" t="s">
        <v>39</v>
      </c>
      <c r="C80" t="s">
        <v>43</v>
      </c>
      <c r="D80" t="s">
        <v>44</v>
      </c>
      <c r="E80">
        <v>91</v>
      </c>
      <c r="F80">
        <v>91</v>
      </c>
      <c r="G80">
        <v>63</v>
      </c>
      <c r="H80">
        <v>63</v>
      </c>
      <c r="J80" t="str">
        <v>4303X</v>
      </c>
      <c r="K80">
        <v>124</v>
      </c>
      <c r="M80" t="s">
        <v>37</v>
      </c>
      <c r="N80" t="s">
        <v>39</v>
      </c>
      <c r="O80">
        <v>91</v>
      </c>
      <c r="Q80" t="str">
        <v>4303X</v>
      </c>
      <c r="R80">
        <v>124</v>
      </c>
      <c r="T80" t="s">
        <v>20</v>
      </c>
      <c r="U80" t="s">
        <v>21</v>
      </c>
      <c r="V80">
        <v>48</v>
      </c>
    </row>
    <row r="81" spans="1:22">
      <c r="A81" t="s">
        <v>12</v>
      </c>
      <c r="B81" t="s">
        <v>70</v>
      </c>
      <c r="C81" t="s">
        <v>67</v>
      </c>
      <c r="D81" t="s">
        <v>14</v>
      </c>
      <c r="E81">
        <v>125</v>
      </c>
      <c r="F81">
        <v>125</v>
      </c>
      <c r="G81">
        <v>126</v>
      </c>
      <c r="H81">
        <v>126</v>
      </c>
      <c r="J81" t="str">
        <v>2068F</v>
      </c>
      <c r="K81">
        <v>124</v>
      </c>
      <c r="M81" t="s">
        <v>12</v>
      </c>
      <c r="N81" t="s">
        <v>70</v>
      </c>
      <c r="O81">
        <v>125</v>
      </c>
      <c r="Q81" t="str">
        <v>2068F</v>
      </c>
      <c r="R81">
        <v>124</v>
      </c>
      <c r="T81" t="s">
        <v>27</v>
      </c>
      <c r="U81" t="s">
        <v>28</v>
      </c>
      <c r="V81">
        <v>147</v>
      </c>
    </row>
    <row r="82" spans="1:22">
      <c r="A82" t="s">
        <v>51</v>
      </c>
      <c r="B82" t="s">
        <v>82</v>
      </c>
      <c r="C82" t="s">
        <v>38</v>
      </c>
      <c r="D82" t="s">
        <v>63</v>
      </c>
      <c r="E82">
        <v>151</v>
      </c>
      <c r="F82">
        <v>151</v>
      </c>
      <c r="G82">
        <v>70</v>
      </c>
      <c r="H82">
        <v>70</v>
      </c>
      <c r="J82" t="str">
        <v>1895A</v>
      </c>
      <c r="K82">
        <v>103</v>
      </c>
      <c r="M82" t="s">
        <v>51</v>
      </c>
      <c r="N82" t="s">
        <v>82</v>
      </c>
      <c r="O82">
        <v>151</v>
      </c>
      <c r="Q82" t="str">
        <v>1895A</v>
      </c>
      <c r="R82">
        <v>103</v>
      </c>
      <c r="T82" t="s">
        <v>33</v>
      </c>
      <c r="U82" t="s">
        <v>34</v>
      </c>
      <c r="V82">
        <v>77</v>
      </c>
    </row>
    <row r="83" spans="1:22">
      <c r="A83" t="s">
        <v>31</v>
      </c>
      <c r="B83" t="s">
        <v>85</v>
      </c>
      <c r="C83" t="s">
        <v>37</v>
      </c>
      <c r="D83" t="s">
        <v>39</v>
      </c>
      <c r="E83">
        <v>105</v>
      </c>
      <c r="F83">
        <v>105</v>
      </c>
      <c r="G83">
        <v>45</v>
      </c>
      <c r="H83">
        <v>45</v>
      </c>
      <c r="J83" t="str">
        <v>20164X</v>
      </c>
      <c r="K83">
        <v>103</v>
      </c>
      <c r="M83" t="s">
        <v>31</v>
      </c>
      <c r="N83" t="s">
        <v>85</v>
      </c>
      <c r="O83">
        <v>105</v>
      </c>
      <c r="Q83" t="str">
        <v>20164X</v>
      </c>
      <c r="R83">
        <v>103</v>
      </c>
      <c r="T83" t="s">
        <v>39</v>
      </c>
      <c r="U83" t="s">
        <v>40</v>
      </c>
      <c r="V83">
        <v>85</v>
      </c>
    </row>
    <row r="84" spans="1:22">
      <c r="A84" t="s">
        <v>67</v>
      </c>
      <c r="B84" t="s">
        <v>14</v>
      </c>
      <c r="C84" t="s">
        <v>51</v>
      </c>
      <c r="D84" t="s">
        <v>82</v>
      </c>
      <c r="E84">
        <v>72</v>
      </c>
      <c r="F84">
        <v>72</v>
      </c>
      <c r="G84">
        <v>151</v>
      </c>
      <c r="H84">
        <v>151</v>
      </c>
      <c r="J84" t="str">
        <v>20164U</v>
      </c>
      <c r="K84">
        <v>44</v>
      </c>
      <c r="M84" t="s">
        <v>67</v>
      </c>
      <c r="N84" t="s">
        <v>14</v>
      </c>
      <c r="O84">
        <v>72</v>
      </c>
      <c r="Q84" t="str">
        <v>20164U</v>
      </c>
      <c r="R84">
        <v>44</v>
      </c>
      <c r="T84" t="s">
        <v>45</v>
      </c>
      <c r="U84" t="s">
        <v>46</v>
      </c>
      <c r="V84">
        <v>75</v>
      </c>
    </row>
    <row r="85" spans="1:22">
      <c r="A85" t="s">
        <v>31</v>
      </c>
      <c r="B85" t="s">
        <v>85</v>
      </c>
      <c r="C85" t="s">
        <v>51</v>
      </c>
      <c r="D85" t="s">
        <v>82</v>
      </c>
      <c r="E85">
        <v>105</v>
      </c>
      <c r="F85">
        <v>105</v>
      </c>
      <c r="G85">
        <v>102</v>
      </c>
      <c r="H85">
        <v>102</v>
      </c>
      <c r="J85" t="str">
        <v>13150D</v>
      </c>
      <c r="K85">
        <v>44</v>
      </c>
      <c r="M85" t="s">
        <v>31</v>
      </c>
      <c r="N85" t="s">
        <v>85</v>
      </c>
      <c r="O85">
        <v>105</v>
      </c>
      <c r="Q85" t="str">
        <v>13150D</v>
      </c>
      <c r="R85">
        <v>44</v>
      </c>
      <c r="T85" t="s">
        <v>51</v>
      </c>
      <c r="U85" t="s">
        <v>52</v>
      </c>
      <c r="V85">
        <v>95</v>
      </c>
    </row>
    <row r="86" spans="1:22">
      <c r="A86" t="s">
        <v>31</v>
      </c>
      <c r="B86" t="s">
        <v>85</v>
      </c>
      <c r="C86" t="s">
        <v>75</v>
      </c>
      <c r="D86" t="s">
        <v>56</v>
      </c>
      <c r="E86">
        <v>82</v>
      </c>
      <c r="F86">
        <v>82</v>
      </c>
      <c r="G86">
        <v>0</v>
      </c>
      <c r="H86">
        <v>0</v>
      </c>
      <c r="J86" t="str">
        <v>2068B</v>
      </c>
      <c r="K86">
        <v>83</v>
      </c>
      <c r="M86" t="s">
        <v>31</v>
      </c>
      <c r="N86" t="s">
        <v>85</v>
      </c>
      <c r="O86">
        <v>82</v>
      </c>
      <c r="Q86" t="str">
        <v>2068B</v>
      </c>
      <c r="R86">
        <v>83</v>
      </c>
      <c r="T86" t="s">
        <v>57</v>
      </c>
      <c r="U86" t="s">
        <v>58</v>
      </c>
      <c r="V86">
        <v>63</v>
      </c>
    </row>
    <row r="87" spans="1:22">
      <c r="A87" t="s">
        <v>27</v>
      </c>
      <c r="B87" t="s">
        <v>76</v>
      </c>
      <c r="C87" t="s">
        <v>52</v>
      </c>
      <c r="D87" t="s">
        <v>64</v>
      </c>
      <c r="E87">
        <v>96</v>
      </c>
      <c r="F87">
        <v>96</v>
      </c>
      <c r="G87">
        <v>90</v>
      </c>
      <c r="H87">
        <v>90</v>
      </c>
      <c r="J87" t="str">
        <v>2068D</v>
      </c>
      <c r="K87">
        <v>83</v>
      </c>
      <c r="M87" t="s">
        <v>27</v>
      </c>
      <c r="N87" t="s">
        <v>76</v>
      </c>
      <c r="O87">
        <v>96</v>
      </c>
      <c r="Q87" t="str">
        <v>2068D</v>
      </c>
      <c r="R87">
        <v>83</v>
      </c>
      <c r="T87" t="s">
        <v>63</v>
      </c>
      <c r="U87" t="s">
        <v>64</v>
      </c>
      <c r="V87">
        <v>98</v>
      </c>
    </row>
    <row r="88" spans="1:22">
      <c r="A88" t="s">
        <v>37</v>
      </c>
      <c r="B88" t="s">
        <v>39</v>
      </c>
      <c r="C88" t="s">
        <v>86</v>
      </c>
      <c r="D88" t="s">
        <v>45</v>
      </c>
      <c r="E88">
        <v>119</v>
      </c>
      <c r="F88">
        <v>119</v>
      </c>
      <c r="G88">
        <v>89</v>
      </c>
      <c r="H88">
        <v>89</v>
      </c>
      <c r="J88" t="str">
        <v>2068G</v>
      </c>
      <c r="K88">
        <v>86</v>
      </c>
      <c r="M88" t="s">
        <v>37</v>
      </c>
      <c r="N88" t="s">
        <v>39</v>
      </c>
      <c r="O88">
        <v>119</v>
      </c>
      <c r="Q88" t="str">
        <v>2068G</v>
      </c>
      <c r="R88">
        <v>86</v>
      </c>
      <c r="T88" t="s">
        <v>69</v>
      </c>
      <c r="U88" t="s">
        <v>70</v>
      </c>
      <c r="V88">
        <v>61</v>
      </c>
    </row>
    <row r="89" spans="1:22">
      <c r="A89" t="s">
        <v>43</v>
      </c>
      <c r="B89" t="s">
        <v>44</v>
      </c>
      <c r="C89" t="s">
        <v>32</v>
      </c>
      <c r="D89" t="s">
        <v>87</v>
      </c>
      <c r="E89">
        <v>110</v>
      </c>
      <c r="F89">
        <v>110</v>
      </c>
      <c r="G89">
        <v>73</v>
      </c>
      <c r="H89">
        <v>73</v>
      </c>
      <c r="J89" t="str">
        <v>4343C</v>
      </c>
      <c r="K89">
        <v>86</v>
      </c>
      <c r="M89" t="s">
        <v>43</v>
      </c>
      <c r="N89" t="s">
        <v>44</v>
      </c>
      <c r="O89">
        <v>110</v>
      </c>
      <c r="Q89" t="str">
        <v>4343C</v>
      </c>
      <c r="R89">
        <v>86</v>
      </c>
      <c r="T89" t="s">
        <v>75</v>
      </c>
      <c r="U89" t="s">
        <v>76</v>
      </c>
      <c r="V89">
        <v>60</v>
      </c>
    </row>
    <row r="90" spans="1:22">
      <c r="A90" t="s">
        <v>12</v>
      </c>
      <c r="B90" t="s">
        <v>70</v>
      </c>
      <c r="C90" t="s">
        <v>40</v>
      </c>
      <c r="D90" t="s">
        <v>11</v>
      </c>
      <c r="E90">
        <v>165</v>
      </c>
      <c r="F90">
        <v>165</v>
      </c>
      <c r="G90">
        <v>42</v>
      </c>
      <c r="H90">
        <v>42</v>
      </c>
      <c r="J90" t="str">
        <v>4303D</v>
      </c>
      <c r="K90">
        <v>60</v>
      </c>
      <c r="M90" t="s">
        <v>12</v>
      </c>
      <c r="N90" t="s">
        <v>70</v>
      </c>
      <c r="O90">
        <v>165</v>
      </c>
      <c r="Q90" t="str">
        <v>4303D</v>
      </c>
      <c r="R90">
        <v>60</v>
      </c>
      <c r="T90" t="s">
        <v>81</v>
      </c>
      <c r="U90" t="s">
        <v>82</v>
      </c>
      <c r="V90">
        <v>50</v>
      </c>
    </row>
    <row r="91" spans="1:22">
      <c r="A91" t="s">
        <v>67</v>
      </c>
      <c r="B91" t="s">
        <v>14</v>
      </c>
      <c r="C91" t="s">
        <v>57</v>
      </c>
      <c r="D91" t="s">
        <v>68</v>
      </c>
      <c r="E91">
        <v>97</v>
      </c>
      <c r="F91">
        <v>97</v>
      </c>
      <c r="G91">
        <v>95</v>
      </c>
      <c r="H91">
        <v>95</v>
      </c>
      <c r="J91" t="str">
        <v>2068A</v>
      </c>
      <c r="K91">
        <v>60</v>
      </c>
      <c r="M91" t="s">
        <v>67</v>
      </c>
      <c r="N91" t="s">
        <v>14</v>
      </c>
      <c r="O91">
        <v>97</v>
      </c>
      <c r="Q91" t="str">
        <v>2068A</v>
      </c>
      <c r="R91">
        <v>60</v>
      </c>
      <c r="T91" t="s">
        <v>87</v>
      </c>
      <c r="U91" t="s">
        <v>44</v>
      </c>
      <c r="V91">
        <v>60</v>
      </c>
    </row>
    <row r="92" spans="1:22">
      <c r="A92" t="s">
        <v>51</v>
      </c>
      <c r="B92" t="s">
        <v>82</v>
      </c>
      <c r="C92" t="s">
        <v>25</v>
      </c>
      <c r="D92" t="s">
        <v>18</v>
      </c>
      <c r="E92">
        <v>81</v>
      </c>
      <c r="F92">
        <v>81</v>
      </c>
      <c r="G92">
        <v>45</v>
      </c>
      <c r="H92">
        <v>45</v>
      </c>
      <c r="J92" t="str">
        <v>4303C</v>
      </c>
      <c r="K92">
        <v>138</v>
      </c>
      <c r="M92" t="s">
        <v>51</v>
      </c>
      <c r="N92" t="s">
        <v>82</v>
      </c>
      <c r="O92">
        <v>81</v>
      </c>
      <c r="Q92" t="str">
        <v>4303C</v>
      </c>
      <c r="R92">
        <v>138</v>
      </c>
      <c r="T92" t="s">
        <v>56</v>
      </c>
      <c r="U92" t="s">
        <v>27</v>
      </c>
      <c r="V92">
        <v>85</v>
      </c>
    </row>
    <row r="93" spans="1:22">
      <c r="A93" t="s">
        <v>28</v>
      </c>
      <c r="B93" t="s">
        <v>80</v>
      </c>
      <c r="C93" t="s">
        <v>38</v>
      </c>
      <c r="D93" t="s">
        <v>63</v>
      </c>
      <c r="E93">
        <v>116</v>
      </c>
      <c r="F93">
        <v>116</v>
      </c>
      <c r="G93">
        <v>129</v>
      </c>
      <c r="H93">
        <v>129</v>
      </c>
      <c r="J93" t="str">
        <v>20164W</v>
      </c>
      <c r="K93">
        <v>138</v>
      </c>
      <c r="M93" t="s">
        <v>28</v>
      </c>
      <c r="N93" t="s">
        <v>80</v>
      </c>
      <c r="O93">
        <v>116</v>
      </c>
      <c r="Q93" t="str">
        <v>20164W</v>
      </c>
      <c r="R93">
        <v>138</v>
      </c>
      <c r="T93" t="s">
        <v>19</v>
      </c>
      <c r="U93" t="s">
        <v>37</v>
      </c>
      <c r="V93">
        <v>70</v>
      </c>
    </row>
    <row r="94" spans="1:22">
      <c r="J94" t="str">
        <v>13150B</v>
      </c>
      <c r="K94">
        <v>68</v>
      </c>
      <c r="M94" t="s">
        <v>13</v>
      </c>
      <c r="N94" t="s">
        <v>14</v>
      </c>
      <c r="O94">
        <v>57</v>
      </c>
      <c r="Q94" t="str">
        <v>13150B</v>
      </c>
      <c r="R94">
        <v>68</v>
      </c>
      <c r="T94" t="s">
        <v>51</v>
      </c>
      <c r="U94" t="s">
        <v>25</v>
      </c>
      <c r="V94">
        <v>130</v>
      </c>
    </row>
    <row r="95" spans="1:22">
      <c r="A95" t="s">
        <v>11</v>
      </c>
      <c r="B95" t="s">
        <v>12</v>
      </c>
      <c r="C95" t="s">
        <v>13</v>
      </c>
      <c r="D95" t="s">
        <v>14</v>
      </c>
      <c r="E95">
        <v>66</v>
      </c>
      <c r="F95">
        <v>66</v>
      </c>
      <c r="G95">
        <v>57</v>
      </c>
      <c r="H95">
        <v>57</v>
      </c>
      <c r="J95" t="str">
        <v>4061E</v>
      </c>
      <c r="K95">
        <v>68</v>
      </c>
      <c r="M95" t="s">
        <v>20</v>
      </c>
      <c r="N95" t="s">
        <v>21</v>
      </c>
      <c r="O95">
        <v>48</v>
      </c>
      <c r="Q95" t="str">
        <v>4061E</v>
      </c>
      <c r="R95">
        <v>68</v>
      </c>
      <c r="T95" t="s">
        <v>50</v>
      </c>
      <c r="U95" t="s">
        <v>73</v>
      </c>
      <c r="V95">
        <v>40</v>
      </c>
    </row>
    <row r="96" spans="1:22">
      <c r="A96" t="s">
        <v>18</v>
      </c>
      <c r="B96" t="s">
        <v>19</v>
      </c>
      <c r="C96" t="s">
        <v>20</v>
      </c>
      <c r="D96" t="s">
        <v>21</v>
      </c>
      <c r="E96">
        <v>34</v>
      </c>
      <c r="F96">
        <v>34</v>
      </c>
      <c r="G96">
        <v>48</v>
      </c>
      <c r="H96">
        <v>48</v>
      </c>
      <c r="J96" t="str">
        <v>1575J</v>
      </c>
      <c r="K96">
        <v>94</v>
      </c>
      <c r="M96" t="s">
        <v>27</v>
      </c>
      <c r="N96" t="s">
        <v>28</v>
      </c>
      <c r="O96">
        <v>147</v>
      </c>
      <c r="Q96" t="str">
        <v>1575J</v>
      </c>
      <c r="R96">
        <v>94</v>
      </c>
      <c r="T96" t="s">
        <v>74</v>
      </c>
      <c r="U96" t="s">
        <v>79</v>
      </c>
      <c r="V96">
        <v>93</v>
      </c>
    </row>
    <row r="97" spans="1:22">
      <c r="A97" t="s">
        <v>25</v>
      </c>
      <c r="B97" t="s">
        <v>26</v>
      </c>
      <c r="C97" t="s">
        <v>27</v>
      </c>
      <c r="D97" t="s">
        <v>28</v>
      </c>
      <c r="E97">
        <v>61</v>
      </c>
      <c r="F97">
        <v>61</v>
      </c>
      <c r="G97">
        <v>147</v>
      </c>
      <c r="H97">
        <v>147</v>
      </c>
      <c r="J97" t="str">
        <v>6603C</v>
      </c>
      <c r="K97">
        <v>94</v>
      </c>
      <c r="M97" t="s">
        <v>33</v>
      </c>
      <c r="N97" t="s">
        <v>34</v>
      </c>
      <c r="O97">
        <v>77</v>
      </c>
      <c r="Q97" t="str">
        <v>6603C</v>
      </c>
      <c r="R97">
        <v>94</v>
      </c>
      <c r="T97" t="s">
        <v>26</v>
      </c>
      <c r="U97" t="s">
        <v>11</v>
      </c>
      <c r="V97">
        <v>62</v>
      </c>
    </row>
    <row r="98" spans="1:22">
      <c r="A98" t="s">
        <v>31</v>
      </c>
      <c r="B98" t="s">
        <v>32</v>
      </c>
      <c r="C98" t="s">
        <v>33</v>
      </c>
      <c r="D98" t="s">
        <v>34</v>
      </c>
      <c r="E98">
        <v>80</v>
      </c>
      <c r="F98">
        <v>80</v>
      </c>
      <c r="G98">
        <v>77</v>
      </c>
      <c r="H98">
        <v>77</v>
      </c>
      <c r="J98" t="str">
        <v>4061A</v>
      </c>
      <c r="K98">
        <v>32</v>
      </c>
      <c r="M98" t="s">
        <v>39</v>
      </c>
      <c r="N98" t="s">
        <v>40</v>
      </c>
      <c r="O98">
        <v>85</v>
      </c>
      <c r="Q98" t="str">
        <v>4061A</v>
      </c>
      <c r="R98">
        <v>32</v>
      </c>
      <c r="T98" t="s">
        <v>43</v>
      </c>
      <c r="U98" t="s">
        <v>64</v>
      </c>
      <c r="V98">
        <v>124</v>
      </c>
    </row>
    <row r="99" spans="1:22">
      <c r="A99" t="s">
        <v>37</v>
      </c>
      <c r="B99" t="s">
        <v>38</v>
      </c>
      <c r="C99" t="s">
        <v>39</v>
      </c>
      <c r="D99" t="s">
        <v>40</v>
      </c>
      <c r="E99">
        <v>103</v>
      </c>
      <c r="F99">
        <v>103</v>
      </c>
      <c r="G99">
        <v>85</v>
      </c>
      <c r="H99">
        <v>85</v>
      </c>
      <c r="J99" t="str">
        <v>154C</v>
      </c>
      <c r="K99">
        <v>32</v>
      </c>
      <c r="M99" t="s">
        <v>45</v>
      </c>
      <c r="N99" t="s">
        <v>46</v>
      </c>
      <c r="O99">
        <v>75</v>
      </c>
      <c r="Q99" t="str">
        <v>154C</v>
      </c>
      <c r="R99">
        <v>32</v>
      </c>
      <c r="T99" t="s">
        <v>68</v>
      </c>
      <c r="U99" t="s">
        <v>61</v>
      </c>
      <c r="V99">
        <v>44</v>
      </c>
    </row>
    <row r="100" spans="1:22">
      <c r="A100" t="s">
        <v>43</v>
      </c>
      <c r="B100" t="s">
        <v>44</v>
      </c>
      <c r="C100" t="s">
        <v>45</v>
      </c>
      <c r="D100" t="s">
        <v>46</v>
      </c>
      <c r="E100">
        <v>122</v>
      </c>
      <c r="F100">
        <v>122</v>
      </c>
      <c r="G100">
        <v>75</v>
      </c>
      <c r="H100">
        <v>75</v>
      </c>
      <c r="J100" t="str">
        <v>1575X</v>
      </c>
      <c r="K100">
        <v>20</v>
      </c>
      <c r="M100" t="s">
        <v>51</v>
      </c>
      <c r="N100" t="s">
        <v>52</v>
      </c>
      <c r="O100">
        <v>95</v>
      </c>
      <c r="Q100" t="str">
        <v>1575X</v>
      </c>
      <c r="R100">
        <v>20</v>
      </c>
      <c r="T100" t="s">
        <v>67</v>
      </c>
      <c r="U100" t="s">
        <v>32</v>
      </c>
      <c r="V100">
        <v>86</v>
      </c>
    </row>
    <row r="101" spans="1:22">
      <c r="A101" t="s">
        <v>49</v>
      </c>
      <c r="B101" t="s">
        <v>50</v>
      </c>
      <c r="C101" t="s">
        <v>51</v>
      </c>
      <c r="D101" t="s">
        <v>52</v>
      </c>
      <c r="E101">
        <v>56</v>
      </c>
      <c r="F101">
        <v>56</v>
      </c>
      <c r="G101">
        <v>95</v>
      </c>
      <c r="H101">
        <v>95</v>
      </c>
      <c r="J101" t="str">
        <v>6479B</v>
      </c>
      <c r="K101">
        <v>20</v>
      </c>
      <c r="M101" t="s">
        <v>57</v>
      </c>
      <c r="N101" t="s">
        <v>58</v>
      </c>
      <c r="O101">
        <v>63</v>
      </c>
      <c r="Q101" t="str">
        <v>6479B</v>
      </c>
      <c r="R101">
        <v>20</v>
      </c>
      <c r="T101" t="s">
        <v>12</v>
      </c>
      <c r="U101" t="s">
        <v>31</v>
      </c>
      <c r="V101">
        <v>138</v>
      </c>
    </row>
    <row r="102" spans="1:22">
      <c r="A102" t="s">
        <v>55</v>
      </c>
      <c r="B102" t="s">
        <v>56</v>
      </c>
      <c r="C102" t="s">
        <v>57</v>
      </c>
      <c r="D102" t="s">
        <v>58</v>
      </c>
      <c r="E102">
        <v>37</v>
      </c>
      <c r="F102">
        <v>37</v>
      </c>
      <c r="G102">
        <v>63</v>
      </c>
      <c r="H102">
        <v>63</v>
      </c>
      <c r="J102" t="str">
        <v>20164J</v>
      </c>
      <c r="K102">
        <v>35</v>
      </c>
      <c r="M102" t="s">
        <v>63</v>
      </c>
      <c r="N102" t="s">
        <v>64</v>
      </c>
      <c r="O102">
        <v>98</v>
      </c>
      <c r="Q102" t="str">
        <v>20164J</v>
      </c>
      <c r="R102">
        <v>35</v>
      </c>
      <c r="T102" t="s">
        <v>38</v>
      </c>
      <c r="U102" t="s">
        <v>52</v>
      </c>
      <c r="V102">
        <v>94</v>
      </c>
    </row>
    <row r="103" spans="1:22">
      <c r="A103" t="s">
        <v>61</v>
      </c>
      <c r="B103" t="s">
        <v>62</v>
      </c>
      <c r="C103" t="s">
        <v>63</v>
      </c>
      <c r="D103" t="s">
        <v>64</v>
      </c>
      <c r="E103">
        <v>18</v>
      </c>
      <c r="F103">
        <v>18</v>
      </c>
      <c r="G103">
        <v>98</v>
      </c>
      <c r="H103">
        <v>98</v>
      </c>
      <c r="J103" t="str">
        <v>20164M</v>
      </c>
      <c r="K103">
        <v>35</v>
      </c>
      <c r="M103" t="s">
        <v>69</v>
      </c>
      <c r="N103" t="s">
        <v>70</v>
      </c>
      <c r="O103">
        <v>61</v>
      </c>
      <c r="Q103" t="str">
        <v>20164M</v>
      </c>
      <c r="R103">
        <v>35</v>
      </c>
      <c r="T103" t="s">
        <v>62</v>
      </c>
      <c r="U103" t="s">
        <v>49</v>
      </c>
      <c r="V103">
        <v>20</v>
      </c>
    </row>
    <row r="104" spans="1:22">
      <c r="A104" t="s">
        <v>67</v>
      </c>
      <c r="B104" t="s">
        <v>68</v>
      </c>
      <c r="C104" t="s">
        <v>69</v>
      </c>
      <c r="D104" t="s">
        <v>70</v>
      </c>
      <c r="E104">
        <v>113</v>
      </c>
      <c r="F104">
        <v>113</v>
      </c>
      <c r="G104">
        <v>61</v>
      </c>
      <c r="H104">
        <v>61</v>
      </c>
      <c r="J104" t="str">
        <v>154G</v>
      </c>
      <c r="K104">
        <v>59</v>
      </c>
      <c r="M104" t="s">
        <v>75</v>
      </c>
      <c r="N104" t="s">
        <v>76</v>
      </c>
      <c r="O104">
        <v>60</v>
      </c>
      <c r="Q104" t="str">
        <v>154G</v>
      </c>
      <c r="R104">
        <v>59</v>
      </c>
      <c r="T104" t="s">
        <v>69</v>
      </c>
      <c r="U104" t="s">
        <v>43</v>
      </c>
      <c r="V104">
        <v>59</v>
      </c>
    </row>
    <row r="105" spans="1:22">
      <c r="A105" t="s">
        <v>73</v>
      </c>
      <c r="B105" t="s">
        <v>74</v>
      </c>
      <c r="C105" t="s">
        <v>75</v>
      </c>
      <c r="D105" t="s">
        <v>76</v>
      </c>
      <c r="E105">
        <v>35</v>
      </c>
      <c r="F105">
        <v>35</v>
      </c>
      <c r="G105">
        <v>60</v>
      </c>
      <c r="H105">
        <v>60</v>
      </c>
      <c r="J105" t="str">
        <v>4303X</v>
      </c>
      <c r="K105">
        <v>59</v>
      </c>
      <c r="M105" t="s">
        <v>81</v>
      </c>
      <c r="N105" t="s">
        <v>82</v>
      </c>
      <c r="O105">
        <v>50</v>
      </c>
      <c r="Q105" t="str">
        <v>4303X</v>
      </c>
      <c r="R105">
        <v>59</v>
      </c>
      <c r="T105" t="s">
        <v>18</v>
      </c>
      <c r="U105" t="s">
        <v>85</v>
      </c>
      <c r="V105">
        <v>127</v>
      </c>
    </row>
    <row r="106" spans="1:22">
      <c r="A106" t="s">
        <v>79</v>
      </c>
      <c r="B106" t="s">
        <v>80</v>
      </c>
      <c r="C106" t="s">
        <v>81</v>
      </c>
      <c r="D106" t="s">
        <v>82</v>
      </c>
      <c r="E106">
        <v>56</v>
      </c>
      <c r="F106">
        <v>56</v>
      </c>
      <c r="G106">
        <v>50</v>
      </c>
      <c r="H106">
        <v>50</v>
      </c>
      <c r="J106" t="str">
        <v>4303A</v>
      </c>
      <c r="K106">
        <v>70</v>
      </c>
      <c r="M106" t="s">
        <v>87</v>
      </c>
      <c r="N106" t="s">
        <v>44</v>
      </c>
      <c r="O106">
        <v>60</v>
      </c>
      <c r="Q106" t="str">
        <v>4303A</v>
      </c>
      <c r="R106">
        <v>70</v>
      </c>
      <c r="T106" t="s">
        <v>25</v>
      </c>
      <c r="U106" t="s">
        <v>13</v>
      </c>
      <c r="V106">
        <v>48</v>
      </c>
    </row>
    <row r="107" spans="1:22">
      <c r="A107" t="s">
        <v>85</v>
      </c>
      <c r="B107" t="s">
        <v>86</v>
      </c>
      <c r="C107" t="s">
        <v>87</v>
      </c>
      <c r="D107" t="s">
        <v>44</v>
      </c>
      <c r="E107">
        <v>103</v>
      </c>
      <c r="F107">
        <v>103</v>
      </c>
      <c r="G107">
        <v>60</v>
      </c>
      <c r="H107">
        <v>60</v>
      </c>
      <c r="J107" t="str">
        <v>20164V</v>
      </c>
      <c r="K107">
        <v>70</v>
      </c>
      <c r="M107" t="s">
        <v>56</v>
      </c>
      <c r="N107" t="s">
        <v>27</v>
      </c>
      <c r="O107">
        <v>85</v>
      </c>
      <c r="Q107" t="str">
        <v>20164V</v>
      </c>
      <c r="R107">
        <v>70</v>
      </c>
      <c r="T107" t="s">
        <v>28</v>
      </c>
      <c r="U107" t="s">
        <v>76</v>
      </c>
      <c r="V107">
        <v>154</v>
      </c>
    </row>
    <row r="108" spans="1:22">
      <c r="A108" t="s">
        <v>45</v>
      </c>
      <c r="B108" t="s">
        <v>13</v>
      </c>
      <c r="C108" t="s">
        <v>56</v>
      </c>
      <c r="D108" t="s">
        <v>27</v>
      </c>
      <c r="E108">
        <v>64</v>
      </c>
      <c r="F108">
        <v>64</v>
      </c>
      <c r="G108">
        <v>85</v>
      </c>
      <c r="H108">
        <v>85</v>
      </c>
      <c r="J108" t="str">
        <v>13150C</v>
      </c>
      <c r="K108">
        <v>127</v>
      </c>
      <c r="M108" t="s">
        <v>19</v>
      </c>
      <c r="N108" t="s">
        <v>37</v>
      </c>
      <c r="O108">
        <v>70</v>
      </c>
      <c r="Q108" t="str">
        <v>13150C</v>
      </c>
      <c r="R108">
        <v>127</v>
      </c>
      <c r="T108" t="s">
        <v>12</v>
      </c>
      <c r="U108" t="s">
        <v>70</v>
      </c>
      <c r="V108">
        <v>140</v>
      </c>
    </row>
    <row r="109" spans="1:22">
      <c r="A109" t="s">
        <v>57</v>
      </c>
      <c r="B109" t="s">
        <v>28</v>
      </c>
      <c r="C109" t="s">
        <v>19</v>
      </c>
      <c r="D109" t="s">
        <v>37</v>
      </c>
      <c r="E109">
        <v>67</v>
      </c>
      <c r="F109">
        <v>67</v>
      </c>
      <c r="G109">
        <v>70</v>
      </c>
      <c r="H109">
        <v>70</v>
      </c>
      <c r="J109" t="str">
        <v>20164X</v>
      </c>
      <c r="K109">
        <v>127</v>
      </c>
      <c r="M109" t="s">
        <v>51</v>
      </c>
      <c r="N109" t="s">
        <v>25</v>
      </c>
      <c r="O109">
        <v>130</v>
      </c>
      <c r="Q109" t="str">
        <v>20164X</v>
      </c>
      <c r="R109">
        <v>127</v>
      </c>
      <c r="T109" t="s">
        <v>21</v>
      </c>
      <c r="U109" t="s">
        <v>14</v>
      </c>
      <c r="V109">
        <v>90</v>
      </c>
    </row>
    <row r="110" spans="1:22">
      <c r="A110" t="s">
        <v>69</v>
      </c>
      <c r="B110" t="s">
        <v>58</v>
      </c>
      <c r="C110" t="s">
        <v>51</v>
      </c>
      <c r="D110" t="s">
        <v>25</v>
      </c>
      <c r="E110">
        <v>15</v>
      </c>
      <c r="F110">
        <v>15</v>
      </c>
      <c r="G110">
        <v>130</v>
      </c>
      <c r="H110">
        <v>130</v>
      </c>
      <c r="J110" t="str">
        <v>154A</v>
      </c>
      <c r="K110">
        <v>93</v>
      </c>
      <c r="M110" t="s">
        <v>50</v>
      </c>
      <c r="N110" t="s">
        <v>73</v>
      </c>
      <c r="O110">
        <v>40</v>
      </c>
      <c r="Q110" t="str">
        <v>154A</v>
      </c>
      <c r="R110">
        <v>93</v>
      </c>
      <c r="T110" t="s">
        <v>80</v>
      </c>
      <c r="U110" t="s">
        <v>32</v>
      </c>
      <c r="V110">
        <v>78</v>
      </c>
    </row>
    <row r="111" spans="1:22">
      <c r="A111" t="s">
        <v>18</v>
      </c>
      <c r="B111" t="s">
        <v>46</v>
      </c>
      <c r="C111" t="s">
        <v>50</v>
      </c>
      <c r="D111" t="s">
        <v>73</v>
      </c>
      <c r="E111">
        <v>80</v>
      </c>
      <c r="F111">
        <v>80</v>
      </c>
      <c r="G111">
        <v>40</v>
      </c>
      <c r="H111">
        <v>40</v>
      </c>
      <c r="J111" t="str">
        <v>1575A</v>
      </c>
      <c r="K111">
        <v>93</v>
      </c>
      <c r="M111" t="s">
        <v>74</v>
      </c>
      <c r="N111" t="s">
        <v>79</v>
      </c>
      <c r="O111">
        <v>93</v>
      </c>
      <c r="Q111" t="str">
        <v>1575A</v>
      </c>
      <c r="R111">
        <v>93</v>
      </c>
      <c r="T111" t="s">
        <v>86</v>
      </c>
      <c r="U111" t="s">
        <v>82</v>
      </c>
      <c r="V111">
        <v>111</v>
      </c>
    </row>
    <row r="112" spans="1:22">
      <c r="A112" t="s">
        <v>14</v>
      </c>
      <c r="B112" t="s">
        <v>33</v>
      </c>
      <c r="C112" t="s">
        <v>74</v>
      </c>
      <c r="D112" t="s">
        <v>79</v>
      </c>
      <c r="E112">
        <v>106</v>
      </c>
      <c r="F112">
        <v>106</v>
      </c>
      <c r="G112">
        <v>93</v>
      </c>
      <c r="H112">
        <v>93</v>
      </c>
      <c r="J112" t="str">
        <v>6479A</v>
      </c>
      <c r="K112">
        <v>48</v>
      </c>
      <c r="M112" t="s">
        <v>26</v>
      </c>
      <c r="N112" t="s">
        <v>11</v>
      </c>
      <c r="O112">
        <v>62</v>
      </c>
      <c r="Q112" t="str">
        <v>6479A</v>
      </c>
      <c r="R112">
        <v>48</v>
      </c>
      <c r="T112" t="s">
        <v>55</v>
      </c>
      <c r="U112" t="s">
        <v>20</v>
      </c>
      <c r="V112">
        <v>45</v>
      </c>
    </row>
    <row r="113" spans="1:22">
      <c r="A113" t="s">
        <v>70</v>
      </c>
      <c r="B113" t="s">
        <v>86</v>
      </c>
      <c r="C113" t="s">
        <v>26</v>
      </c>
      <c r="D113" t="s">
        <v>11</v>
      </c>
      <c r="E113">
        <v>64</v>
      </c>
      <c r="F113">
        <v>64</v>
      </c>
      <c r="G113">
        <v>62</v>
      </c>
      <c r="H113">
        <v>62</v>
      </c>
      <c r="J113" t="str">
        <v>1575Y</v>
      </c>
      <c r="K113">
        <v>48</v>
      </c>
      <c r="M113" t="s">
        <v>43</v>
      </c>
      <c r="N113" t="s">
        <v>64</v>
      </c>
      <c r="O113">
        <v>124</v>
      </c>
      <c r="Q113" t="str">
        <v>1575Y</v>
      </c>
      <c r="R113">
        <v>48</v>
      </c>
      <c r="T113" t="s">
        <v>38</v>
      </c>
      <c r="U113" t="s">
        <v>81</v>
      </c>
      <c r="V113">
        <v>49</v>
      </c>
    </row>
    <row r="114" spans="1:22">
      <c r="A114" t="s">
        <v>34</v>
      </c>
      <c r="B114" t="s">
        <v>76</v>
      </c>
      <c r="C114" t="s">
        <v>43</v>
      </c>
      <c r="D114" t="s">
        <v>64</v>
      </c>
      <c r="E114">
        <v>60</v>
      </c>
      <c r="F114">
        <v>60</v>
      </c>
      <c r="G114">
        <v>124</v>
      </c>
      <c r="H114">
        <v>124</v>
      </c>
      <c r="J114" t="str">
        <v>2068C</v>
      </c>
      <c r="K114">
        <v>76</v>
      </c>
      <c r="M114" t="s">
        <v>68</v>
      </c>
      <c r="N114" t="s">
        <v>61</v>
      </c>
      <c r="O114">
        <v>44</v>
      </c>
      <c r="Q114" t="str">
        <v>2068C</v>
      </c>
      <c r="R114">
        <v>76</v>
      </c>
      <c r="T114" t="s">
        <v>49</v>
      </c>
      <c r="U114" t="s">
        <v>39</v>
      </c>
      <c r="V114">
        <v>85</v>
      </c>
    </row>
    <row r="115" spans="1:22">
      <c r="A115" t="s">
        <v>40</v>
      </c>
      <c r="B115" t="s">
        <v>85</v>
      </c>
      <c r="C115" t="s">
        <v>68</v>
      </c>
      <c r="D115" t="s">
        <v>61</v>
      </c>
      <c r="E115">
        <v>103</v>
      </c>
      <c r="F115">
        <v>103</v>
      </c>
      <c r="G115">
        <v>44</v>
      </c>
      <c r="H115">
        <v>44</v>
      </c>
      <c r="J115" t="str">
        <v>4303Z</v>
      </c>
      <c r="K115">
        <v>76</v>
      </c>
      <c r="M115" t="s">
        <v>67</v>
      </c>
      <c r="N115" t="s">
        <v>32</v>
      </c>
      <c r="O115">
        <v>86</v>
      </c>
      <c r="Q115" t="str">
        <v>4303Z</v>
      </c>
      <c r="R115">
        <v>76</v>
      </c>
      <c r="T115" t="s">
        <v>31</v>
      </c>
      <c r="U115" t="s">
        <v>57</v>
      </c>
      <c r="V115">
        <v>116</v>
      </c>
    </row>
    <row r="116" spans="1:22">
      <c r="A116" t="s">
        <v>39</v>
      </c>
      <c r="B116" t="s">
        <v>82</v>
      </c>
      <c r="C116" t="s">
        <v>67</v>
      </c>
      <c r="D116" t="s">
        <v>32</v>
      </c>
      <c r="E116">
        <v>83</v>
      </c>
      <c r="F116">
        <v>83</v>
      </c>
      <c r="G116">
        <v>86</v>
      </c>
      <c r="H116">
        <v>86</v>
      </c>
      <c r="J116" t="str">
        <v>1575W</v>
      </c>
      <c r="K116">
        <v>154</v>
      </c>
      <c r="M116" t="s">
        <v>12</v>
      </c>
      <c r="N116" t="s">
        <v>31</v>
      </c>
      <c r="O116">
        <v>138</v>
      </c>
      <c r="Q116" t="str">
        <v>1575W</v>
      </c>
      <c r="R116">
        <v>154</v>
      </c>
      <c r="T116" t="s">
        <v>79</v>
      </c>
      <c r="U116" t="s">
        <v>87</v>
      </c>
      <c r="V116">
        <v>87</v>
      </c>
    </row>
    <row r="117" spans="1:22">
      <c r="A117" t="s">
        <v>81</v>
      </c>
      <c r="B117" t="s">
        <v>21</v>
      </c>
      <c r="C117" t="s">
        <v>12</v>
      </c>
      <c r="D117" t="s">
        <v>31</v>
      </c>
      <c r="E117">
        <v>60</v>
      </c>
      <c r="F117">
        <v>60</v>
      </c>
      <c r="G117">
        <v>138</v>
      </c>
      <c r="H117">
        <v>138</v>
      </c>
      <c r="J117" t="str">
        <v>13150E</v>
      </c>
      <c r="K117">
        <v>154</v>
      </c>
      <c r="M117" t="s">
        <v>38</v>
      </c>
      <c r="N117" t="s">
        <v>52</v>
      </c>
      <c r="O117">
        <v>94</v>
      </c>
      <c r="Q117" t="str">
        <v>13150E</v>
      </c>
      <c r="R117">
        <v>154</v>
      </c>
      <c r="T117" t="s">
        <v>86</v>
      </c>
      <c r="U117" t="s">
        <v>32</v>
      </c>
      <c r="V117">
        <v>30</v>
      </c>
    </row>
    <row r="118" spans="1:22">
      <c r="A118" t="s">
        <v>63</v>
      </c>
      <c r="B118" t="s">
        <v>20</v>
      </c>
      <c r="C118" t="s">
        <v>38</v>
      </c>
      <c r="D118" t="s">
        <v>52</v>
      </c>
      <c r="E118">
        <v>68</v>
      </c>
      <c r="F118">
        <v>68</v>
      </c>
      <c r="G118">
        <v>94</v>
      </c>
      <c r="H118">
        <v>94</v>
      </c>
      <c r="J118" t="str">
        <v>4303B</v>
      </c>
      <c r="K118">
        <v>39</v>
      </c>
      <c r="M118" t="s">
        <v>62</v>
      </c>
      <c r="N118" t="s">
        <v>49</v>
      </c>
      <c r="O118">
        <v>20</v>
      </c>
      <c r="Q118" t="str">
        <v>4303B</v>
      </c>
      <c r="R118">
        <v>39</v>
      </c>
      <c r="T118" t="s">
        <v>56</v>
      </c>
      <c r="U118" t="s">
        <v>40</v>
      </c>
      <c r="V118">
        <v>64</v>
      </c>
    </row>
    <row r="119" spans="1:22">
      <c r="A119" t="s">
        <v>75</v>
      </c>
      <c r="B119" t="s">
        <v>55</v>
      </c>
      <c r="C119" t="s">
        <v>62</v>
      </c>
      <c r="D119" t="s">
        <v>49</v>
      </c>
      <c r="E119">
        <v>32</v>
      </c>
      <c r="F119">
        <v>32</v>
      </c>
      <c r="G119">
        <v>20</v>
      </c>
      <c r="H119">
        <v>20</v>
      </c>
      <c r="J119" t="str">
        <v>13150D</v>
      </c>
      <c r="K119">
        <v>39</v>
      </c>
      <c r="M119" t="s">
        <v>69</v>
      </c>
      <c r="N119" t="s">
        <v>43</v>
      </c>
      <c r="O119">
        <v>59</v>
      </c>
      <c r="Q119" t="str">
        <v>13150D</v>
      </c>
      <c r="R119">
        <v>39</v>
      </c>
      <c r="T119" t="s">
        <v>58</v>
      </c>
      <c r="U119" t="s">
        <v>37</v>
      </c>
      <c r="V119">
        <v>106</v>
      </c>
    </row>
    <row r="120" spans="1:22">
      <c r="A120" t="s">
        <v>87</v>
      </c>
      <c r="B120" t="s">
        <v>80</v>
      </c>
      <c r="C120" t="s">
        <v>69</v>
      </c>
      <c r="D120" t="s">
        <v>43</v>
      </c>
      <c r="E120">
        <v>35</v>
      </c>
      <c r="F120">
        <v>35</v>
      </c>
      <c r="G120">
        <v>59</v>
      </c>
      <c r="H120">
        <v>59</v>
      </c>
      <c r="J120" t="str">
        <v>4303C</v>
      </c>
      <c r="K120">
        <v>140</v>
      </c>
      <c r="M120" t="s">
        <v>18</v>
      </c>
      <c r="N120" t="s">
        <v>85</v>
      </c>
      <c r="O120">
        <v>127</v>
      </c>
      <c r="Q120" t="str">
        <v>4303C</v>
      </c>
      <c r="R120">
        <v>140</v>
      </c>
      <c r="T120" t="s">
        <v>44</v>
      </c>
      <c r="U120" t="s">
        <v>33</v>
      </c>
      <c r="V120">
        <v>123</v>
      </c>
    </row>
    <row r="121" spans="1:22">
      <c r="A121" t="s">
        <v>34</v>
      </c>
      <c r="B121" t="s">
        <v>74</v>
      </c>
      <c r="C121" t="s">
        <v>18</v>
      </c>
      <c r="D121" t="s">
        <v>85</v>
      </c>
      <c r="E121">
        <v>70</v>
      </c>
      <c r="F121">
        <v>70</v>
      </c>
      <c r="G121">
        <v>127</v>
      </c>
      <c r="H121">
        <v>127</v>
      </c>
      <c r="J121" t="str">
        <v>1575K</v>
      </c>
      <c r="K121">
        <v>140</v>
      </c>
      <c r="M121" t="s">
        <v>25</v>
      </c>
      <c r="N121" t="s">
        <v>13</v>
      </c>
      <c r="O121">
        <v>48</v>
      </c>
      <c r="Q121" t="str">
        <v>1575K</v>
      </c>
      <c r="R121">
        <v>140</v>
      </c>
      <c r="T121" t="s">
        <v>67</v>
      </c>
      <c r="U121" t="s">
        <v>80</v>
      </c>
      <c r="V121">
        <v>123</v>
      </c>
    </row>
    <row r="122" spans="1:22">
      <c r="A122" t="s">
        <v>73</v>
      </c>
      <c r="B122" t="s">
        <v>37</v>
      </c>
      <c r="C122" t="s">
        <v>25</v>
      </c>
      <c r="D122" t="s">
        <v>13</v>
      </c>
      <c r="E122">
        <v>93</v>
      </c>
      <c r="F122">
        <v>93</v>
      </c>
      <c r="G122">
        <v>48</v>
      </c>
      <c r="H122">
        <v>48</v>
      </c>
      <c r="J122" t="str">
        <v>13150A</v>
      </c>
      <c r="K122">
        <v>88</v>
      </c>
      <c r="M122" t="s">
        <v>28</v>
      </c>
      <c r="N122" t="s">
        <v>76</v>
      </c>
      <c r="O122">
        <v>154</v>
      </c>
      <c r="Q122" t="str">
        <v>13150A</v>
      </c>
      <c r="R122">
        <v>88</v>
      </c>
      <c r="T122" t="s">
        <v>70</v>
      </c>
      <c r="U122" t="s">
        <v>75</v>
      </c>
      <c r="V122">
        <v>58</v>
      </c>
    </row>
    <row r="123" spans="1:22">
      <c r="A123" t="s">
        <v>11</v>
      </c>
      <c r="B123" t="s">
        <v>56</v>
      </c>
      <c r="C123" t="s">
        <v>28</v>
      </c>
      <c r="D123" t="s">
        <v>76</v>
      </c>
      <c r="E123">
        <v>76</v>
      </c>
      <c r="F123">
        <v>76</v>
      </c>
      <c r="G123">
        <v>154</v>
      </c>
      <c r="H123">
        <v>154</v>
      </c>
      <c r="J123" t="str">
        <v>1575X</v>
      </c>
      <c r="K123">
        <v>88</v>
      </c>
      <c r="M123" t="s">
        <v>12</v>
      </c>
      <c r="N123" t="s">
        <v>70</v>
      </c>
      <c r="O123">
        <v>140</v>
      </c>
      <c r="Q123" t="str">
        <v>1575X</v>
      </c>
      <c r="R123">
        <v>88</v>
      </c>
      <c r="T123" t="s">
        <v>55</v>
      </c>
      <c r="U123" t="s">
        <v>26</v>
      </c>
      <c r="V123">
        <v>83</v>
      </c>
    </row>
    <row r="124" spans="1:22">
      <c r="A124" t="s">
        <v>58</v>
      </c>
      <c r="B124" t="s">
        <v>61</v>
      </c>
      <c r="C124" t="s">
        <v>12</v>
      </c>
      <c r="D124" t="s">
        <v>70</v>
      </c>
      <c r="E124">
        <v>39</v>
      </c>
      <c r="F124">
        <v>39</v>
      </c>
      <c r="G124">
        <v>140</v>
      </c>
      <c r="H124">
        <v>140</v>
      </c>
      <c r="J124" t="str">
        <v>2068A</v>
      </c>
      <c r="K124">
        <v>90</v>
      </c>
      <c r="M124" t="s">
        <v>21</v>
      </c>
      <c r="N124" t="s">
        <v>14</v>
      </c>
      <c r="O124">
        <v>90</v>
      </c>
      <c r="Q124" t="str">
        <v>2068A</v>
      </c>
      <c r="R124">
        <v>90</v>
      </c>
      <c r="T124" t="s">
        <v>74</v>
      </c>
      <c r="U124" t="s">
        <v>19</v>
      </c>
      <c r="V124">
        <v>64</v>
      </c>
    </row>
    <row r="125" spans="1:22">
      <c r="A125" t="s">
        <v>44</v>
      </c>
      <c r="B125" t="s">
        <v>62</v>
      </c>
      <c r="C125" t="s">
        <v>21</v>
      </c>
      <c r="D125" t="s">
        <v>14</v>
      </c>
      <c r="E125">
        <v>88</v>
      </c>
      <c r="F125">
        <v>88</v>
      </c>
      <c r="G125">
        <v>90</v>
      </c>
      <c r="H125">
        <v>90</v>
      </c>
      <c r="J125" t="str">
        <v>20164T</v>
      </c>
      <c r="K125">
        <v>90</v>
      </c>
      <c r="M125" t="s">
        <v>80</v>
      </c>
      <c r="N125" t="s">
        <v>32</v>
      </c>
      <c r="O125">
        <v>78</v>
      </c>
      <c r="Q125" t="str">
        <v>20164T</v>
      </c>
      <c r="R125">
        <v>90</v>
      </c>
      <c r="T125" t="s">
        <v>62</v>
      </c>
      <c r="U125" t="s">
        <v>11</v>
      </c>
      <c r="V125">
        <v>66</v>
      </c>
    </row>
    <row r="126" spans="1:22">
      <c r="A126" t="s">
        <v>45</v>
      </c>
      <c r="B126" t="s">
        <v>68</v>
      </c>
      <c r="C126" t="s">
        <v>80</v>
      </c>
      <c r="D126" t="s">
        <v>32</v>
      </c>
      <c r="E126">
        <v>97</v>
      </c>
      <c r="F126">
        <v>97</v>
      </c>
      <c r="G126">
        <v>78</v>
      </c>
      <c r="H126">
        <v>78</v>
      </c>
      <c r="J126" t="str">
        <v>6603B</v>
      </c>
      <c r="K126">
        <v>97</v>
      </c>
      <c r="M126" t="s">
        <v>86</v>
      </c>
      <c r="N126" t="s">
        <v>82</v>
      </c>
      <c r="O126">
        <v>111</v>
      </c>
      <c r="Q126" t="str">
        <v>6603B</v>
      </c>
      <c r="R126">
        <v>97</v>
      </c>
      <c r="T126" t="s">
        <v>63</v>
      </c>
      <c r="U126" t="s">
        <v>18</v>
      </c>
      <c r="V126">
        <v>46</v>
      </c>
    </row>
    <row r="127" spans="1:22">
      <c r="A127" t="s">
        <v>50</v>
      </c>
      <c r="B127" t="s">
        <v>19</v>
      </c>
      <c r="C127" t="s">
        <v>86</v>
      </c>
      <c r="D127" t="s">
        <v>82</v>
      </c>
      <c r="E127">
        <v>41</v>
      </c>
      <c r="F127">
        <v>41</v>
      </c>
      <c r="G127">
        <v>111</v>
      </c>
      <c r="H127">
        <v>111</v>
      </c>
      <c r="J127" t="str">
        <v>20164U</v>
      </c>
      <c r="K127">
        <v>97</v>
      </c>
      <c r="M127" t="s">
        <v>55</v>
      </c>
      <c r="N127" t="s">
        <v>20</v>
      </c>
      <c r="O127">
        <v>45</v>
      </c>
      <c r="Q127" t="str">
        <v>20164U</v>
      </c>
      <c r="R127">
        <v>97</v>
      </c>
      <c r="T127" t="s">
        <v>46</v>
      </c>
      <c r="U127" t="s">
        <v>85</v>
      </c>
      <c r="V127">
        <v>109</v>
      </c>
    </row>
    <row r="128" spans="1:22">
      <c r="A128" t="s">
        <v>67</v>
      </c>
      <c r="B128" t="s">
        <v>40</v>
      </c>
      <c r="C128" t="s">
        <v>55</v>
      </c>
      <c r="D128" t="s">
        <v>20</v>
      </c>
      <c r="E128">
        <v>46</v>
      </c>
      <c r="F128">
        <v>46</v>
      </c>
      <c r="G128">
        <v>45</v>
      </c>
      <c r="H128">
        <v>45</v>
      </c>
      <c r="J128" t="str">
        <v>20164M</v>
      </c>
      <c r="K128">
        <v>78</v>
      </c>
      <c r="M128" t="s">
        <v>38</v>
      </c>
      <c r="N128" t="s">
        <v>81</v>
      </c>
      <c r="O128">
        <v>49</v>
      </c>
      <c r="Q128" t="str">
        <v>20164M</v>
      </c>
      <c r="R128">
        <v>78</v>
      </c>
      <c r="T128" t="s">
        <v>45</v>
      </c>
      <c r="U128" t="s">
        <v>61</v>
      </c>
      <c r="V128">
        <v>91</v>
      </c>
    </row>
    <row r="129" spans="1:22">
      <c r="A129" t="s">
        <v>64</v>
      </c>
      <c r="B129" t="s">
        <v>51</v>
      </c>
      <c r="C129" t="s">
        <v>38</v>
      </c>
      <c r="D129" t="s">
        <v>81</v>
      </c>
      <c r="E129">
        <v>143</v>
      </c>
      <c r="F129">
        <v>143</v>
      </c>
      <c r="G129">
        <v>49</v>
      </c>
      <c r="H129">
        <v>49</v>
      </c>
      <c r="J129" t="str">
        <v>4343C</v>
      </c>
      <c r="K129">
        <v>78</v>
      </c>
      <c r="M129" t="s">
        <v>49</v>
      </c>
      <c r="N129" t="s">
        <v>39</v>
      </c>
      <c r="O129">
        <v>85</v>
      </c>
      <c r="Q129" t="str">
        <v>4343C</v>
      </c>
      <c r="R129">
        <v>78</v>
      </c>
      <c r="T129" t="s">
        <v>73</v>
      </c>
      <c r="U129" t="s">
        <v>68</v>
      </c>
      <c r="V129">
        <v>60</v>
      </c>
    </row>
    <row r="130" spans="1:22">
      <c r="A130" t="s">
        <v>27</v>
      </c>
      <c r="B130" t="s">
        <v>33</v>
      </c>
      <c r="C130" t="s">
        <v>49</v>
      </c>
      <c r="D130" t="s">
        <v>39</v>
      </c>
      <c r="E130">
        <v>71</v>
      </c>
      <c r="F130">
        <v>71</v>
      </c>
      <c r="G130">
        <v>85</v>
      </c>
      <c r="H130">
        <v>85</v>
      </c>
      <c r="J130" t="str">
        <v>20164Z</v>
      </c>
      <c r="K130">
        <v>41</v>
      </c>
      <c r="M130" t="s">
        <v>31</v>
      </c>
      <c r="N130" t="s">
        <v>57</v>
      </c>
      <c r="O130">
        <v>116</v>
      </c>
      <c r="Q130" t="str">
        <v>20164Z</v>
      </c>
      <c r="R130">
        <v>41</v>
      </c>
      <c r="T130" t="s">
        <v>50</v>
      </c>
      <c r="U130" t="s">
        <v>74</v>
      </c>
      <c r="V130">
        <v>66</v>
      </c>
    </row>
    <row r="131" spans="1:22">
      <c r="A131" t="s">
        <v>52</v>
      </c>
      <c r="B131" t="s">
        <v>75</v>
      </c>
      <c r="C131" t="s">
        <v>31</v>
      </c>
      <c r="D131" t="s">
        <v>57</v>
      </c>
      <c r="E131">
        <v>59</v>
      </c>
      <c r="F131">
        <v>59</v>
      </c>
      <c r="G131">
        <v>116</v>
      </c>
      <c r="H131">
        <v>116</v>
      </c>
      <c r="J131" t="str">
        <v>4303F</v>
      </c>
      <c r="K131">
        <v>41</v>
      </c>
      <c r="M131" t="s">
        <v>79</v>
      </c>
      <c r="N131" t="s">
        <v>87</v>
      </c>
      <c r="O131">
        <v>87</v>
      </c>
      <c r="Q131" t="str">
        <v>4303F</v>
      </c>
      <c r="R131">
        <v>41</v>
      </c>
      <c r="T131" t="s">
        <v>28</v>
      </c>
      <c r="U131" t="s">
        <v>12</v>
      </c>
      <c r="V131">
        <v>138</v>
      </c>
    </row>
    <row r="132" spans="1:22">
      <c r="A132" t="s">
        <v>63</v>
      </c>
      <c r="B132" t="s">
        <v>26</v>
      </c>
      <c r="C132" t="s">
        <v>79</v>
      </c>
      <c r="D132" t="s">
        <v>87</v>
      </c>
      <c r="E132">
        <v>77</v>
      </c>
      <c r="F132">
        <v>77</v>
      </c>
      <c r="G132">
        <v>87</v>
      </c>
      <c r="H132">
        <v>87</v>
      </c>
      <c r="J132" t="str">
        <v>6603T</v>
      </c>
      <c r="K132">
        <v>111</v>
      </c>
      <c r="M132" t="s">
        <v>86</v>
      </c>
      <c r="N132" t="s">
        <v>32</v>
      </c>
      <c r="O132">
        <v>30</v>
      </c>
      <c r="Q132" t="str">
        <v>6603T</v>
      </c>
      <c r="R132">
        <v>111</v>
      </c>
      <c r="T132" t="s">
        <v>63</v>
      </c>
      <c r="U132" t="s">
        <v>21</v>
      </c>
      <c r="V132">
        <v>108</v>
      </c>
    </row>
    <row r="133" spans="1:22">
      <c r="A133" t="s">
        <v>46</v>
      </c>
      <c r="B133" t="s">
        <v>21</v>
      </c>
      <c r="C133" t="s">
        <v>86</v>
      </c>
      <c r="D133" t="s">
        <v>32</v>
      </c>
      <c r="E133">
        <v>52</v>
      </c>
      <c r="F133">
        <v>52</v>
      </c>
      <c r="G133">
        <v>30</v>
      </c>
      <c r="H133">
        <v>30</v>
      </c>
      <c r="J133" t="str">
        <v>2068D</v>
      </c>
      <c r="K133">
        <v>111</v>
      </c>
      <c r="M133" t="s">
        <v>56</v>
      </c>
      <c r="N133" t="s">
        <v>40</v>
      </c>
      <c r="O133">
        <v>64</v>
      </c>
      <c r="Q133" t="str">
        <v>2068D</v>
      </c>
      <c r="R133">
        <v>111</v>
      </c>
      <c r="T133" t="s">
        <v>26</v>
      </c>
      <c r="U133" t="s">
        <v>67</v>
      </c>
      <c r="V133">
        <v>164</v>
      </c>
    </row>
    <row r="134" spans="1:22">
      <c r="A134" t="s">
        <v>69</v>
      </c>
      <c r="B134" t="s">
        <v>14</v>
      </c>
      <c r="C134" t="s">
        <v>56</v>
      </c>
      <c r="D134" t="s">
        <v>40</v>
      </c>
      <c r="E134">
        <v>56</v>
      </c>
      <c r="F134">
        <v>56</v>
      </c>
      <c r="G134">
        <v>64</v>
      </c>
      <c r="H134">
        <v>64</v>
      </c>
      <c r="J134" t="str">
        <v>2068G</v>
      </c>
      <c r="K134">
        <v>46</v>
      </c>
      <c r="M134" t="s">
        <v>58</v>
      </c>
      <c r="N134" t="s">
        <v>37</v>
      </c>
      <c r="O134">
        <v>106</v>
      </c>
      <c r="Q134" t="str">
        <v>2068G</v>
      </c>
      <c r="R134">
        <v>46</v>
      </c>
      <c r="T134" t="s">
        <v>76</v>
      </c>
      <c r="U134" t="s">
        <v>61</v>
      </c>
      <c r="V134">
        <v>88</v>
      </c>
    </row>
    <row r="135" spans="1:22">
      <c r="A135" t="s">
        <v>50</v>
      </c>
      <c r="B135" t="s">
        <v>81</v>
      </c>
      <c r="C135" t="s">
        <v>58</v>
      </c>
      <c r="D135" t="s">
        <v>37</v>
      </c>
      <c r="E135">
        <v>31</v>
      </c>
      <c r="F135">
        <v>31</v>
      </c>
      <c r="G135">
        <v>106</v>
      </c>
      <c r="H135">
        <v>106</v>
      </c>
      <c r="J135" t="str">
        <v>1895A</v>
      </c>
      <c r="K135">
        <v>46</v>
      </c>
      <c r="M135" t="s">
        <v>44</v>
      </c>
      <c r="N135" t="s">
        <v>33</v>
      </c>
      <c r="O135">
        <v>123</v>
      </c>
      <c r="Q135" t="str">
        <v>1895A</v>
      </c>
      <c r="R135">
        <v>46</v>
      </c>
      <c r="T135" t="s">
        <v>55</v>
      </c>
      <c r="U135" t="s">
        <v>73</v>
      </c>
      <c r="V135">
        <v>34</v>
      </c>
    </row>
    <row r="136" spans="1:22">
      <c r="A136" t="s">
        <v>28</v>
      </c>
      <c r="B136" t="s">
        <v>51</v>
      </c>
      <c r="C136" t="s">
        <v>44</v>
      </c>
      <c r="D136" t="s">
        <v>33</v>
      </c>
      <c r="E136">
        <v>114</v>
      </c>
      <c r="F136">
        <v>114</v>
      </c>
      <c r="G136">
        <v>123</v>
      </c>
      <c r="H136">
        <v>123</v>
      </c>
      <c r="J136" t="str">
        <v>154C</v>
      </c>
      <c r="K136">
        <v>45</v>
      </c>
      <c r="M136" t="s">
        <v>67</v>
      </c>
      <c r="N136" t="s">
        <v>80</v>
      </c>
      <c r="O136">
        <v>123</v>
      </c>
      <c r="Q136" t="str">
        <v>154C</v>
      </c>
      <c r="R136">
        <v>45</v>
      </c>
      <c r="T136" t="s">
        <v>52</v>
      </c>
      <c r="U136" t="s">
        <v>37</v>
      </c>
      <c r="V136">
        <v>115</v>
      </c>
    </row>
    <row r="137" spans="1:22">
      <c r="A137" t="s">
        <v>49</v>
      </c>
      <c r="B137" t="s">
        <v>34</v>
      </c>
      <c r="C137" t="s">
        <v>67</v>
      </c>
      <c r="D137" t="s">
        <v>80</v>
      </c>
      <c r="E137">
        <v>97</v>
      </c>
      <c r="F137">
        <v>97</v>
      </c>
      <c r="G137">
        <v>123</v>
      </c>
      <c r="H137">
        <v>123</v>
      </c>
      <c r="J137" t="str">
        <v>4061E</v>
      </c>
      <c r="K137">
        <v>45</v>
      </c>
      <c r="M137" t="s">
        <v>70</v>
      </c>
      <c r="N137" t="s">
        <v>75</v>
      </c>
      <c r="O137">
        <v>58</v>
      </c>
      <c r="Q137" t="str">
        <v>4061E</v>
      </c>
      <c r="R137">
        <v>45</v>
      </c>
      <c r="T137" t="s">
        <v>14</v>
      </c>
      <c r="U137" t="s">
        <v>39</v>
      </c>
      <c r="V137">
        <v>94</v>
      </c>
    </row>
    <row r="138" spans="1:22">
      <c r="A138" t="s">
        <v>43</v>
      </c>
      <c r="B138" t="s">
        <v>25</v>
      </c>
      <c r="C138" t="s">
        <v>70</v>
      </c>
      <c r="D138" t="s">
        <v>75</v>
      </c>
      <c r="E138">
        <v>87</v>
      </c>
      <c r="F138">
        <v>87</v>
      </c>
      <c r="G138">
        <v>58</v>
      </c>
      <c r="H138">
        <v>58</v>
      </c>
      <c r="J138" t="str">
        <v>2068F</v>
      </c>
      <c r="K138">
        <v>143</v>
      </c>
      <c r="M138" t="s">
        <v>55</v>
      </c>
      <c r="N138" t="s">
        <v>26</v>
      </c>
      <c r="O138">
        <v>83</v>
      </c>
      <c r="Q138" t="str">
        <v>2068F</v>
      </c>
      <c r="R138">
        <v>143</v>
      </c>
      <c r="T138" t="s">
        <v>18</v>
      </c>
      <c r="U138" t="s">
        <v>87</v>
      </c>
      <c r="V138">
        <v>82</v>
      </c>
    </row>
    <row r="139" spans="1:22">
      <c r="A139" t="s">
        <v>82</v>
      </c>
      <c r="B139" t="s">
        <v>12</v>
      </c>
      <c r="C139" t="s">
        <v>55</v>
      </c>
      <c r="D139" t="s">
        <v>26</v>
      </c>
      <c r="E139">
        <v>104</v>
      </c>
      <c r="F139">
        <v>104</v>
      </c>
      <c r="G139">
        <v>83</v>
      </c>
      <c r="H139">
        <v>83</v>
      </c>
      <c r="J139" t="str">
        <v>2068E</v>
      </c>
      <c r="K139">
        <v>143</v>
      </c>
      <c r="M139" t="s">
        <v>74</v>
      </c>
      <c r="N139" t="s">
        <v>19</v>
      </c>
      <c r="O139">
        <v>64</v>
      </c>
      <c r="Q139" t="str">
        <v>2068E</v>
      </c>
      <c r="R139">
        <v>143</v>
      </c>
      <c r="T139" t="s">
        <v>62</v>
      </c>
      <c r="U139" t="s">
        <v>27</v>
      </c>
      <c r="V139">
        <v>95</v>
      </c>
    </row>
    <row r="140" spans="1:22">
      <c r="A140" t="s">
        <v>64</v>
      </c>
      <c r="B140" t="s">
        <v>52</v>
      </c>
      <c r="C140" t="s">
        <v>74</v>
      </c>
      <c r="D140" t="s">
        <v>19</v>
      </c>
      <c r="E140">
        <v>87</v>
      </c>
      <c r="F140">
        <v>87</v>
      </c>
      <c r="G140">
        <v>64</v>
      </c>
      <c r="H140">
        <v>64</v>
      </c>
      <c r="J140" t="str">
        <v>1575J</v>
      </c>
      <c r="K140">
        <v>49</v>
      </c>
      <c r="M140" t="s">
        <v>62</v>
      </c>
      <c r="N140" t="s">
        <v>11</v>
      </c>
      <c r="O140">
        <v>66</v>
      </c>
      <c r="Q140" t="str">
        <v>1575J</v>
      </c>
      <c r="R140">
        <v>49</v>
      </c>
      <c r="T140" t="s">
        <v>34</v>
      </c>
      <c r="U140" t="s">
        <v>19</v>
      </c>
      <c r="V140">
        <v>62</v>
      </c>
    </row>
    <row r="141" spans="1:22">
      <c r="A141" t="s">
        <v>38</v>
      </c>
      <c r="B141" t="s">
        <v>87</v>
      </c>
      <c r="C141" t="s">
        <v>62</v>
      </c>
      <c r="D141" t="s">
        <v>11</v>
      </c>
      <c r="E141">
        <v>90</v>
      </c>
      <c r="F141">
        <v>90</v>
      </c>
      <c r="G141">
        <v>66</v>
      </c>
      <c r="H141">
        <v>66</v>
      </c>
      <c r="J141" t="str">
        <v>4303D</v>
      </c>
      <c r="K141">
        <v>49</v>
      </c>
      <c r="M141" t="s">
        <v>63</v>
      </c>
      <c r="N141" t="s">
        <v>18</v>
      </c>
      <c r="O141">
        <v>46</v>
      </c>
      <c r="Q141" t="str">
        <v>4303D</v>
      </c>
      <c r="R141">
        <v>49</v>
      </c>
      <c r="T141" t="s">
        <v>57</v>
      </c>
      <c r="U141" t="s">
        <v>44</v>
      </c>
      <c r="V141">
        <v>90</v>
      </c>
    </row>
    <row r="142" spans="1:22">
      <c r="A142" t="s">
        <v>76</v>
      </c>
      <c r="B142" t="s">
        <v>57</v>
      </c>
      <c r="C142" t="s">
        <v>63</v>
      </c>
      <c r="D142" t="s">
        <v>18</v>
      </c>
      <c r="E142">
        <v>107</v>
      </c>
      <c r="F142">
        <v>107</v>
      </c>
      <c r="G142">
        <v>46</v>
      </c>
      <c r="H142">
        <v>46</v>
      </c>
      <c r="J142" t="str">
        <v>1575M</v>
      </c>
      <c r="K142">
        <v>71</v>
      </c>
      <c r="M142" t="s">
        <v>46</v>
      </c>
      <c r="N142" t="s">
        <v>85</v>
      </c>
      <c r="O142">
        <v>109</v>
      </c>
      <c r="Q142" t="str">
        <v>1575M</v>
      </c>
      <c r="R142">
        <v>71</v>
      </c>
      <c r="T142" t="s">
        <v>31</v>
      </c>
      <c r="U142" t="s">
        <v>58</v>
      </c>
      <c r="V142">
        <v>70</v>
      </c>
    </row>
    <row r="143" spans="1:22">
      <c r="A143" t="s">
        <v>13</v>
      </c>
      <c r="B143" t="s">
        <v>79</v>
      </c>
      <c r="C143" t="s">
        <v>46</v>
      </c>
      <c r="D143" t="s">
        <v>85</v>
      </c>
      <c r="E143">
        <v>20</v>
      </c>
      <c r="F143">
        <v>20</v>
      </c>
      <c r="G143">
        <v>109</v>
      </c>
      <c r="H143">
        <v>109</v>
      </c>
      <c r="J143" t="str">
        <v>6603A</v>
      </c>
      <c r="K143">
        <v>71</v>
      </c>
      <c r="M143" t="s">
        <v>45</v>
      </c>
      <c r="N143" t="s">
        <v>61</v>
      </c>
      <c r="O143">
        <v>91</v>
      </c>
      <c r="Q143" t="str">
        <v>6603A</v>
      </c>
      <c r="R143">
        <v>71</v>
      </c>
      <c r="T143" t="s">
        <v>13</v>
      </c>
      <c r="U143" t="s">
        <v>81</v>
      </c>
      <c r="V143">
        <v>62</v>
      </c>
    </row>
    <row r="144" spans="1:22">
      <c r="A144" t="s">
        <v>39</v>
      </c>
      <c r="B144" t="s">
        <v>20</v>
      </c>
      <c r="C144" t="s">
        <v>45</v>
      </c>
      <c r="D144" t="s">
        <v>61</v>
      </c>
      <c r="E144">
        <v>85</v>
      </c>
      <c r="F144">
        <v>85</v>
      </c>
      <c r="G144">
        <v>91</v>
      </c>
      <c r="H144">
        <v>91</v>
      </c>
      <c r="J144" t="str">
        <v>6479B</v>
      </c>
      <c r="K144">
        <v>85</v>
      </c>
      <c r="M144" t="s">
        <v>73</v>
      </c>
      <c r="N144" t="s">
        <v>68</v>
      </c>
      <c r="O144">
        <v>60</v>
      </c>
      <c r="Q144" t="str">
        <v>6479B</v>
      </c>
      <c r="R144">
        <v>85</v>
      </c>
      <c r="T144" t="s">
        <v>82</v>
      </c>
      <c r="U144" t="s">
        <v>76</v>
      </c>
      <c r="V144">
        <v>133</v>
      </c>
    </row>
    <row r="145" spans="1:22">
      <c r="A145" t="s">
        <v>31</v>
      </c>
      <c r="B145" t="s">
        <v>27</v>
      </c>
      <c r="C145" t="s">
        <v>73</v>
      </c>
      <c r="D145" t="s">
        <v>68</v>
      </c>
      <c r="E145">
        <v>98</v>
      </c>
      <c r="F145">
        <v>98</v>
      </c>
      <c r="G145">
        <v>60</v>
      </c>
      <c r="H145">
        <v>60</v>
      </c>
      <c r="J145" t="str">
        <v>2068B</v>
      </c>
      <c r="K145">
        <v>85</v>
      </c>
      <c r="M145" t="s">
        <v>50</v>
      </c>
      <c r="N145" t="s">
        <v>74</v>
      </c>
      <c r="O145">
        <v>66</v>
      </c>
      <c r="Q145" t="str">
        <v>2068B</v>
      </c>
      <c r="R145">
        <v>85</v>
      </c>
      <c r="T145" t="s">
        <v>85</v>
      </c>
      <c r="U145" t="s">
        <v>14</v>
      </c>
      <c r="V145">
        <v>120</v>
      </c>
    </row>
    <row r="146" spans="1:22">
      <c r="A146" t="s">
        <v>80</v>
      </c>
      <c r="B146" t="s">
        <v>25</v>
      </c>
      <c r="C146" t="s">
        <v>50</v>
      </c>
      <c r="D146" t="s">
        <v>74</v>
      </c>
      <c r="E146">
        <v>114</v>
      </c>
      <c r="F146">
        <v>114</v>
      </c>
      <c r="G146">
        <v>66</v>
      </c>
      <c r="H146">
        <v>66</v>
      </c>
      <c r="J146" t="str">
        <v>6603C</v>
      </c>
      <c r="K146">
        <v>59</v>
      </c>
      <c r="M146" t="s">
        <v>28</v>
      </c>
      <c r="N146" t="s">
        <v>12</v>
      </c>
      <c r="O146">
        <v>138</v>
      </c>
      <c r="Q146" t="str">
        <v>6603C</v>
      </c>
      <c r="R146">
        <v>59</v>
      </c>
      <c r="T146" t="s">
        <v>69</v>
      </c>
      <c r="U146" t="s">
        <v>33</v>
      </c>
      <c r="V146">
        <v>57</v>
      </c>
    </row>
    <row r="147" spans="1:22">
      <c r="A147" t="s">
        <v>69</v>
      </c>
      <c r="B147" t="s">
        <v>64</v>
      </c>
      <c r="C147" t="s">
        <v>28</v>
      </c>
      <c r="D147" t="s">
        <v>12</v>
      </c>
      <c r="E147">
        <v>22</v>
      </c>
      <c r="F147">
        <v>22</v>
      </c>
      <c r="G147">
        <v>138</v>
      </c>
      <c r="H147">
        <v>138</v>
      </c>
      <c r="J147" t="str">
        <v>4061A</v>
      </c>
      <c r="K147">
        <v>59</v>
      </c>
      <c r="M147" t="s">
        <v>63</v>
      </c>
      <c r="N147" t="s">
        <v>21</v>
      </c>
      <c r="O147">
        <v>108</v>
      </c>
      <c r="Q147" t="str">
        <v>4061A</v>
      </c>
      <c r="R147">
        <v>59</v>
      </c>
      <c r="T147" t="s">
        <v>26</v>
      </c>
      <c r="U147" t="s">
        <v>61</v>
      </c>
      <c r="V147">
        <v>58</v>
      </c>
    </row>
    <row r="148" spans="1:22">
      <c r="A148" t="s">
        <v>33</v>
      </c>
      <c r="B148" t="s">
        <v>82</v>
      </c>
      <c r="C148" t="s">
        <v>63</v>
      </c>
      <c r="D148" t="s">
        <v>21</v>
      </c>
      <c r="E148">
        <v>79</v>
      </c>
      <c r="F148">
        <v>79</v>
      </c>
      <c r="G148">
        <v>108</v>
      </c>
      <c r="H148">
        <v>108</v>
      </c>
      <c r="J148" t="str">
        <v>20164W</v>
      </c>
      <c r="K148">
        <v>116</v>
      </c>
      <c r="M148" t="s">
        <v>26</v>
      </c>
      <c r="N148" t="s">
        <v>67</v>
      </c>
      <c r="O148">
        <v>164</v>
      </c>
      <c r="Q148" t="str">
        <v>20164W</v>
      </c>
      <c r="R148">
        <v>116</v>
      </c>
      <c r="T148" t="s">
        <v>80</v>
      </c>
      <c r="U148" t="s">
        <v>64</v>
      </c>
      <c r="V148">
        <v>69</v>
      </c>
    </row>
    <row r="149" spans="1:22">
      <c r="A149" t="s">
        <v>13</v>
      </c>
      <c r="B149" t="s">
        <v>58</v>
      </c>
      <c r="C149" t="s">
        <v>26</v>
      </c>
      <c r="D149" t="s">
        <v>67</v>
      </c>
      <c r="E149">
        <v>70</v>
      </c>
      <c r="F149">
        <v>70</v>
      </c>
      <c r="G149">
        <v>164</v>
      </c>
      <c r="H149">
        <v>164</v>
      </c>
      <c r="J149" t="str">
        <v>1575T</v>
      </c>
      <c r="K149">
        <v>116</v>
      </c>
      <c r="M149" t="s">
        <v>76</v>
      </c>
      <c r="N149" t="s">
        <v>61</v>
      </c>
      <c r="O149">
        <v>88</v>
      </c>
      <c r="Q149" t="str">
        <v>1575T</v>
      </c>
      <c r="R149">
        <v>116</v>
      </c>
      <c r="T149" t="s">
        <v>20</v>
      </c>
      <c r="U149" t="s">
        <v>43</v>
      </c>
      <c r="V149">
        <v>101</v>
      </c>
    </row>
    <row r="150" spans="1:22">
      <c r="A150" t="s">
        <v>51</v>
      </c>
      <c r="B150" t="s">
        <v>79</v>
      </c>
      <c r="C150" t="s">
        <v>76</v>
      </c>
      <c r="D150" t="s">
        <v>61</v>
      </c>
      <c r="E150">
        <v>114</v>
      </c>
      <c r="F150">
        <v>114</v>
      </c>
      <c r="G150">
        <v>88</v>
      </c>
      <c r="H150">
        <v>88</v>
      </c>
      <c r="J150" t="str">
        <v>13150B</v>
      </c>
      <c r="K150">
        <v>77</v>
      </c>
      <c r="M150" t="s">
        <v>55</v>
      </c>
      <c r="N150" t="s">
        <v>73</v>
      </c>
      <c r="O150">
        <v>34</v>
      </c>
      <c r="Q150" t="str">
        <v>13150B</v>
      </c>
      <c r="R150">
        <v>77</v>
      </c>
      <c r="T150" t="s">
        <v>51</v>
      </c>
      <c r="U150" t="s">
        <v>45</v>
      </c>
      <c r="V150">
        <v>147</v>
      </c>
    </row>
    <row r="151" spans="1:22">
      <c r="A151" t="s">
        <v>11</v>
      </c>
      <c r="B151" t="s">
        <v>81</v>
      </c>
      <c r="C151" t="s">
        <v>55</v>
      </c>
      <c r="D151" t="s">
        <v>73</v>
      </c>
      <c r="E151">
        <v>101</v>
      </c>
      <c r="F151">
        <v>101</v>
      </c>
      <c r="G151">
        <v>34</v>
      </c>
      <c r="H151">
        <v>34</v>
      </c>
      <c r="J151" t="str">
        <v>60023A</v>
      </c>
      <c r="K151">
        <v>77</v>
      </c>
      <c r="M151" t="s">
        <v>52</v>
      </c>
      <c r="N151" t="s">
        <v>37</v>
      </c>
      <c r="O151">
        <v>115</v>
      </c>
      <c r="Q151" t="str">
        <v>60023A</v>
      </c>
      <c r="R151">
        <v>77</v>
      </c>
      <c r="T151" t="s">
        <v>50</v>
      </c>
      <c r="U151" t="s">
        <v>38</v>
      </c>
      <c r="V151">
        <v>79</v>
      </c>
    </row>
    <row r="152" spans="1:22">
      <c r="A152" t="s">
        <v>68</v>
      </c>
      <c r="B152" t="s">
        <v>46</v>
      </c>
      <c r="C152" t="s">
        <v>52</v>
      </c>
      <c r="D152" t="s">
        <v>37</v>
      </c>
      <c r="E152">
        <v>72</v>
      </c>
      <c r="F152">
        <v>72</v>
      </c>
      <c r="G152">
        <v>115</v>
      </c>
      <c r="H152">
        <v>115</v>
      </c>
      <c r="J152" t="str">
        <v>4343B</v>
      </c>
      <c r="K152">
        <v>87</v>
      </c>
      <c r="M152" t="s">
        <v>14</v>
      </c>
      <c r="N152" t="s">
        <v>39</v>
      </c>
      <c r="O152">
        <v>94</v>
      </c>
      <c r="Q152" t="str">
        <v>4343B</v>
      </c>
      <c r="R152">
        <v>87</v>
      </c>
      <c r="T152" t="s">
        <v>49</v>
      </c>
      <c r="U152" t="s">
        <v>25</v>
      </c>
      <c r="V152">
        <v>77</v>
      </c>
    </row>
    <row r="153" spans="1:22">
      <c r="A153" t="s">
        <v>43</v>
      </c>
      <c r="B153" t="s">
        <v>86</v>
      </c>
      <c r="C153" t="s">
        <v>14</v>
      </c>
      <c r="D153" t="s">
        <v>39</v>
      </c>
      <c r="E153">
        <v>92</v>
      </c>
      <c r="F153">
        <v>92</v>
      </c>
      <c r="G153">
        <v>94</v>
      </c>
      <c r="H153">
        <v>94</v>
      </c>
      <c r="J153" t="str">
        <v>20164J</v>
      </c>
      <c r="K153">
        <v>87</v>
      </c>
      <c r="M153" t="s">
        <v>18</v>
      </c>
      <c r="N153" t="s">
        <v>87</v>
      </c>
      <c r="O153">
        <v>82</v>
      </c>
      <c r="Q153" t="str">
        <v>20164J</v>
      </c>
      <c r="R153">
        <v>87</v>
      </c>
      <c r="T153" t="s">
        <v>40</v>
      </c>
      <c r="U153" t="s">
        <v>74</v>
      </c>
      <c r="V153">
        <v>45</v>
      </c>
    </row>
    <row r="154" spans="1:22">
      <c r="A154" t="s">
        <v>45</v>
      </c>
      <c r="B154" t="s">
        <v>40</v>
      </c>
      <c r="C154" t="s">
        <v>18</v>
      </c>
      <c r="D154" t="s">
        <v>87</v>
      </c>
      <c r="E154">
        <v>69</v>
      </c>
      <c r="F154">
        <v>69</v>
      </c>
      <c r="G154">
        <v>82</v>
      </c>
      <c r="H154">
        <v>82</v>
      </c>
      <c r="J154" t="str">
        <v>1575H</v>
      </c>
      <c r="K154">
        <v>52</v>
      </c>
      <c r="M154" t="s">
        <v>62</v>
      </c>
      <c r="N154" t="s">
        <v>27</v>
      </c>
      <c r="O154">
        <v>95</v>
      </c>
      <c r="Q154" t="str">
        <v>1575H</v>
      </c>
      <c r="R154">
        <v>52</v>
      </c>
      <c r="T154" t="s">
        <v>34</v>
      </c>
      <c r="U154" t="s">
        <v>12</v>
      </c>
      <c r="V154">
        <v>128</v>
      </c>
    </row>
    <row r="155" spans="1:22">
      <c r="A155" t="s">
        <v>32</v>
      </c>
      <c r="B155" t="s">
        <v>85</v>
      </c>
      <c r="C155" t="s">
        <v>62</v>
      </c>
      <c r="D155" t="s">
        <v>27</v>
      </c>
      <c r="E155">
        <v>98</v>
      </c>
      <c r="F155">
        <v>98</v>
      </c>
      <c r="G155">
        <v>95</v>
      </c>
      <c r="H155">
        <v>95</v>
      </c>
      <c r="J155" t="str">
        <v>2068A</v>
      </c>
      <c r="K155">
        <v>52</v>
      </c>
      <c r="M155" t="s">
        <v>34</v>
      </c>
      <c r="N155" t="s">
        <v>19</v>
      </c>
      <c r="O155">
        <v>62</v>
      </c>
      <c r="Q155" t="str">
        <v>2068A</v>
      </c>
      <c r="R155">
        <v>52</v>
      </c>
      <c r="T155" t="s">
        <v>58</v>
      </c>
      <c r="U155" t="s">
        <v>46</v>
      </c>
      <c r="V155">
        <v>63</v>
      </c>
    </row>
    <row r="156" spans="1:22">
      <c r="A156" t="s">
        <v>56</v>
      </c>
      <c r="B156" t="s">
        <v>75</v>
      </c>
      <c r="C156" t="s">
        <v>34</v>
      </c>
      <c r="D156" t="s">
        <v>19</v>
      </c>
      <c r="E156">
        <v>84</v>
      </c>
      <c r="F156">
        <v>84</v>
      </c>
      <c r="G156">
        <v>62</v>
      </c>
      <c r="H156">
        <v>62</v>
      </c>
      <c r="J156" t="str">
        <v>6603T</v>
      </c>
      <c r="K156">
        <v>30</v>
      </c>
      <c r="M156" t="s">
        <v>57</v>
      </c>
      <c r="N156" t="s">
        <v>44</v>
      </c>
      <c r="O156">
        <v>90</v>
      </c>
      <c r="Q156" t="str">
        <v>6603T</v>
      </c>
      <c r="R156">
        <v>30</v>
      </c>
    </row>
    <row r="157" spans="1:22">
      <c r="A157" t="s">
        <v>70</v>
      </c>
      <c r="B157" t="s">
        <v>38</v>
      </c>
      <c r="C157" t="s">
        <v>57</v>
      </c>
      <c r="D157" t="s">
        <v>44</v>
      </c>
      <c r="E157">
        <v>84</v>
      </c>
      <c r="F157">
        <v>84</v>
      </c>
      <c r="G157">
        <v>90</v>
      </c>
      <c r="H157">
        <v>90</v>
      </c>
      <c r="J157" t="str">
        <v>4343C</v>
      </c>
      <c r="K157">
        <v>30</v>
      </c>
      <c r="M157" t="s">
        <v>31</v>
      </c>
      <c r="N157" t="s">
        <v>58</v>
      </c>
      <c r="O157">
        <v>70</v>
      </c>
      <c r="Q157" t="str">
        <v>4343C</v>
      </c>
      <c r="R157">
        <v>30</v>
      </c>
    </row>
    <row r="158" spans="1:22">
      <c r="A158" t="s">
        <v>20</v>
      </c>
      <c r="B158" t="s">
        <v>49</v>
      </c>
      <c r="C158" t="s">
        <v>31</v>
      </c>
      <c r="D158" t="s">
        <v>58</v>
      </c>
      <c r="E158">
        <v>28</v>
      </c>
      <c r="F158">
        <v>28</v>
      </c>
      <c r="G158">
        <v>70</v>
      </c>
      <c r="H158">
        <v>70</v>
      </c>
      <c r="J158" t="str">
        <v>154G</v>
      </c>
      <c r="K158">
        <v>56</v>
      </c>
      <c r="M158" t="s">
        <v>13</v>
      </c>
      <c r="N158" t="s">
        <v>81</v>
      </c>
      <c r="O158">
        <v>62</v>
      </c>
      <c r="Q158" t="str">
        <v>154G</v>
      </c>
      <c r="R158">
        <v>56</v>
      </c>
    </row>
    <row r="159" spans="1:22">
      <c r="A159" t="s">
        <v>63</v>
      </c>
      <c r="B159" t="s">
        <v>28</v>
      </c>
      <c r="C159" t="s">
        <v>13</v>
      </c>
      <c r="D159" t="s">
        <v>81</v>
      </c>
      <c r="E159">
        <v>60</v>
      </c>
      <c r="F159">
        <v>60</v>
      </c>
      <c r="G159">
        <v>62</v>
      </c>
      <c r="H159">
        <v>62</v>
      </c>
      <c r="J159" t="str">
        <v>20164T</v>
      </c>
      <c r="K159">
        <v>56</v>
      </c>
      <c r="M159" t="s">
        <v>82</v>
      </c>
      <c r="N159" t="s">
        <v>76</v>
      </c>
      <c r="O159">
        <v>133</v>
      </c>
      <c r="Q159" t="str">
        <v>20164T</v>
      </c>
      <c r="R159">
        <v>56</v>
      </c>
    </row>
    <row r="160" spans="1:22">
      <c r="A160" t="s">
        <v>52</v>
      </c>
      <c r="B160" t="s">
        <v>87</v>
      </c>
      <c r="C160" t="s">
        <v>82</v>
      </c>
      <c r="D160" t="s">
        <v>76</v>
      </c>
      <c r="E160">
        <v>94</v>
      </c>
      <c r="F160">
        <v>94</v>
      </c>
      <c r="G160">
        <v>133</v>
      </c>
      <c r="H160">
        <v>133</v>
      </c>
      <c r="J160" t="str">
        <v>4303Z</v>
      </c>
      <c r="K160">
        <v>64</v>
      </c>
      <c r="M160" t="s">
        <v>85</v>
      </c>
      <c r="N160" t="s">
        <v>14</v>
      </c>
      <c r="O160">
        <v>120</v>
      </c>
      <c r="Q160" t="str">
        <v>4303Z</v>
      </c>
      <c r="R160">
        <v>64</v>
      </c>
    </row>
    <row r="161" spans="1:18">
      <c r="A161" t="s">
        <v>67</v>
      </c>
      <c r="B161" t="s">
        <v>73</v>
      </c>
      <c r="C161" t="s">
        <v>85</v>
      </c>
      <c r="D161" t="s">
        <v>14</v>
      </c>
      <c r="E161">
        <v>97</v>
      </c>
      <c r="F161">
        <v>97</v>
      </c>
      <c r="G161">
        <v>120</v>
      </c>
      <c r="H161">
        <v>120</v>
      </c>
      <c r="J161" t="str">
        <v>1895A</v>
      </c>
      <c r="K161">
        <v>64</v>
      </c>
      <c r="M161" t="s">
        <v>69</v>
      </c>
      <c r="N161" t="s">
        <v>33</v>
      </c>
      <c r="O161">
        <v>57</v>
      </c>
      <c r="Q161" t="str">
        <v>1895A</v>
      </c>
      <c r="R161">
        <v>64</v>
      </c>
    </row>
    <row r="162" spans="1:18">
      <c r="A162" t="s">
        <v>19</v>
      </c>
      <c r="B162" t="s">
        <v>55</v>
      </c>
      <c r="C162" t="s">
        <v>69</v>
      </c>
      <c r="D162" t="s">
        <v>33</v>
      </c>
      <c r="E162">
        <v>69</v>
      </c>
      <c r="F162">
        <v>69</v>
      </c>
      <c r="G162">
        <v>57</v>
      </c>
      <c r="H162">
        <v>57</v>
      </c>
      <c r="J162" t="str">
        <v>20164Z</v>
      </c>
      <c r="K162">
        <v>31</v>
      </c>
      <c r="M162" t="s">
        <v>26</v>
      </c>
      <c r="N162" t="s">
        <v>61</v>
      </c>
      <c r="O162">
        <v>58</v>
      </c>
      <c r="Q162" t="str">
        <v>20164Z</v>
      </c>
      <c r="R162">
        <v>31</v>
      </c>
    </row>
    <row r="163" spans="1:18">
      <c r="A163" t="s">
        <v>18</v>
      </c>
      <c r="B163" t="s">
        <v>37</v>
      </c>
      <c r="C163" t="s">
        <v>26</v>
      </c>
      <c r="D163" t="s">
        <v>61</v>
      </c>
      <c r="E163">
        <v>93</v>
      </c>
      <c r="F163">
        <v>93</v>
      </c>
      <c r="G163">
        <v>58</v>
      </c>
      <c r="H163">
        <v>58</v>
      </c>
      <c r="J163" t="str">
        <v>4303D</v>
      </c>
      <c r="K163">
        <v>31</v>
      </c>
      <c r="M163" t="s">
        <v>80</v>
      </c>
      <c r="N163" t="s">
        <v>64</v>
      </c>
      <c r="O163">
        <v>69</v>
      </c>
      <c r="Q163" t="str">
        <v>4303D</v>
      </c>
      <c r="R163">
        <v>31</v>
      </c>
    </row>
    <row r="164" spans="1:18">
      <c r="A164" t="s">
        <v>11</v>
      </c>
      <c r="B164" t="s">
        <v>44</v>
      </c>
      <c r="C164" t="s">
        <v>80</v>
      </c>
      <c r="D164" t="s">
        <v>64</v>
      </c>
      <c r="E164">
        <v>72</v>
      </c>
      <c r="F164">
        <v>72</v>
      </c>
      <c r="G164">
        <v>69</v>
      </c>
      <c r="H164">
        <v>69</v>
      </c>
      <c r="J164" t="str">
        <v>4303B</v>
      </c>
      <c r="K164">
        <v>106</v>
      </c>
      <c r="M164" t="s">
        <v>20</v>
      </c>
      <c r="N164" t="s">
        <v>43</v>
      </c>
      <c r="O164">
        <v>101</v>
      </c>
      <c r="Q164" t="str">
        <v>4303B</v>
      </c>
      <c r="R164">
        <v>106</v>
      </c>
    </row>
    <row r="165" spans="1:18">
      <c r="A165" t="s">
        <v>32</v>
      </c>
      <c r="B165" t="s">
        <v>57</v>
      </c>
      <c r="C165" t="s">
        <v>20</v>
      </c>
      <c r="D165" t="s">
        <v>43</v>
      </c>
      <c r="E165">
        <v>57</v>
      </c>
      <c r="F165">
        <v>57</v>
      </c>
      <c r="G165">
        <v>101</v>
      </c>
      <c r="H165">
        <v>101</v>
      </c>
      <c r="J165" t="str">
        <v>1575A</v>
      </c>
      <c r="K165">
        <v>106</v>
      </c>
      <c r="M165" t="s">
        <v>51</v>
      </c>
      <c r="N165" t="s">
        <v>45</v>
      </c>
      <c r="O165">
        <v>147</v>
      </c>
      <c r="Q165" t="str">
        <v>1575A</v>
      </c>
      <c r="R165">
        <v>106</v>
      </c>
    </row>
    <row r="166" spans="1:18">
      <c r="A166" t="s">
        <v>86</v>
      </c>
      <c r="B166" t="s">
        <v>75</v>
      </c>
      <c r="C166" t="s">
        <v>51</v>
      </c>
      <c r="D166" t="s">
        <v>45</v>
      </c>
      <c r="E166">
        <v>54</v>
      </c>
      <c r="F166">
        <v>54</v>
      </c>
      <c r="G166">
        <v>147</v>
      </c>
      <c r="H166">
        <v>147</v>
      </c>
      <c r="J166" t="str">
        <v>1575W</v>
      </c>
      <c r="K166">
        <v>114</v>
      </c>
      <c r="M166" t="s">
        <v>50</v>
      </c>
      <c r="N166" t="s">
        <v>38</v>
      </c>
      <c r="O166">
        <v>79</v>
      </c>
      <c r="Q166" t="str">
        <v>1575W</v>
      </c>
      <c r="R166">
        <v>114</v>
      </c>
    </row>
    <row r="167" spans="1:18">
      <c r="A167" t="s">
        <v>79</v>
      </c>
      <c r="B167" t="s">
        <v>68</v>
      </c>
      <c r="C167" t="s">
        <v>50</v>
      </c>
      <c r="D167" t="s">
        <v>38</v>
      </c>
      <c r="E167">
        <v>60</v>
      </c>
      <c r="F167">
        <v>60</v>
      </c>
      <c r="G167">
        <v>79</v>
      </c>
      <c r="H167">
        <v>79</v>
      </c>
      <c r="J167" t="str">
        <v>2068E</v>
      </c>
      <c r="K167">
        <v>114</v>
      </c>
      <c r="M167" t="s">
        <v>49</v>
      </c>
      <c r="N167" t="s">
        <v>25</v>
      </c>
      <c r="O167">
        <v>77</v>
      </c>
      <c r="Q167" t="str">
        <v>2068E</v>
      </c>
      <c r="R167">
        <v>114</v>
      </c>
    </row>
    <row r="168" spans="1:18">
      <c r="A168" t="s">
        <v>56</v>
      </c>
      <c r="B168" t="s">
        <v>21</v>
      </c>
      <c r="C168" t="s">
        <v>49</v>
      </c>
      <c r="D168" t="s">
        <v>25</v>
      </c>
      <c r="E168">
        <v>56</v>
      </c>
      <c r="F168">
        <v>56</v>
      </c>
      <c r="G168">
        <v>77</v>
      </c>
      <c r="H168">
        <v>77</v>
      </c>
      <c r="J168" t="str">
        <v>13150A</v>
      </c>
      <c r="K168">
        <v>123</v>
      </c>
      <c r="M168" t="s">
        <v>40</v>
      </c>
      <c r="N168" t="s">
        <v>74</v>
      </c>
      <c r="O168">
        <v>45</v>
      </c>
      <c r="Q168" t="str">
        <v>13150A</v>
      </c>
      <c r="R168">
        <v>123</v>
      </c>
    </row>
    <row r="169" spans="1:18">
      <c r="A169" t="s">
        <v>31</v>
      </c>
      <c r="B169" t="s">
        <v>70</v>
      </c>
      <c r="C169" t="s">
        <v>40</v>
      </c>
      <c r="D169" t="s">
        <v>74</v>
      </c>
      <c r="E169">
        <v>107</v>
      </c>
      <c r="F169">
        <v>107</v>
      </c>
      <c r="G169">
        <v>45</v>
      </c>
      <c r="H169">
        <v>45</v>
      </c>
      <c r="J169" t="str">
        <v>6603A</v>
      </c>
      <c r="K169">
        <v>123</v>
      </c>
      <c r="M169" t="s">
        <v>34</v>
      </c>
      <c r="N169" t="s">
        <v>12</v>
      </c>
      <c r="O169">
        <v>128</v>
      </c>
      <c r="Q169" t="str">
        <v>6603A</v>
      </c>
      <c r="R169">
        <v>123</v>
      </c>
    </row>
    <row r="170" spans="1:18">
      <c r="A170" t="s">
        <v>62</v>
      </c>
      <c r="B170" t="s">
        <v>39</v>
      </c>
      <c r="C170" t="s">
        <v>34</v>
      </c>
      <c r="D170" t="s">
        <v>12</v>
      </c>
      <c r="E170">
        <v>45</v>
      </c>
      <c r="F170">
        <v>45</v>
      </c>
      <c r="G170">
        <v>128</v>
      </c>
      <c r="H170">
        <v>128</v>
      </c>
      <c r="J170" t="str">
        <v>6479B</v>
      </c>
      <c r="K170">
        <v>97</v>
      </c>
      <c r="M170" t="s">
        <v>58</v>
      </c>
      <c r="N170" t="s">
        <v>46</v>
      </c>
      <c r="O170">
        <v>63</v>
      </c>
      <c r="Q170" t="str">
        <v>6479B</v>
      </c>
      <c r="R170">
        <v>97</v>
      </c>
    </row>
    <row r="171" spans="1:18">
      <c r="A171" t="s">
        <v>76</v>
      </c>
      <c r="B171" t="s">
        <v>27</v>
      </c>
      <c r="C171" t="s">
        <v>58</v>
      </c>
      <c r="D171" t="s">
        <v>46</v>
      </c>
      <c r="E171">
        <v>97</v>
      </c>
      <c r="F171">
        <v>97</v>
      </c>
      <c r="G171">
        <v>63</v>
      </c>
      <c r="H171">
        <v>63</v>
      </c>
      <c r="J171" t="str">
        <v>4303A</v>
      </c>
      <c r="K171">
        <v>97</v>
      </c>
      <c r="M171" t="s">
        <v>27</v>
      </c>
      <c r="N171" t="s">
        <v>76</v>
      </c>
      <c r="O171">
        <v>65</v>
      </c>
      <c r="Q171" t="str">
        <v>4303A</v>
      </c>
      <c r="R171">
        <v>97</v>
      </c>
    </row>
    <row r="172" spans="1:18">
      <c r="J172" t="str">
        <v>2068G</v>
      </c>
      <c r="K172">
        <v>123</v>
      </c>
      <c r="M172" t="s">
        <v>43</v>
      </c>
      <c r="N172" t="s">
        <v>44</v>
      </c>
      <c r="O172">
        <v>63</v>
      </c>
      <c r="Q172" t="str">
        <v>2068G</v>
      </c>
      <c r="R172">
        <v>123</v>
      </c>
    </row>
    <row r="173" spans="1:18">
      <c r="J173" t="str">
        <v>20164M</v>
      </c>
      <c r="K173">
        <v>123</v>
      </c>
      <c r="M173" t="s">
        <v>67</v>
      </c>
      <c r="N173" t="s">
        <v>14</v>
      </c>
      <c r="O173">
        <v>126</v>
      </c>
      <c r="Q173" t="str">
        <v>20164M</v>
      </c>
      <c r="R173">
        <v>123</v>
      </c>
    </row>
    <row r="174" spans="1:18">
      <c r="J174" t="str">
        <v>4303X</v>
      </c>
      <c r="K174">
        <v>87</v>
      </c>
      <c r="M174" t="s">
        <v>38</v>
      </c>
      <c r="N174" t="s">
        <v>63</v>
      </c>
      <c r="O174">
        <v>70</v>
      </c>
      <c r="Q174" t="str">
        <v>4303X</v>
      </c>
      <c r="R174">
        <v>87</v>
      </c>
    </row>
    <row r="175" spans="1:18">
      <c r="J175" t="str">
        <v>6479A</v>
      </c>
      <c r="K175">
        <v>87</v>
      </c>
      <c r="M175" t="s">
        <v>37</v>
      </c>
      <c r="N175" t="s">
        <v>39</v>
      </c>
      <c r="O175">
        <v>45</v>
      </c>
      <c r="Q175" t="str">
        <v>6479A</v>
      </c>
      <c r="R175">
        <v>87</v>
      </c>
    </row>
    <row r="176" spans="1:18">
      <c r="J176" t="str">
        <v>1575K</v>
      </c>
      <c r="K176">
        <v>58</v>
      </c>
      <c r="M176" t="s">
        <v>51</v>
      </c>
      <c r="N176" t="s">
        <v>82</v>
      </c>
      <c r="O176">
        <v>151</v>
      </c>
      <c r="Q176" t="str">
        <v>1575K</v>
      </c>
      <c r="R176">
        <v>58</v>
      </c>
    </row>
    <row r="177" spans="10:18">
      <c r="J177" t="str">
        <v>4061A</v>
      </c>
      <c r="K177">
        <v>58</v>
      </c>
      <c r="M177" t="s">
        <v>51</v>
      </c>
      <c r="N177" t="s">
        <v>82</v>
      </c>
      <c r="O177">
        <v>102</v>
      </c>
      <c r="Q177" t="str">
        <v>4061A</v>
      </c>
      <c r="R177">
        <v>58</v>
      </c>
    </row>
    <row r="178" spans="10:18">
      <c r="J178" t="str">
        <v>2068D</v>
      </c>
      <c r="K178">
        <v>104</v>
      </c>
      <c r="M178" t="s">
        <v>75</v>
      </c>
      <c r="N178" t="s">
        <v>56</v>
      </c>
      <c r="O178">
        <v>0</v>
      </c>
      <c r="Q178" t="str">
        <v>2068D</v>
      </c>
      <c r="R178">
        <v>104</v>
      </c>
    </row>
    <row r="179" spans="10:18">
      <c r="J179" t="str">
        <v>4303C</v>
      </c>
      <c r="K179">
        <v>104</v>
      </c>
      <c r="M179" t="s">
        <v>52</v>
      </c>
      <c r="N179" t="s">
        <v>64</v>
      </c>
      <c r="O179">
        <v>90</v>
      </c>
      <c r="Q179" t="str">
        <v>4303C</v>
      </c>
      <c r="R179">
        <v>104</v>
      </c>
    </row>
    <row r="180" spans="10:18">
      <c r="J180" t="str">
        <v>154C</v>
      </c>
      <c r="K180">
        <v>83</v>
      </c>
      <c r="M180" t="s">
        <v>86</v>
      </c>
      <c r="N180" t="s">
        <v>45</v>
      </c>
      <c r="O180">
        <v>89</v>
      </c>
      <c r="Q180" t="str">
        <v>154C</v>
      </c>
      <c r="R180">
        <v>83</v>
      </c>
    </row>
    <row r="181" spans="10:18">
      <c r="J181" t="str">
        <v>60023A</v>
      </c>
      <c r="K181">
        <v>83</v>
      </c>
      <c r="M181" t="s">
        <v>32</v>
      </c>
      <c r="N181" t="s">
        <v>87</v>
      </c>
      <c r="O181">
        <v>73</v>
      </c>
      <c r="Q181" t="str">
        <v>60023A</v>
      </c>
      <c r="R181">
        <v>83</v>
      </c>
    </row>
    <row r="182" spans="10:18">
      <c r="J182" t="str">
        <v>2068F</v>
      </c>
      <c r="K182">
        <v>87</v>
      </c>
      <c r="M182" t="s">
        <v>40</v>
      </c>
      <c r="N182" t="s">
        <v>11</v>
      </c>
      <c r="O182">
        <v>42</v>
      </c>
      <c r="Q182" t="str">
        <v>2068F</v>
      </c>
      <c r="R182">
        <v>87</v>
      </c>
    </row>
    <row r="183" spans="10:18">
      <c r="J183" t="str">
        <v>6603C</v>
      </c>
      <c r="K183">
        <v>87</v>
      </c>
      <c r="M183" t="s">
        <v>57</v>
      </c>
      <c r="N183" t="s">
        <v>68</v>
      </c>
      <c r="O183">
        <v>95</v>
      </c>
      <c r="Q183" t="str">
        <v>6603C</v>
      </c>
      <c r="R183">
        <v>87</v>
      </c>
    </row>
    <row r="184" spans="10:18">
      <c r="J184" t="str">
        <v>20164V</v>
      </c>
      <c r="K184">
        <v>64</v>
      </c>
      <c r="M184" t="s">
        <v>25</v>
      </c>
      <c r="N184" t="s">
        <v>18</v>
      </c>
      <c r="O184">
        <v>45</v>
      </c>
      <c r="Q184" t="str">
        <v>20164V</v>
      </c>
      <c r="R184">
        <v>64</v>
      </c>
    </row>
    <row r="185" spans="10:18">
      <c r="J185" t="str">
        <v>4303F</v>
      </c>
      <c r="K185">
        <v>64</v>
      </c>
      <c r="M185" t="s">
        <v>38</v>
      </c>
      <c r="N185" t="s">
        <v>63</v>
      </c>
      <c r="O185">
        <v>129</v>
      </c>
      <c r="Q185" t="str">
        <v>4303F</v>
      </c>
      <c r="R185">
        <v>64</v>
      </c>
    </row>
    <row r="186" spans="10:18">
      <c r="J186" t="str">
        <v>1575J</v>
      </c>
      <c r="K186">
        <v>90</v>
      </c>
      <c r="Q186" t="str">
        <v>1575J</v>
      </c>
      <c r="R186">
        <v>90</v>
      </c>
    </row>
    <row r="187" spans="10:18">
      <c r="J187" t="str">
        <v>20164J</v>
      </c>
      <c r="K187">
        <v>90</v>
      </c>
      <c r="Q187" t="str">
        <v>20164J</v>
      </c>
      <c r="R187">
        <v>90</v>
      </c>
    </row>
    <row r="188" spans="10:18">
      <c r="J188" t="str">
        <v>1575X</v>
      </c>
      <c r="K188">
        <v>66</v>
      </c>
      <c r="Q188" t="str">
        <v>1575X</v>
      </c>
      <c r="R188">
        <v>66</v>
      </c>
    </row>
    <row r="189" spans="10:18">
      <c r="J189" t="str">
        <v>2068C</v>
      </c>
      <c r="K189">
        <v>66</v>
      </c>
      <c r="Q189" t="str">
        <v>2068C</v>
      </c>
      <c r="R189">
        <v>66</v>
      </c>
    </row>
    <row r="190" spans="10:18">
      <c r="J190" t="str">
        <v>13150E</v>
      </c>
      <c r="K190">
        <v>107</v>
      </c>
      <c r="Q190" t="str">
        <v>13150E</v>
      </c>
      <c r="R190">
        <v>107</v>
      </c>
    </row>
    <row r="191" spans="10:18">
      <c r="J191" t="str">
        <v>1575T</v>
      </c>
      <c r="K191">
        <v>107</v>
      </c>
      <c r="Q191" t="str">
        <v>1575T</v>
      </c>
      <c r="R191">
        <v>107</v>
      </c>
    </row>
    <row r="192" spans="10:18">
      <c r="J192" t="str">
        <v>13150B</v>
      </c>
      <c r="K192">
        <v>46</v>
      </c>
      <c r="Q192" t="str">
        <v>13150B</v>
      </c>
      <c r="R192">
        <v>46</v>
      </c>
    </row>
    <row r="193" spans="10:18">
      <c r="J193" t="str">
        <v>13150C</v>
      </c>
      <c r="K193">
        <v>46</v>
      </c>
      <c r="Q193" t="str">
        <v>13150C</v>
      </c>
      <c r="R193">
        <v>46</v>
      </c>
    </row>
    <row r="194" spans="10:18">
      <c r="J194" t="str">
        <v>1575Y</v>
      </c>
      <c r="K194">
        <v>20</v>
      </c>
      <c r="Q194" t="str">
        <v>1575Y</v>
      </c>
      <c r="R194">
        <v>20</v>
      </c>
    </row>
    <row r="195" spans="10:18">
      <c r="J195" t="str">
        <v>4343B</v>
      </c>
      <c r="K195">
        <v>20</v>
      </c>
      <c r="Q195" t="str">
        <v>4343B</v>
      </c>
      <c r="R195">
        <v>20</v>
      </c>
    </row>
    <row r="196" spans="10:18">
      <c r="J196" t="str">
        <v>1575H</v>
      </c>
      <c r="K196">
        <v>109</v>
      </c>
      <c r="Q196" t="str">
        <v>1575H</v>
      </c>
      <c r="R196">
        <v>109</v>
      </c>
    </row>
    <row r="197" spans="10:18">
      <c r="J197" t="str">
        <v>20164X</v>
      </c>
      <c r="K197">
        <v>109</v>
      </c>
      <c r="Q197" t="str">
        <v>20164X</v>
      </c>
      <c r="R197">
        <v>109</v>
      </c>
    </row>
    <row r="198" spans="10:18">
      <c r="J198" t="str">
        <v>2068B</v>
      </c>
      <c r="K198">
        <v>85</v>
      </c>
      <c r="Q198" t="str">
        <v>2068B</v>
      </c>
      <c r="R198">
        <v>85</v>
      </c>
    </row>
    <row r="199" spans="10:18">
      <c r="J199" t="str">
        <v>4061E</v>
      </c>
      <c r="K199">
        <v>85</v>
      </c>
      <c r="Q199" t="str">
        <v>4061E</v>
      </c>
      <c r="R199">
        <v>85</v>
      </c>
    </row>
    <row r="200" spans="10:18">
      <c r="J200" t="str">
        <v>6603B</v>
      </c>
      <c r="K200">
        <v>91</v>
      </c>
      <c r="Q200" t="str">
        <v>6603B</v>
      </c>
      <c r="R200">
        <v>91</v>
      </c>
    </row>
    <row r="201" spans="10:18">
      <c r="J201" t="str">
        <v>13150D</v>
      </c>
      <c r="K201">
        <v>91</v>
      </c>
      <c r="Q201" t="str">
        <v>13150D</v>
      </c>
      <c r="R201">
        <v>91</v>
      </c>
    </row>
    <row r="202" spans="10:18">
      <c r="J202" t="str">
        <v>20164W</v>
      </c>
      <c r="K202">
        <v>98</v>
      </c>
      <c r="Q202" t="str">
        <v>20164W</v>
      </c>
      <c r="R202">
        <v>98</v>
      </c>
    </row>
    <row r="203" spans="10:18">
      <c r="J203" t="str">
        <v>1575M</v>
      </c>
      <c r="K203">
        <v>98</v>
      </c>
      <c r="Q203" t="str">
        <v>1575M</v>
      </c>
      <c r="R203">
        <v>98</v>
      </c>
    </row>
    <row r="204" spans="10:18">
      <c r="J204" t="str">
        <v>154A</v>
      </c>
      <c r="K204">
        <v>60</v>
      </c>
      <c r="Q204" t="str">
        <v>154A</v>
      </c>
      <c r="R204">
        <v>60</v>
      </c>
    </row>
    <row r="205" spans="10:18">
      <c r="J205" t="str">
        <v>20164U</v>
      </c>
      <c r="K205">
        <v>60</v>
      </c>
      <c r="Q205" t="str">
        <v>20164U</v>
      </c>
      <c r="R205">
        <v>60</v>
      </c>
    </row>
    <row r="206" spans="10:18">
      <c r="J206" t="str">
        <v>20164M</v>
      </c>
      <c r="K206">
        <v>114</v>
      </c>
      <c r="Q206" t="str">
        <v>20164M</v>
      </c>
      <c r="R206">
        <v>114</v>
      </c>
    </row>
    <row r="207" spans="10:18">
      <c r="J207" t="str">
        <v>6479A</v>
      </c>
      <c r="K207">
        <v>114</v>
      </c>
      <c r="Q207" t="str">
        <v>6479A</v>
      </c>
      <c r="R207">
        <v>114</v>
      </c>
    </row>
    <row r="208" spans="10:18">
      <c r="J208" t="str">
        <v>20164Z</v>
      </c>
      <c r="K208">
        <v>66</v>
      </c>
      <c r="Q208" t="str">
        <v>20164Z</v>
      </c>
      <c r="R208">
        <v>66</v>
      </c>
    </row>
    <row r="209" spans="10:18">
      <c r="J209" t="str">
        <v>20164V</v>
      </c>
      <c r="K209">
        <v>66</v>
      </c>
      <c r="Q209" t="str">
        <v>20164V</v>
      </c>
      <c r="R209">
        <v>66</v>
      </c>
    </row>
    <row r="210" spans="10:18">
      <c r="J210" t="str">
        <v>154G</v>
      </c>
      <c r="K210">
        <v>22</v>
      </c>
      <c r="Q210" t="str">
        <v>154G</v>
      </c>
      <c r="R210">
        <v>22</v>
      </c>
    </row>
    <row r="211" spans="10:18">
      <c r="J211" t="str">
        <v>2068F</v>
      </c>
      <c r="K211">
        <v>22</v>
      </c>
      <c r="Q211" t="str">
        <v>2068F</v>
      </c>
      <c r="R211">
        <v>22</v>
      </c>
    </row>
    <row r="212" spans="10:18">
      <c r="J212" t="str">
        <v>1575W</v>
      </c>
      <c r="K212">
        <v>138</v>
      </c>
      <c r="Q212" t="str">
        <v>1575W</v>
      </c>
      <c r="R212">
        <v>138</v>
      </c>
    </row>
    <row r="213" spans="10:18">
      <c r="J213" t="str">
        <v>4303C</v>
      </c>
      <c r="K213">
        <v>138</v>
      </c>
      <c r="Q213" t="str">
        <v>4303C</v>
      </c>
      <c r="R213">
        <v>138</v>
      </c>
    </row>
    <row r="214" spans="10:18">
      <c r="J214" t="str">
        <v>6603A</v>
      </c>
      <c r="K214">
        <v>79</v>
      </c>
      <c r="Q214" t="str">
        <v>6603A</v>
      </c>
      <c r="R214">
        <v>79</v>
      </c>
    </row>
    <row r="215" spans="10:18">
      <c r="J215" t="str">
        <v>2068D</v>
      </c>
      <c r="K215">
        <v>79</v>
      </c>
      <c r="Q215" t="str">
        <v>2068D</v>
      </c>
      <c r="R215">
        <v>79</v>
      </c>
    </row>
    <row r="216" spans="10:18">
      <c r="J216" t="str">
        <v>13150B</v>
      </c>
      <c r="K216">
        <v>108</v>
      </c>
      <c r="Q216" t="str">
        <v>13150B</v>
      </c>
      <c r="R216">
        <v>108</v>
      </c>
    </row>
    <row r="217" spans="10:18">
      <c r="J217" t="str">
        <v>2068A</v>
      </c>
      <c r="K217">
        <v>108</v>
      </c>
      <c r="Q217" t="str">
        <v>2068A</v>
      </c>
      <c r="R217">
        <v>108</v>
      </c>
    </row>
    <row r="218" spans="10:18">
      <c r="J218" t="str">
        <v>1575Y</v>
      </c>
      <c r="K218">
        <v>70</v>
      </c>
      <c r="Q218" t="str">
        <v>1575Y</v>
      </c>
      <c r="R218">
        <v>70</v>
      </c>
    </row>
    <row r="219" spans="10:18">
      <c r="J219" t="str">
        <v>4303B</v>
      </c>
      <c r="K219">
        <v>70</v>
      </c>
      <c r="Q219" t="str">
        <v>4303B</v>
      </c>
      <c r="R219">
        <v>70</v>
      </c>
    </row>
    <row r="220" spans="10:18">
      <c r="J220" t="str">
        <v>60023A</v>
      </c>
      <c r="K220">
        <v>164</v>
      </c>
      <c r="Q220" t="str">
        <v>60023A</v>
      </c>
      <c r="R220">
        <v>164</v>
      </c>
    </row>
    <row r="221" spans="10:18">
      <c r="J221" t="str">
        <v>2068G</v>
      </c>
      <c r="K221">
        <v>164</v>
      </c>
      <c r="Q221" t="str">
        <v>2068G</v>
      </c>
      <c r="R221">
        <v>164</v>
      </c>
    </row>
    <row r="222" spans="10:18">
      <c r="J222" t="str">
        <v>2068E</v>
      </c>
      <c r="K222">
        <v>114</v>
      </c>
      <c r="Q222" t="str">
        <v>2068E</v>
      </c>
      <c r="R222">
        <v>114</v>
      </c>
    </row>
    <row r="223" spans="10:18">
      <c r="J223" t="str">
        <v>4343B</v>
      </c>
      <c r="K223">
        <v>114</v>
      </c>
      <c r="Q223" t="str">
        <v>4343B</v>
      </c>
      <c r="R223">
        <v>114</v>
      </c>
    </row>
    <row r="224" spans="10:18">
      <c r="J224" t="str">
        <v>13150E</v>
      </c>
      <c r="K224">
        <v>88</v>
      </c>
      <c r="Q224" t="str">
        <v>13150E</v>
      </c>
      <c r="R224">
        <v>88</v>
      </c>
    </row>
    <row r="225" spans="10:18">
      <c r="J225" t="str">
        <v>13150D</v>
      </c>
      <c r="K225">
        <v>88</v>
      </c>
      <c r="Q225" t="str">
        <v>13150D</v>
      </c>
      <c r="R225">
        <v>88</v>
      </c>
    </row>
    <row r="226" spans="10:18">
      <c r="J226" t="str">
        <v>2068C</v>
      </c>
      <c r="K226">
        <v>101</v>
      </c>
      <c r="Q226" t="str">
        <v>2068C</v>
      </c>
      <c r="R226">
        <v>101</v>
      </c>
    </row>
    <row r="227" spans="10:18">
      <c r="J227" t="str">
        <v>4303D</v>
      </c>
      <c r="K227">
        <v>101</v>
      </c>
      <c r="Q227" t="str">
        <v>4303D</v>
      </c>
      <c r="R227">
        <v>101</v>
      </c>
    </row>
    <row r="228" spans="10:18">
      <c r="J228" t="str">
        <v>154C</v>
      </c>
      <c r="K228">
        <v>34</v>
      </c>
      <c r="Q228" t="str">
        <v>154C</v>
      </c>
      <c r="R228">
        <v>34</v>
      </c>
    </row>
    <row r="229" spans="10:18">
      <c r="J229" t="str">
        <v>154A</v>
      </c>
      <c r="K229">
        <v>34</v>
      </c>
      <c r="Q229" t="str">
        <v>154A</v>
      </c>
      <c r="R229">
        <v>34</v>
      </c>
    </row>
    <row r="230" spans="10:18">
      <c r="J230" t="str">
        <v>20164U</v>
      </c>
      <c r="K230">
        <v>72</v>
      </c>
      <c r="Q230" t="str">
        <v>20164U</v>
      </c>
      <c r="R230">
        <v>72</v>
      </c>
    </row>
    <row r="231" spans="10:18">
      <c r="J231" t="str">
        <v>1575H</v>
      </c>
      <c r="K231">
        <v>72</v>
      </c>
      <c r="Q231" t="str">
        <v>1575H</v>
      </c>
      <c r="R231">
        <v>72</v>
      </c>
    </row>
    <row r="232" spans="10:18">
      <c r="J232" t="str">
        <v>6603C</v>
      </c>
      <c r="K232">
        <v>115</v>
      </c>
      <c r="Q232" t="str">
        <v>6603C</v>
      </c>
      <c r="R232">
        <v>115</v>
      </c>
    </row>
    <row r="233" spans="10:18">
      <c r="J233" t="str">
        <v>1575A</v>
      </c>
      <c r="K233">
        <v>115</v>
      </c>
      <c r="Q233" t="str">
        <v>1575A</v>
      </c>
      <c r="R233">
        <v>115</v>
      </c>
    </row>
    <row r="234" spans="10:18">
      <c r="J234" t="str">
        <v>4303X</v>
      </c>
      <c r="K234">
        <v>92</v>
      </c>
      <c r="Q234" t="str">
        <v>4303X</v>
      </c>
      <c r="R234">
        <v>92</v>
      </c>
    </row>
    <row r="235" spans="10:18">
      <c r="J235" t="str">
        <v>6603T</v>
      </c>
      <c r="K235">
        <v>92</v>
      </c>
      <c r="Q235" t="str">
        <v>6603T</v>
      </c>
      <c r="R235">
        <v>92</v>
      </c>
    </row>
    <row r="236" spans="10:18">
      <c r="J236" t="str">
        <v>20164T</v>
      </c>
      <c r="K236">
        <v>94</v>
      </c>
      <c r="Q236" t="str">
        <v>20164T</v>
      </c>
      <c r="R236">
        <v>94</v>
      </c>
    </row>
    <row r="237" spans="10:18">
      <c r="J237" t="str">
        <v>2068B</v>
      </c>
      <c r="K237">
        <v>94</v>
      </c>
      <c r="Q237" t="str">
        <v>2068B</v>
      </c>
      <c r="R237">
        <v>94</v>
      </c>
    </row>
    <row r="238" spans="10:18">
      <c r="J238" t="str">
        <v>6603B</v>
      </c>
      <c r="K238">
        <v>69</v>
      </c>
      <c r="Q238" t="str">
        <v>6603B</v>
      </c>
      <c r="R238">
        <v>69</v>
      </c>
    </row>
    <row r="239" spans="10:18">
      <c r="J239" t="str">
        <v>1895A</v>
      </c>
      <c r="K239">
        <v>69</v>
      </c>
      <c r="Q239" t="str">
        <v>1895A</v>
      </c>
      <c r="R239">
        <v>69</v>
      </c>
    </row>
    <row r="240" spans="10:18">
      <c r="J240" t="str">
        <v>13150C</v>
      </c>
      <c r="K240">
        <v>82</v>
      </c>
      <c r="Q240" t="str">
        <v>13150C</v>
      </c>
      <c r="R240">
        <v>82</v>
      </c>
    </row>
    <row r="241" spans="10:18">
      <c r="J241" t="str">
        <v>20164J</v>
      </c>
      <c r="K241">
        <v>82</v>
      </c>
      <c r="Q241" t="str">
        <v>20164J</v>
      </c>
      <c r="R241">
        <v>82</v>
      </c>
    </row>
    <row r="242" spans="10:18">
      <c r="J242" t="str">
        <v>4343C</v>
      </c>
      <c r="K242">
        <v>98</v>
      </c>
      <c r="Q242" t="str">
        <v>4343C</v>
      </c>
      <c r="R242">
        <v>98</v>
      </c>
    </row>
    <row r="243" spans="10:18">
      <c r="J243" t="str">
        <v>20164X</v>
      </c>
      <c r="K243">
        <v>98</v>
      </c>
      <c r="Q243" t="str">
        <v>20164X</v>
      </c>
      <c r="R243">
        <v>98</v>
      </c>
    </row>
    <row r="244" spans="10:18">
      <c r="J244" t="str">
        <v>1575X</v>
      </c>
      <c r="K244">
        <v>95</v>
      </c>
      <c r="Q244" t="str">
        <v>1575X</v>
      </c>
      <c r="R244">
        <v>95</v>
      </c>
    </row>
    <row r="245" spans="10:18">
      <c r="J245" t="str">
        <v>1575M</v>
      </c>
      <c r="K245">
        <v>95</v>
      </c>
      <c r="Q245" t="str">
        <v>1575M</v>
      </c>
      <c r="R245">
        <v>95</v>
      </c>
    </row>
    <row r="246" spans="10:18">
      <c r="J246" t="str">
        <v>4303Z</v>
      </c>
      <c r="K246">
        <v>84</v>
      </c>
      <c r="Q246" t="str">
        <v>4303Z</v>
      </c>
      <c r="R246">
        <v>84</v>
      </c>
    </row>
    <row r="247" spans="10:18">
      <c r="J247" t="str">
        <v>4061A</v>
      </c>
      <c r="K247">
        <v>84</v>
      </c>
      <c r="Q247" t="str">
        <v>4061A</v>
      </c>
      <c r="R247">
        <v>84</v>
      </c>
    </row>
    <row r="248" spans="10:18">
      <c r="J248" t="str">
        <v>4303A</v>
      </c>
      <c r="K248">
        <v>62</v>
      </c>
      <c r="Q248" t="str">
        <v>4303A</v>
      </c>
      <c r="R248">
        <v>62</v>
      </c>
    </row>
    <row r="249" spans="10:18">
      <c r="J249" t="str">
        <v>4303F</v>
      </c>
      <c r="K249">
        <v>62</v>
      </c>
      <c r="Q249" t="str">
        <v>4303F</v>
      </c>
      <c r="R249">
        <v>62</v>
      </c>
    </row>
    <row r="250" spans="10:18">
      <c r="J250" t="str">
        <v>1575K</v>
      </c>
      <c r="K250">
        <v>84</v>
      </c>
      <c r="Q250" t="str">
        <v>1575K</v>
      </c>
      <c r="R250">
        <v>84</v>
      </c>
    </row>
    <row r="251" spans="10:18">
      <c r="J251" t="str">
        <v>1575J</v>
      </c>
      <c r="K251">
        <v>84</v>
      </c>
      <c r="Q251" t="str">
        <v>1575J</v>
      </c>
      <c r="R251">
        <v>84</v>
      </c>
    </row>
    <row r="252" spans="10:18">
      <c r="J252" t="str">
        <v>1575T</v>
      </c>
      <c r="K252">
        <v>90</v>
      </c>
      <c r="Q252" t="str">
        <v>1575T</v>
      </c>
      <c r="R252">
        <v>90</v>
      </c>
    </row>
    <row r="253" spans="10:18">
      <c r="J253" t="str">
        <v>13150A</v>
      </c>
      <c r="K253">
        <v>90</v>
      </c>
      <c r="Q253" t="str">
        <v>13150A</v>
      </c>
      <c r="R253">
        <v>90</v>
      </c>
    </row>
    <row r="254" spans="10:18">
      <c r="J254" t="str">
        <v>4061E</v>
      </c>
      <c r="K254">
        <v>28</v>
      </c>
      <c r="Q254" t="str">
        <v>4061E</v>
      </c>
      <c r="R254">
        <v>28</v>
      </c>
    </row>
    <row r="255" spans="10:18">
      <c r="J255" t="str">
        <v>6479B</v>
      </c>
      <c r="K255">
        <v>28</v>
      </c>
      <c r="Q255" t="str">
        <v>6479B</v>
      </c>
      <c r="R255">
        <v>28</v>
      </c>
    </row>
    <row r="256" spans="10:18">
      <c r="J256" t="str">
        <v>20164W</v>
      </c>
      <c r="K256">
        <v>70</v>
      </c>
      <c r="Q256" t="str">
        <v>20164W</v>
      </c>
      <c r="R256">
        <v>70</v>
      </c>
    </row>
    <row r="257" spans="10:18">
      <c r="J257" t="str">
        <v>4303B</v>
      </c>
      <c r="K257">
        <v>70</v>
      </c>
      <c r="Q257" t="str">
        <v>4303B</v>
      </c>
      <c r="R257">
        <v>70</v>
      </c>
    </row>
    <row r="258" spans="10:18">
      <c r="J258" t="str">
        <v>13150B</v>
      </c>
      <c r="K258">
        <v>60</v>
      </c>
      <c r="Q258" t="str">
        <v>13150B</v>
      </c>
      <c r="R258">
        <v>60</v>
      </c>
    </row>
    <row r="259" spans="10:18">
      <c r="J259" t="str">
        <v>1575W</v>
      </c>
      <c r="K259">
        <v>60</v>
      </c>
      <c r="Q259" t="str">
        <v>1575W</v>
      </c>
      <c r="R259">
        <v>60</v>
      </c>
    </row>
    <row r="260" spans="10:18">
      <c r="J260" t="str">
        <v>1575Y</v>
      </c>
      <c r="K260">
        <v>62</v>
      </c>
      <c r="Q260" t="str">
        <v>1575Y</v>
      </c>
      <c r="R260">
        <v>62</v>
      </c>
    </row>
    <row r="261" spans="10:18">
      <c r="J261" t="str">
        <v>4303D</v>
      </c>
      <c r="K261">
        <v>62</v>
      </c>
      <c r="Q261" t="str">
        <v>4303D</v>
      </c>
      <c r="R261">
        <v>62</v>
      </c>
    </row>
    <row r="262" spans="10:18">
      <c r="J262" t="str">
        <v>6603C</v>
      </c>
      <c r="K262">
        <v>94</v>
      </c>
      <c r="Q262" t="str">
        <v>6603C</v>
      </c>
      <c r="R262">
        <v>94</v>
      </c>
    </row>
    <row r="263" spans="10:18">
      <c r="J263" t="str">
        <v>20164J</v>
      </c>
      <c r="K263">
        <v>94</v>
      </c>
      <c r="Q263" t="str">
        <v>20164J</v>
      </c>
      <c r="R263">
        <v>94</v>
      </c>
    </row>
    <row r="264" spans="10:18">
      <c r="J264" t="str">
        <v>2068D</v>
      </c>
      <c r="K264">
        <v>133</v>
      </c>
      <c r="Q264" t="str">
        <v>2068D</v>
      </c>
      <c r="R264">
        <v>133</v>
      </c>
    </row>
    <row r="265" spans="10:18">
      <c r="J265" t="str">
        <v>13150E</v>
      </c>
      <c r="K265">
        <v>133</v>
      </c>
      <c r="Q265" t="str">
        <v>13150E</v>
      </c>
      <c r="R265">
        <v>133</v>
      </c>
    </row>
    <row r="266" spans="10:18">
      <c r="J266" t="str">
        <v>2068G</v>
      </c>
      <c r="K266">
        <v>97</v>
      </c>
      <c r="Q266" t="str">
        <v>2068G</v>
      </c>
      <c r="R266">
        <v>97</v>
      </c>
    </row>
    <row r="267" spans="10:18">
      <c r="J267" t="str">
        <v>154A</v>
      </c>
      <c r="K267">
        <v>97</v>
      </c>
      <c r="Q267" t="str">
        <v>154A</v>
      </c>
      <c r="R267">
        <v>97</v>
      </c>
    </row>
    <row r="268" spans="10:18">
      <c r="J268" t="str">
        <v>20164X</v>
      </c>
      <c r="K268">
        <v>120</v>
      </c>
      <c r="Q268" t="str">
        <v>20164X</v>
      </c>
      <c r="R268">
        <v>120</v>
      </c>
    </row>
    <row r="269" spans="10:18">
      <c r="J269" t="str">
        <v>20164T</v>
      </c>
      <c r="K269">
        <v>120</v>
      </c>
      <c r="Q269" t="str">
        <v>20164T</v>
      </c>
      <c r="R269">
        <v>120</v>
      </c>
    </row>
    <row r="270" spans="10:18">
      <c r="J270" t="str">
        <v>4303F</v>
      </c>
      <c r="K270">
        <v>69</v>
      </c>
      <c r="Q270" t="str">
        <v>4303F</v>
      </c>
      <c r="R270">
        <v>69</v>
      </c>
    </row>
    <row r="271" spans="10:18">
      <c r="J271" t="str">
        <v>154C</v>
      </c>
      <c r="K271">
        <v>69</v>
      </c>
      <c r="Q271" t="str">
        <v>154C</v>
      </c>
      <c r="R271">
        <v>69</v>
      </c>
    </row>
    <row r="272" spans="10:18">
      <c r="J272" t="str">
        <v>154G</v>
      </c>
      <c r="K272">
        <v>57</v>
      </c>
      <c r="Q272" t="str">
        <v>154G</v>
      </c>
      <c r="R272">
        <v>57</v>
      </c>
    </row>
    <row r="273" spans="10:18">
      <c r="J273" t="str">
        <v>6603A</v>
      </c>
      <c r="K273">
        <v>57</v>
      </c>
      <c r="Q273" t="str">
        <v>6603A</v>
      </c>
      <c r="R273">
        <v>57</v>
      </c>
    </row>
    <row r="274" spans="10:18">
      <c r="J274" t="str">
        <v>13150C</v>
      </c>
      <c r="K274">
        <v>93</v>
      </c>
      <c r="Q274" t="str">
        <v>13150C</v>
      </c>
      <c r="R274">
        <v>93</v>
      </c>
    </row>
    <row r="275" spans="10:18">
      <c r="J275" t="str">
        <v>1575A</v>
      </c>
      <c r="K275">
        <v>93</v>
      </c>
      <c r="Q275" t="str">
        <v>1575A</v>
      </c>
      <c r="R275">
        <v>93</v>
      </c>
    </row>
    <row r="276" spans="10:18">
      <c r="J276" t="str">
        <v>60023A</v>
      </c>
      <c r="K276">
        <v>58</v>
      </c>
      <c r="Q276" t="str">
        <v>60023A</v>
      </c>
      <c r="R276">
        <v>58</v>
      </c>
    </row>
    <row r="277" spans="10:18">
      <c r="J277" t="str">
        <v>13150D</v>
      </c>
      <c r="K277">
        <v>58</v>
      </c>
      <c r="Q277" t="str">
        <v>13150D</v>
      </c>
      <c r="R277">
        <v>58</v>
      </c>
    </row>
    <row r="278" spans="10:18">
      <c r="J278" t="str">
        <v>2068C</v>
      </c>
      <c r="K278">
        <v>72</v>
      </c>
      <c r="Q278" t="str">
        <v>2068C</v>
      </c>
      <c r="R278">
        <v>72</v>
      </c>
    </row>
    <row r="279" spans="10:18">
      <c r="J279" t="str">
        <v>13150A</v>
      </c>
      <c r="K279">
        <v>72</v>
      </c>
      <c r="Q279" t="str">
        <v>13150A</v>
      </c>
      <c r="R279">
        <v>72</v>
      </c>
    </row>
    <row r="280" spans="10:18">
      <c r="J280" t="str">
        <v>20164M</v>
      </c>
      <c r="K280">
        <v>69</v>
      </c>
      <c r="Q280" t="str">
        <v>20164M</v>
      </c>
      <c r="R280">
        <v>69</v>
      </c>
    </row>
    <row r="281" spans="10:18">
      <c r="J281" t="str">
        <v>2068F</v>
      </c>
      <c r="K281">
        <v>69</v>
      </c>
      <c r="Q281" t="str">
        <v>2068F</v>
      </c>
      <c r="R281">
        <v>69</v>
      </c>
    </row>
    <row r="282" spans="10:18">
      <c r="J282" t="str">
        <v>4343C</v>
      </c>
      <c r="K282">
        <v>57</v>
      </c>
      <c r="Q282" t="str">
        <v>4343C</v>
      </c>
      <c r="R282">
        <v>57</v>
      </c>
    </row>
    <row r="283" spans="10:18">
      <c r="J283" t="str">
        <v>1575T</v>
      </c>
      <c r="K283">
        <v>57</v>
      </c>
      <c r="Q283" t="str">
        <v>1575T</v>
      </c>
      <c r="R283">
        <v>57</v>
      </c>
    </row>
    <row r="284" spans="10:18">
      <c r="J284" t="str">
        <v>4061E</v>
      </c>
      <c r="K284">
        <v>101</v>
      </c>
      <c r="Q284" t="str">
        <v>4061E</v>
      </c>
      <c r="R284">
        <v>101</v>
      </c>
    </row>
    <row r="285" spans="10:18">
      <c r="J285" t="str">
        <v>4303X</v>
      </c>
      <c r="K285">
        <v>101</v>
      </c>
      <c r="Q285" t="str">
        <v>4303X</v>
      </c>
      <c r="R285">
        <v>101</v>
      </c>
    </row>
    <row r="286" spans="10:18">
      <c r="J286" t="str">
        <v>6603T</v>
      </c>
      <c r="K286">
        <v>54</v>
      </c>
      <c r="Q286" t="str">
        <v>6603T</v>
      </c>
      <c r="R286">
        <v>54</v>
      </c>
    </row>
    <row r="287" spans="10:18">
      <c r="J287" t="str">
        <v>4061A</v>
      </c>
      <c r="K287">
        <v>54</v>
      </c>
      <c r="Q287" t="str">
        <v>4061A</v>
      </c>
      <c r="R287">
        <v>54</v>
      </c>
    </row>
    <row r="288" spans="10:18">
      <c r="J288" t="str">
        <v>2068E</v>
      </c>
      <c r="K288">
        <v>147</v>
      </c>
      <c r="Q288" t="str">
        <v>2068E</v>
      </c>
      <c r="R288">
        <v>147</v>
      </c>
    </row>
    <row r="289" spans="10:18">
      <c r="J289" t="str">
        <v>6603B</v>
      </c>
      <c r="K289">
        <v>147</v>
      </c>
      <c r="Q289" t="str">
        <v>6603B</v>
      </c>
      <c r="R289">
        <v>147</v>
      </c>
    </row>
    <row r="290" spans="10:18">
      <c r="J290" t="str">
        <v>4343B</v>
      </c>
      <c r="K290">
        <v>60</v>
      </c>
      <c r="Q290" t="str">
        <v>4343B</v>
      </c>
      <c r="R290">
        <v>60</v>
      </c>
    </row>
    <row r="291" spans="10:18">
      <c r="J291" t="str">
        <v>20164U</v>
      </c>
      <c r="K291">
        <v>60</v>
      </c>
      <c r="Q291" t="str">
        <v>20164U</v>
      </c>
      <c r="R291">
        <v>60</v>
      </c>
    </row>
    <row r="292" spans="10:18">
      <c r="J292" t="str">
        <v>20164Z</v>
      </c>
      <c r="K292">
        <v>79</v>
      </c>
      <c r="Q292" t="str">
        <v>20164Z</v>
      </c>
      <c r="R292">
        <v>79</v>
      </c>
    </row>
    <row r="293" spans="10:18">
      <c r="J293" t="str">
        <v>1575J</v>
      </c>
      <c r="K293">
        <v>79</v>
      </c>
      <c r="Q293" t="str">
        <v>1575J</v>
      </c>
      <c r="R293">
        <v>79</v>
      </c>
    </row>
    <row r="294" spans="10:18">
      <c r="J294" t="str">
        <v>4303Z</v>
      </c>
      <c r="K294">
        <v>56</v>
      </c>
      <c r="Q294" t="str">
        <v>4303Z</v>
      </c>
      <c r="R294">
        <v>56</v>
      </c>
    </row>
    <row r="295" spans="10:18">
      <c r="J295" t="str">
        <v>2068A</v>
      </c>
      <c r="K295">
        <v>56</v>
      </c>
      <c r="Q295" t="str">
        <v>2068A</v>
      </c>
      <c r="R295">
        <v>56</v>
      </c>
    </row>
    <row r="296" spans="10:18">
      <c r="J296" t="str">
        <v>6479B</v>
      </c>
      <c r="K296">
        <v>77</v>
      </c>
      <c r="Q296" t="str">
        <v>6479B</v>
      </c>
      <c r="R296">
        <v>77</v>
      </c>
    </row>
    <row r="297" spans="10:18">
      <c r="J297" t="str">
        <v>6479A</v>
      </c>
      <c r="K297">
        <v>77</v>
      </c>
      <c r="Q297" t="str">
        <v>6479A</v>
      </c>
      <c r="R297">
        <v>77</v>
      </c>
    </row>
    <row r="298" spans="10:18">
      <c r="J298" t="str">
        <v>20164W</v>
      </c>
      <c r="K298">
        <v>107</v>
      </c>
      <c r="Q298" t="str">
        <v>20164W</v>
      </c>
      <c r="R298">
        <v>107</v>
      </c>
    </row>
    <row r="299" spans="10:18">
      <c r="J299" t="str">
        <v>1575K</v>
      </c>
      <c r="K299">
        <v>107</v>
      </c>
      <c r="Q299" t="str">
        <v>1575K</v>
      </c>
      <c r="R299">
        <v>107</v>
      </c>
    </row>
    <row r="300" spans="10:18">
      <c r="J300" t="str">
        <v>1895A</v>
      </c>
      <c r="K300">
        <v>45</v>
      </c>
      <c r="Q300" t="str">
        <v>1895A</v>
      </c>
      <c r="R300">
        <v>45</v>
      </c>
    </row>
    <row r="301" spans="10:18">
      <c r="J301" t="str">
        <v>20164V</v>
      </c>
      <c r="K301">
        <v>45</v>
      </c>
      <c r="Q301" t="str">
        <v>20164V</v>
      </c>
      <c r="R301">
        <v>45</v>
      </c>
    </row>
    <row r="302" spans="10:18">
      <c r="J302" t="str">
        <v>1575X</v>
      </c>
      <c r="K302">
        <v>45</v>
      </c>
      <c r="Q302" t="str">
        <v>1575X</v>
      </c>
      <c r="R302">
        <v>45</v>
      </c>
    </row>
    <row r="303" spans="10:18">
      <c r="J303" t="str">
        <v>2068B</v>
      </c>
      <c r="K303">
        <v>45</v>
      </c>
      <c r="Q303" t="str">
        <v>2068B</v>
      </c>
      <c r="R303">
        <v>45</v>
      </c>
    </row>
    <row r="304" spans="10:18">
      <c r="J304" t="str">
        <v>4303A</v>
      </c>
      <c r="K304">
        <v>128</v>
      </c>
      <c r="Q304" t="str">
        <v>4303A</v>
      </c>
      <c r="R304">
        <v>128</v>
      </c>
    </row>
    <row r="305" spans="10:18">
      <c r="J305" t="str">
        <v>4303C</v>
      </c>
      <c r="K305">
        <v>128</v>
      </c>
      <c r="Q305" t="str">
        <v>4303C</v>
      </c>
      <c r="R305">
        <v>128</v>
      </c>
    </row>
    <row r="306" spans="10:18">
      <c r="J306" t="str">
        <v>13150E</v>
      </c>
      <c r="K306">
        <v>97</v>
      </c>
      <c r="Q306" t="str">
        <v>13150E</v>
      </c>
      <c r="R306">
        <v>97</v>
      </c>
    </row>
    <row r="307" spans="10:18">
      <c r="J307" t="str">
        <v>1575M</v>
      </c>
      <c r="K307">
        <v>97</v>
      </c>
      <c r="Q307" t="str">
        <v>1575M</v>
      </c>
      <c r="R307">
        <v>97</v>
      </c>
    </row>
    <row r="308" spans="10:18">
      <c r="J308" t="str">
        <v>4303B</v>
      </c>
      <c r="K308">
        <v>63</v>
      </c>
      <c r="Q308" t="str">
        <v>4303B</v>
      </c>
      <c r="R308">
        <v>63</v>
      </c>
    </row>
    <row r="309" spans="10:18">
      <c r="J309" t="str">
        <v>1575H</v>
      </c>
      <c r="K309">
        <v>63</v>
      </c>
      <c r="Q309" t="str">
        <v>1575H</v>
      </c>
      <c r="R309">
        <v>63</v>
      </c>
    </row>
    <row r="310" spans="10:18">
      <c r="J310" t="str">
        <v>20164W</v>
      </c>
      <c r="K310">
        <v>138</v>
      </c>
    </row>
    <row r="311" spans="10:18">
      <c r="J311" t="str">
        <v>20164X</v>
      </c>
      <c r="K311">
        <v>138</v>
      </c>
    </row>
    <row r="312" spans="10:18">
      <c r="J312" t="str">
        <v>1575M</v>
      </c>
      <c r="K312">
        <v>65</v>
      </c>
    </row>
    <row r="313" spans="10:18">
      <c r="J313" t="str">
        <v>13150E</v>
      </c>
      <c r="K313">
        <v>65</v>
      </c>
    </row>
    <row r="314" spans="10:18">
      <c r="J314" t="str">
        <v>1575A</v>
      </c>
      <c r="K314">
        <v>91</v>
      </c>
    </row>
    <row r="315" spans="10:18">
      <c r="J315" t="str">
        <v>2068B</v>
      </c>
      <c r="K315">
        <v>91</v>
      </c>
    </row>
    <row r="316" spans="10:18">
      <c r="J316" t="str">
        <v>4303X</v>
      </c>
      <c r="K316">
        <v>63</v>
      </c>
    </row>
    <row r="317" spans="10:18">
      <c r="J317" t="str">
        <v>13150A</v>
      </c>
      <c r="K317">
        <v>63</v>
      </c>
    </row>
    <row r="318" spans="10:18">
      <c r="J318" t="str">
        <v>4303C</v>
      </c>
      <c r="K318">
        <v>125</v>
      </c>
    </row>
    <row r="319" spans="10:18">
      <c r="J319" t="str">
        <v>1575K</v>
      </c>
      <c r="K319">
        <v>125</v>
      </c>
    </row>
    <row r="320" spans="10:18">
      <c r="J320" t="str">
        <v>2068G</v>
      </c>
      <c r="K320">
        <v>126</v>
      </c>
    </row>
    <row r="321" spans="10:11">
      <c r="J321" t="str">
        <v>20164T</v>
      </c>
      <c r="K321">
        <v>126</v>
      </c>
    </row>
    <row r="322" spans="10:11">
      <c r="J322" t="str">
        <v>2068E</v>
      </c>
      <c r="K322">
        <v>151</v>
      </c>
    </row>
    <row r="323" spans="10:11">
      <c r="J323" t="str">
        <v>2068D</v>
      </c>
      <c r="K323">
        <v>151</v>
      </c>
    </row>
    <row r="324" spans="10:11">
      <c r="J324" t="str">
        <v>1575J</v>
      </c>
      <c r="K324">
        <v>70</v>
      </c>
    </row>
    <row r="325" spans="10:11">
      <c r="J325" t="str">
        <v>13150B</v>
      </c>
      <c r="K325">
        <v>70</v>
      </c>
    </row>
    <row r="326" spans="10:11">
      <c r="J326" t="str">
        <v>20164W</v>
      </c>
      <c r="K326">
        <v>105</v>
      </c>
    </row>
    <row r="327" spans="10:11">
      <c r="J327" t="str">
        <v>20164X</v>
      </c>
      <c r="K327">
        <v>105</v>
      </c>
    </row>
    <row r="328" spans="10:11">
      <c r="J328" t="str">
        <v>1575A</v>
      </c>
      <c r="K328">
        <v>45</v>
      </c>
    </row>
    <row r="329" spans="10:11">
      <c r="J329" t="str">
        <v>2068B</v>
      </c>
      <c r="K329">
        <v>45</v>
      </c>
    </row>
    <row r="330" spans="10:11">
      <c r="J330" t="str">
        <v>2068G</v>
      </c>
      <c r="K330">
        <v>72</v>
      </c>
    </row>
    <row r="331" spans="10:11">
      <c r="J331" t="str">
        <v>20164T</v>
      </c>
      <c r="K331">
        <v>72</v>
      </c>
    </row>
    <row r="332" spans="10:11">
      <c r="J332" t="str">
        <v>2068E</v>
      </c>
      <c r="K332">
        <v>151</v>
      </c>
    </row>
    <row r="333" spans="10:11">
      <c r="J333" t="str">
        <v>2068D</v>
      </c>
      <c r="K333">
        <v>151</v>
      </c>
    </row>
    <row r="334" spans="10:11">
      <c r="J334" t="str">
        <v>20164W</v>
      </c>
      <c r="K334">
        <v>105</v>
      </c>
    </row>
    <row r="335" spans="10:11">
      <c r="J335" t="str">
        <v>20164X</v>
      </c>
      <c r="K335">
        <v>105</v>
      </c>
    </row>
    <row r="336" spans="10:11">
      <c r="J336" t="str">
        <v>2068E</v>
      </c>
      <c r="K336">
        <v>102</v>
      </c>
    </row>
    <row r="337" spans="10:11">
      <c r="J337" t="str">
        <v>2068D</v>
      </c>
      <c r="K337">
        <v>102</v>
      </c>
    </row>
    <row r="338" spans="10:11">
      <c r="J338" t="str">
        <v>20164W</v>
      </c>
      <c r="K338">
        <v>82</v>
      </c>
    </row>
    <row r="339" spans="10:11">
      <c r="J339" t="str">
        <v>20164X</v>
      </c>
      <c r="K339">
        <v>82</v>
      </c>
    </row>
    <row r="340" spans="10:11">
      <c r="J340" t="str">
        <v>4061A</v>
      </c>
      <c r="K340">
        <v>0</v>
      </c>
    </row>
    <row r="341" spans="10:11">
      <c r="J341" t="str">
        <v>4303Z</v>
      </c>
      <c r="K341">
        <v>0</v>
      </c>
    </row>
    <row r="342" spans="10:11">
      <c r="J342" t="str">
        <v>1575M</v>
      </c>
      <c r="K342">
        <v>96</v>
      </c>
    </row>
    <row r="343" spans="10:11">
      <c r="J343" t="str">
        <v>13150E</v>
      </c>
      <c r="K343">
        <v>96</v>
      </c>
    </row>
    <row r="344" spans="10:11">
      <c r="J344" t="str">
        <v>6603C</v>
      </c>
      <c r="K344">
        <v>90</v>
      </c>
    </row>
    <row r="345" spans="10:11">
      <c r="J345" t="str">
        <v>2068F</v>
      </c>
      <c r="K345">
        <v>90</v>
      </c>
    </row>
    <row r="346" spans="10:11">
      <c r="J346" t="str">
        <v>1575A</v>
      </c>
      <c r="K346">
        <v>119</v>
      </c>
    </row>
    <row r="347" spans="10:11">
      <c r="J347" t="str">
        <v>2068B</v>
      </c>
      <c r="K347">
        <v>119</v>
      </c>
    </row>
    <row r="348" spans="10:11">
      <c r="J348" t="str">
        <v>6603T</v>
      </c>
      <c r="K348">
        <v>89</v>
      </c>
    </row>
    <row r="349" spans="10:11">
      <c r="J349" t="str">
        <v>6603B</v>
      </c>
      <c r="K349">
        <v>89</v>
      </c>
    </row>
    <row r="350" spans="10:11">
      <c r="J350" t="str">
        <v>4303X</v>
      </c>
      <c r="K350">
        <v>110</v>
      </c>
    </row>
    <row r="351" spans="10:11">
      <c r="J351" t="str">
        <v>13150A</v>
      </c>
      <c r="K351">
        <v>110</v>
      </c>
    </row>
    <row r="352" spans="10:11">
      <c r="J352" t="str">
        <v>4343C</v>
      </c>
      <c r="K352">
        <v>73</v>
      </c>
    </row>
    <row r="353" spans="10:11">
      <c r="J353" t="str">
        <v>20164J</v>
      </c>
      <c r="K353">
        <v>73</v>
      </c>
    </row>
    <row r="354" spans="10:11">
      <c r="J354" t="str">
        <v>4303C</v>
      </c>
      <c r="K354">
        <v>165</v>
      </c>
    </row>
    <row r="355" spans="10:11">
      <c r="J355" t="str">
        <v>1575K</v>
      </c>
      <c r="K355">
        <v>165</v>
      </c>
    </row>
    <row r="356" spans="10:11">
      <c r="J356" t="str">
        <v>1895A</v>
      </c>
      <c r="K356">
        <v>42</v>
      </c>
    </row>
    <row r="357" spans="10:11">
      <c r="J357" t="str">
        <v>2068C</v>
      </c>
      <c r="K357">
        <v>42</v>
      </c>
    </row>
    <row r="358" spans="10:11">
      <c r="J358" t="str">
        <v>2068G</v>
      </c>
      <c r="K358">
        <v>97</v>
      </c>
    </row>
    <row r="359" spans="10:11">
      <c r="J359" t="str">
        <v>20164T</v>
      </c>
      <c r="K359">
        <v>97</v>
      </c>
    </row>
    <row r="360" spans="10:11">
      <c r="J360" t="str">
        <v>1575T</v>
      </c>
      <c r="K360">
        <v>95</v>
      </c>
    </row>
    <row r="361" spans="10:11">
      <c r="J361" t="str">
        <v>20164U</v>
      </c>
      <c r="K361">
        <v>95</v>
      </c>
    </row>
    <row r="362" spans="10:11">
      <c r="J362" t="str">
        <v>2068E</v>
      </c>
      <c r="K362">
        <v>81</v>
      </c>
    </row>
    <row r="363" spans="10:11">
      <c r="J363" t="str">
        <v>2068D</v>
      </c>
      <c r="K363">
        <v>81</v>
      </c>
    </row>
    <row r="364" spans="10:11">
      <c r="J364" t="str">
        <v>6479A</v>
      </c>
      <c r="K364">
        <v>45</v>
      </c>
    </row>
    <row r="365" spans="10:11">
      <c r="J365" t="str">
        <v>13150C</v>
      </c>
      <c r="K365">
        <v>45</v>
      </c>
    </row>
    <row r="366" spans="10:11">
      <c r="J366" t="str">
        <v>1575W</v>
      </c>
      <c r="K366">
        <v>116</v>
      </c>
    </row>
    <row r="367" spans="10:11">
      <c r="J367" t="str">
        <v>20164M</v>
      </c>
      <c r="K367">
        <v>116</v>
      </c>
    </row>
    <row r="368" spans="10:11">
      <c r="J368" t="str">
        <v>1575J</v>
      </c>
      <c r="K368">
        <v>129</v>
      </c>
    </row>
    <row r="369" spans="10:11">
      <c r="J369" t="str">
        <v>13150B</v>
      </c>
      <c r="K369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3"/>
  <sheetViews>
    <sheetView topLeftCell="A10" workbookViewId="0">
      <selection activeCell="P17" sqref="P17"/>
    </sheetView>
  </sheetViews>
  <sheetFormatPr defaultRowHeight="14.45"/>
  <cols>
    <col min="8" max="8" width="10.28515625" customWidth="1"/>
    <col min="9" max="9" width="15.140625" customWidth="1"/>
    <col min="10" max="10" width="12.28515625" customWidth="1"/>
    <col min="11" max="11" width="10.7109375" customWidth="1"/>
  </cols>
  <sheetData>
    <row r="1" spans="1:1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251</v>
      </c>
      <c r="I1" t="s">
        <v>252</v>
      </c>
      <c r="J1" t="s">
        <v>253</v>
      </c>
      <c r="K1" t="s">
        <v>254</v>
      </c>
    </row>
    <row r="2" spans="1:17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66</v>
      </c>
      <c r="G2">
        <v>57</v>
      </c>
      <c r="H2">
        <f>F2+G2</f>
        <v>123</v>
      </c>
      <c r="I2">
        <f>IF(F2&gt;G2, F2/G2, G2/F2)</f>
        <v>1.1578947368421053</v>
      </c>
      <c r="J2">
        <f>ROUND(F2/H2*100, 2)</f>
        <v>53.66</v>
      </c>
      <c r="K2">
        <f>ROUND(G2/H2*100, 2)</f>
        <v>46.34</v>
      </c>
      <c r="N2" t="s">
        <v>255</v>
      </c>
      <c r="O2" t="s">
        <v>256</v>
      </c>
      <c r="P2" t="s">
        <v>257</v>
      </c>
      <c r="Q2" t="s">
        <v>258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34</v>
      </c>
      <c r="G3">
        <v>48</v>
      </c>
      <c r="H3">
        <f t="shared" ref="H3:H66" si="0">F3+G3</f>
        <v>82</v>
      </c>
      <c r="I3">
        <f t="shared" ref="I3:I66" si="1">IF(F3&gt;G3, F3/G3, G3/F3)</f>
        <v>1.411764705882353</v>
      </c>
      <c r="J3">
        <f t="shared" ref="J3:J66" si="2">ROUND(F3/H3*100, 2)</f>
        <v>41.46</v>
      </c>
      <c r="K3">
        <f t="shared" ref="K3:K66" si="3">ROUND(G3/H3*100, 2)</f>
        <v>58.54</v>
      </c>
      <c r="M3" t="s">
        <v>259</v>
      </c>
      <c r="N3">
        <f>SUM(F2:F93)</f>
        <v>7290</v>
      </c>
      <c r="O3">
        <f>SUM(G2:G93)</f>
        <v>7704</v>
      </c>
      <c r="P3">
        <f>SUM(F2:G93)</f>
        <v>14994</v>
      </c>
      <c r="Q3">
        <f>SUM(H2:H93)</f>
        <v>14994</v>
      </c>
    </row>
    <row r="4" spans="1:17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61</v>
      </c>
      <c r="G4">
        <v>147</v>
      </c>
      <c r="H4">
        <f t="shared" si="0"/>
        <v>208</v>
      </c>
      <c r="I4">
        <f t="shared" si="1"/>
        <v>2.4098360655737703</v>
      </c>
      <c r="J4">
        <f t="shared" si="2"/>
        <v>29.33</v>
      </c>
      <c r="K4">
        <f t="shared" si="3"/>
        <v>70.67</v>
      </c>
      <c r="M4" t="s">
        <v>260</v>
      </c>
      <c r="N4">
        <f>AVERAGE(F2:F93)</f>
        <v>79.239130434782609</v>
      </c>
      <c r="O4">
        <f>AVERAGE(G2:G93)</f>
        <v>83.739130434782609</v>
      </c>
      <c r="P4">
        <f>AVERAGE(F2:G93)</f>
        <v>81.489130434782609</v>
      </c>
      <c r="Q4">
        <f>AVERAGE(H2:H93)</f>
        <v>162.97826086956522</v>
      </c>
    </row>
    <row r="5" spans="1:17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80</v>
      </c>
      <c r="G5">
        <v>77</v>
      </c>
      <c r="H5">
        <f t="shared" si="0"/>
        <v>157</v>
      </c>
      <c r="I5">
        <f t="shared" si="1"/>
        <v>1.0389610389610389</v>
      </c>
      <c r="J5">
        <f t="shared" si="2"/>
        <v>50.96</v>
      </c>
      <c r="K5">
        <f t="shared" si="3"/>
        <v>49.04</v>
      </c>
      <c r="M5" t="s">
        <v>261</v>
      </c>
      <c r="N5">
        <f>_xlfn.STDEV.S(F2:F93)</f>
        <v>30.665644436178034</v>
      </c>
      <c r="O5">
        <f>_xlfn.STDEV.S(G2:G93)</f>
        <v>33.579124063351045</v>
      </c>
      <c r="P5">
        <f>_xlfn.STDEV.S(F2:G93)</f>
        <v>32.146690611515702</v>
      </c>
      <c r="Q5">
        <f>_xlfn.STDEV.S(H2:H93)</f>
        <v>40.905406359913627</v>
      </c>
    </row>
    <row r="6" spans="1:17">
      <c r="A6" t="s">
        <v>36</v>
      </c>
      <c r="B6" t="s">
        <v>37</v>
      </c>
      <c r="C6" t="s">
        <v>38</v>
      </c>
      <c r="D6" t="s">
        <v>39</v>
      </c>
      <c r="E6" t="s">
        <v>40</v>
      </c>
      <c r="F6">
        <v>103</v>
      </c>
      <c r="G6">
        <v>85</v>
      </c>
      <c r="H6">
        <f t="shared" si="0"/>
        <v>188</v>
      </c>
      <c r="I6">
        <f t="shared" si="1"/>
        <v>1.2117647058823529</v>
      </c>
      <c r="J6">
        <f t="shared" si="2"/>
        <v>54.79</v>
      </c>
      <c r="K6">
        <f t="shared" si="3"/>
        <v>45.21</v>
      </c>
      <c r="M6" t="s">
        <v>262</v>
      </c>
      <c r="N6">
        <f>QUARTILE(F2:F93, 0)</f>
        <v>15</v>
      </c>
      <c r="O6">
        <f>QUARTILE(G2:G93, 0)</f>
        <v>0</v>
      </c>
      <c r="P6">
        <f>QUARTILE(F2:G93, 0)</f>
        <v>0</v>
      </c>
      <c r="Q6">
        <f>QUARTILE(H2:H93, 0)</f>
        <v>52</v>
      </c>
    </row>
    <row r="7" spans="1:17">
      <c r="A7" t="s">
        <v>42</v>
      </c>
      <c r="B7" t="s">
        <v>43</v>
      </c>
      <c r="C7" t="s">
        <v>44</v>
      </c>
      <c r="D7" t="s">
        <v>45</v>
      </c>
      <c r="E7" t="s">
        <v>46</v>
      </c>
      <c r="F7">
        <v>122</v>
      </c>
      <c r="G7">
        <v>75</v>
      </c>
      <c r="H7">
        <f t="shared" si="0"/>
        <v>197</v>
      </c>
      <c r="I7">
        <f t="shared" si="1"/>
        <v>1.6266666666666667</v>
      </c>
      <c r="J7">
        <f t="shared" si="2"/>
        <v>61.93</v>
      </c>
      <c r="K7">
        <f t="shared" si="3"/>
        <v>38.07</v>
      </c>
      <c r="M7" t="s">
        <v>263</v>
      </c>
      <c r="N7">
        <f>QUARTILE(F2:F94, 1)</f>
        <v>59.75</v>
      </c>
      <c r="O7">
        <f>QUARTILE(G2:G94, 1)</f>
        <v>60</v>
      </c>
      <c r="P7">
        <f>QUARTILE(F2:G94, 1)</f>
        <v>60</v>
      </c>
      <c r="Q7">
        <f>QUARTILE(H2:H94, 1)</f>
        <v>138.5</v>
      </c>
    </row>
    <row r="8" spans="1:17">
      <c r="A8" t="s">
        <v>48</v>
      </c>
      <c r="B8" t="s">
        <v>49</v>
      </c>
      <c r="C8" t="s">
        <v>50</v>
      </c>
      <c r="D8" t="s">
        <v>51</v>
      </c>
      <c r="E8" t="s">
        <v>52</v>
      </c>
      <c r="F8">
        <v>56</v>
      </c>
      <c r="G8">
        <v>95</v>
      </c>
      <c r="H8">
        <f t="shared" si="0"/>
        <v>151</v>
      </c>
      <c r="I8">
        <f t="shared" si="1"/>
        <v>1.6964285714285714</v>
      </c>
      <c r="J8">
        <f t="shared" si="2"/>
        <v>37.090000000000003</v>
      </c>
      <c r="K8">
        <f t="shared" si="3"/>
        <v>62.91</v>
      </c>
      <c r="M8" t="s">
        <v>264</v>
      </c>
      <c r="N8">
        <f>QUARTILE(F2:F95, 2)</f>
        <v>80.5</v>
      </c>
      <c r="O8">
        <f>QUARTILE(G2:G95, 2)</f>
        <v>80.5</v>
      </c>
      <c r="P8">
        <f>QUARTILE(F2:G95, 2)</f>
        <v>80.5</v>
      </c>
      <c r="Q8">
        <f>QUARTILE(H2:H95, 2)</f>
        <v>160</v>
      </c>
    </row>
    <row r="9" spans="1:17">
      <c r="A9" t="s">
        <v>54</v>
      </c>
      <c r="B9" t="s">
        <v>55</v>
      </c>
      <c r="C9" t="s">
        <v>56</v>
      </c>
      <c r="D9" t="s">
        <v>57</v>
      </c>
      <c r="E9" t="s">
        <v>58</v>
      </c>
      <c r="F9">
        <v>37</v>
      </c>
      <c r="G9">
        <v>63</v>
      </c>
      <c r="H9">
        <f t="shared" si="0"/>
        <v>100</v>
      </c>
      <c r="I9">
        <f t="shared" si="1"/>
        <v>1.7027027027027026</v>
      </c>
      <c r="J9">
        <f t="shared" si="2"/>
        <v>37</v>
      </c>
      <c r="K9">
        <f t="shared" si="3"/>
        <v>63</v>
      </c>
      <c r="M9" t="s">
        <v>265</v>
      </c>
      <c r="N9">
        <f>QUARTILE(F2:F96, 3)</f>
        <v>98.75</v>
      </c>
      <c r="O9">
        <f>QUARTILE(G2:G96, 3)</f>
        <v>106.5</v>
      </c>
      <c r="P9">
        <f>QUARTILE(F2:G96, 3)</f>
        <v>102.25</v>
      </c>
      <c r="Q9">
        <f>QUARTILE(H2:H96, 3)</f>
        <v>192</v>
      </c>
    </row>
    <row r="10" spans="1:17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>
        <v>18</v>
      </c>
      <c r="G10">
        <v>98</v>
      </c>
      <c r="H10">
        <f t="shared" si="0"/>
        <v>116</v>
      </c>
      <c r="I10">
        <f t="shared" si="1"/>
        <v>5.4444444444444446</v>
      </c>
      <c r="J10">
        <f t="shared" si="2"/>
        <v>15.52</v>
      </c>
      <c r="K10">
        <f t="shared" si="3"/>
        <v>84.48</v>
      </c>
      <c r="M10" t="s">
        <v>266</v>
      </c>
      <c r="N10">
        <f>QUARTILE(F2:F97, 4)</f>
        <v>165</v>
      </c>
      <c r="O10">
        <f>QUARTILE(G2:G97, 4)</f>
        <v>164</v>
      </c>
      <c r="P10">
        <f>QUARTILE(F2:G97, 4)</f>
        <v>165</v>
      </c>
      <c r="Q10">
        <f>QUARTILE(H2:H97, 4)</f>
        <v>251</v>
      </c>
    </row>
    <row r="11" spans="1:17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>
        <v>113</v>
      </c>
      <c r="G11">
        <v>61</v>
      </c>
      <c r="H11">
        <f t="shared" si="0"/>
        <v>174</v>
      </c>
      <c r="I11">
        <f t="shared" si="1"/>
        <v>1.8524590163934427</v>
      </c>
      <c r="J11">
        <f t="shared" si="2"/>
        <v>64.94</v>
      </c>
      <c r="K11">
        <f t="shared" si="3"/>
        <v>35.06</v>
      </c>
    </row>
    <row r="12" spans="1:17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>
        <v>35</v>
      </c>
      <c r="G12">
        <v>60</v>
      </c>
      <c r="H12">
        <f t="shared" si="0"/>
        <v>95</v>
      </c>
      <c r="I12">
        <f t="shared" si="1"/>
        <v>1.7142857142857142</v>
      </c>
      <c r="J12">
        <f t="shared" si="2"/>
        <v>36.840000000000003</v>
      </c>
      <c r="K12">
        <f t="shared" si="3"/>
        <v>63.16</v>
      </c>
    </row>
    <row r="13" spans="1:17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>
        <v>56</v>
      </c>
      <c r="G13">
        <v>50</v>
      </c>
      <c r="H13">
        <f t="shared" si="0"/>
        <v>106</v>
      </c>
      <c r="I13">
        <f t="shared" si="1"/>
        <v>1.1200000000000001</v>
      </c>
      <c r="J13">
        <f t="shared" si="2"/>
        <v>52.83</v>
      </c>
      <c r="K13">
        <f t="shared" si="3"/>
        <v>47.17</v>
      </c>
    </row>
    <row r="14" spans="1:17">
      <c r="A14" t="s">
        <v>84</v>
      </c>
      <c r="B14" t="s">
        <v>85</v>
      </c>
      <c r="C14" t="s">
        <v>86</v>
      </c>
      <c r="D14" t="s">
        <v>87</v>
      </c>
      <c r="E14" t="s">
        <v>44</v>
      </c>
      <c r="F14">
        <v>103</v>
      </c>
      <c r="G14">
        <v>60</v>
      </c>
      <c r="H14">
        <f t="shared" si="0"/>
        <v>163</v>
      </c>
      <c r="I14">
        <f t="shared" si="1"/>
        <v>1.7166666666666666</v>
      </c>
      <c r="J14">
        <f t="shared" si="2"/>
        <v>63.19</v>
      </c>
      <c r="K14">
        <f t="shared" si="3"/>
        <v>36.81</v>
      </c>
    </row>
    <row r="15" spans="1:17">
      <c r="A15" t="s">
        <v>89</v>
      </c>
      <c r="B15" t="s">
        <v>45</v>
      </c>
      <c r="C15" t="s">
        <v>13</v>
      </c>
      <c r="D15" t="s">
        <v>56</v>
      </c>
      <c r="E15" t="s">
        <v>27</v>
      </c>
      <c r="F15">
        <v>64</v>
      </c>
      <c r="G15">
        <v>85</v>
      </c>
      <c r="H15">
        <f t="shared" si="0"/>
        <v>149</v>
      </c>
      <c r="I15">
        <f t="shared" si="1"/>
        <v>1.328125</v>
      </c>
      <c r="J15">
        <f t="shared" si="2"/>
        <v>42.95</v>
      </c>
      <c r="K15">
        <f t="shared" si="3"/>
        <v>57.05</v>
      </c>
    </row>
    <row r="16" spans="1:17">
      <c r="A16" t="s">
        <v>91</v>
      </c>
      <c r="B16" t="s">
        <v>57</v>
      </c>
      <c r="C16" t="s">
        <v>28</v>
      </c>
      <c r="D16" t="s">
        <v>19</v>
      </c>
      <c r="E16" t="s">
        <v>37</v>
      </c>
      <c r="F16">
        <v>67</v>
      </c>
      <c r="G16">
        <v>70</v>
      </c>
      <c r="H16">
        <f t="shared" si="0"/>
        <v>137</v>
      </c>
      <c r="I16">
        <f t="shared" si="1"/>
        <v>1.044776119402985</v>
      </c>
      <c r="J16">
        <f t="shared" si="2"/>
        <v>48.91</v>
      </c>
      <c r="K16">
        <f t="shared" si="3"/>
        <v>51.09</v>
      </c>
    </row>
    <row r="17" spans="1:17">
      <c r="A17" t="s">
        <v>93</v>
      </c>
      <c r="B17" t="s">
        <v>69</v>
      </c>
      <c r="C17" t="s">
        <v>58</v>
      </c>
      <c r="D17" t="s">
        <v>51</v>
      </c>
      <c r="E17" t="s">
        <v>25</v>
      </c>
      <c r="F17">
        <v>15</v>
      </c>
      <c r="G17">
        <v>130</v>
      </c>
      <c r="H17">
        <f t="shared" si="0"/>
        <v>145</v>
      </c>
      <c r="I17">
        <f t="shared" si="1"/>
        <v>8.6666666666666661</v>
      </c>
      <c r="J17">
        <f t="shared" si="2"/>
        <v>10.34</v>
      </c>
      <c r="K17">
        <f t="shared" si="3"/>
        <v>89.66</v>
      </c>
    </row>
    <row r="18" spans="1:17">
      <c r="A18" t="s">
        <v>95</v>
      </c>
      <c r="B18" t="s">
        <v>18</v>
      </c>
      <c r="C18" t="s">
        <v>46</v>
      </c>
      <c r="D18" t="s">
        <v>50</v>
      </c>
      <c r="E18" t="s">
        <v>73</v>
      </c>
      <c r="F18">
        <v>80</v>
      </c>
      <c r="G18">
        <v>40</v>
      </c>
      <c r="H18">
        <f t="shared" si="0"/>
        <v>120</v>
      </c>
      <c r="I18">
        <f t="shared" si="1"/>
        <v>2</v>
      </c>
      <c r="J18">
        <f t="shared" si="2"/>
        <v>66.67</v>
      </c>
      <c r="K18">
        <f t="shared" si="3"/>
        <v>33.33</v>
      </c>
    </row>
    <row r="19" spans="1:17">
      <c r="A19" t="s">
        <v>97</v>
      </c>
      <c r="B19" t="s">
        <v>14</v>
      </c>
      <c r="C19" t="s">
        <v>33</v>
      </c>
      <c r="D19" t="s">
        <v>74</v>
      </c>
      <c r="E19" t="s">
        <v>79</v>
      </c>
      <c r="F19">
        <v>106</v>
      </c>
      <c r="G19">
        <v>93</v>
      </c>
      <c r="H19">
        <f t="shared" si="0"/>
        <v>199</v>
      </c>
      <c r="I19">
        <f t="shared" si="1"/>
        <v>1.1397849462365592</v>
      </c>
      <c r="J19">
        <f t="shared" si="2"/>
        <v>53.27</v>
      </c>
      <c r="K19">
        <f t="shared" si="3"/>
        <v>46.73</v>
      </c>
      <c r="M19" t="s">
        <v>267</v>
      </c>
    </row>
    <row r="20" spans="1:17">
      <c r="A20" t="s">
        <v>99</v>
      </c>
      <c r="B20" t="s">
        <v>70</v>
      </c>
      <c r="C20" t="s">
        <v>86</v>
      </c>
      <c r="D20" t="s">
        <v>26</v>
      </c>
      <c r="E20" t="s">
        <v>11</v>
      </c>
      <c r="F20">
        <v>64</v>
      </c>
      <c r="G20">
        <v>62</v>
      </c>
      <c r="H20">
        <f t="shared" si="0"/>
        <v>126</v>
      </c>
      <c r="I20">
        <f t="shared" si="1"/>
        <v>1.032258064516129</v>
      </c>
      <c r="J20">
        <f t="shared" si="2"/>
        <v>50.79</v>
      </c>
      <c r="K20">
        <f t="shared" si="3"/>
        <v>49.21</v>
      </c>
    </row>
    <row r="21" spans="1:17">
      <c r="A21" t="s">
        <v>101</v>
      </c>
      <c r="B21" t="s">
        <v>34</v>
      </c>
      <c r="C21" t="s">
        <v>76</v>
      </c>
      <c r="D21" t="s">
        <v>43</v>
      </c>
      <c r="E21" t="s">
        <v>64</v>
      </c>
      <c r="F21">
        <v>60</v>
      </c>
      <c r="G21">
        <v>124</v>
      </c>
      <c r="H21">
        <f t="shared" si="0"/>
        <v>184</v>
      </c>
      <c r="I21">
        <f t="shared" si="1"/>
        <v>2.0666666666666669</v>
      </c>
      <c r="J21">
        <f t="shared" si="2"/>
        <v>32.61</v>
      </c>
      <c r="K21">
        <f t="shared" si="3"/>
        <v>67.39</v>
      </c>
      <c r="N21" t="s">
        <v>255</v>
      </c>
      <c r="O21" t="s">
        <v>256</v>
      </c>
      <c r="P21" t="s">
        <v>257</v>
      </c>
      <c r="Q21" t="s">
        <v>258</v>
      </c>
    </row>
    <row r="22" spans="1:17">
      <c r="A22" t="s">
        <v>103</v>
      </c>
      <c r="B22" t="s">
        <v>40</v>
      </c>
      <c r="C22" t="s">
        <v>85</v>
      </c>
      <c r="D22" t="s">
        <v>68</v>
      </c>
      <c r="E22" t="s">
        <v>61</v>
      </c>
      <c r="F22">
        <v>103</v>
      </c>
      <c r="G22">
        <v>44</v>
      </c>
      <c r="H22">
        <f t="shared" si="0"/>
        <v>147</v>
      </c>
      <c r="I22">
        <f t="shared" si="1"/>
        <v>2.3409090909090908</v>
      </c>
      <c r="J22">
        <f t="shared" si="2"/>
        <v>70.069999999999993</v>
      </c>
      <c r="K22">
        <f t="shared" si="3"/>
        <v>29.93</v>
      </c>
      <c r="M22" t="s">
        <v>259</v>
      </c>
      <c r="N22">
        <f>SUM(F2:F78)</f>
        <v>5637</v>
      </c>
      <c r="O22">
        <f>SUM(G2:G78)</f>
        <v>6519</v>
      </c>
      <c r="P22">
        <f>SUM(F2:G78)</f>
        <v>12156</v>
      </c>
      <c r="Q22">
        <f>SUM(H2:H78)</f>
        <v>12156</v>
      </c>
    </row>
    <row r="23" spans="1:17">
      <c r="A23" t="s">
        <v>105</v>
      </c>
      <c r="B23" t="s">
        <v>39</v>
      </c>
      <c r="C23" t="s">
        <v>82</v>
      </c>
      <c r="D23" t="s">
        <v>67</v>
      </c>
      <c r="E23" t="s">
        <v>32</v>
      </c>
      <c r="F23">
        <v>83</v>
      </c>
      <c r="G23">
        <v>86</v>
      </c>
      <c r="H23">
        <f t="shared" si="0"/>
        <v>169</v>
      </c>
      <c r="I23">
        <f t="shared" si="1"/>
        <v>1.036144578313253</v>
      </c>
      <c r="J23">
        <f t="shared" si="2"/>
        <v>49.11</v>
      </c>
      <c r="K23">
        <f t="shared" si="3"/>
        <v>50.89</v>
      </c>
      <c r="M23" t="s">
        <v>260</v>
      </c>
      <c r="N23">
        <f>AVERAGE(F2:F78)</f>
        <v>73.20779220779221</v>
      </c>
      <c r="O23">
        <f>AVERAGE(G2:G78)</f>
        <v>84.662337662337663</v>
      </c>
      <c r="P23">
        <f>AVERAGE(F2:G78)</f>
        <v>78.935064935064929</v>
      </c>
      <c r="Q23">
        <f>AVERAGE(H2:H78)</f>
        <v>157.87012987012986</v>
      </c>
    </row>
    <row r="24" spans="1:17">
      <c r="A24" t="s">
        <v>107</v>
      </c>
      <c r="B24" t="s">
        <v>81</v>
      </c>
      <c r="C24" t="s">
        <v>21</v>
      </c>
      <c r="D24" t="s">
        <v>12</v>
      </c>
      <c r="E24" t="s">
        <v>31</v>
      </c>
      <c r="F24">
        <v>60</v>
      </c>
      <c r="G24">
        <v>138</v>
      </c>
      <c r="H24">
        <f t="shared" si="0"/>
        <v>198</v>
      </c>
      <c r="I24">
        <f t="shared" si="1"/>
        <v>2.2999999999999998</v>
      </c>
      <c r="J24">
        <f t="shared" si="2"/>
        <v>30.3</v>
      </c>
      <c r="K24">
        <f t="shared" si="3"/>
        <v>69.7</v>
      </c>
      <c r="M24" t="s">
        <v>261</v>
      </c>
      <c r="N24">
        <f>_xlfn.STDEV.S(F2:F78)</f>
        <v>27.795937635001376</v>
      </c>
      <c r="O24">
        <f>_xlfn.STDEV.S(G2:G78)</f>
        <v>32.609173067522612</v>
      </c>
      <c r="P24">
        <f>_xlfn.STDEV.S(F2:G78)</f>
        <v>30.740889574405966</v>
      </c>
      <c r="Q24">
        <f>_xlfn.STDEV.S(H2:H78)</f>
        <v>38.2788764922539</v>
      </c>
    </row>
    <row r="25" spans="1:17">
      <c r="A25" t="s">
        <v>109</v>
      </c>
      <c r="B25" t="s">
        <v>63</v>
      </c>
      <c r="C25" t="s">
        <v>20</v>
      </c>
      <c r="D25" t="s">
        <v>38</v>
      </c>
      <c r="E25" t="s">
        <v>52</v>
      </c>
      <c r="F25">
        <v>68</v>
      </c>
      <c r="G25">
        <v>94</v>
      </c>
      <c r="H25">
        <f t="shared" si="0"/>
        <v>162</v>
      </c>
      <c r="I25">
        <f t="shared" si="1"/>
        <v>1.3823529411764706</v>
      </c>
      <c r="J25">
        <f t="shared" si="2"/>
        <v>41.98</v>
      </c>
      <c r="K25">
        <f t="shared" si="3"/>
        <v>58.02</v>
      </c>
      <c r="M25" t="s">
        <v>262</v>
      </c>
      <c r="N25">
        <f>QUARTILE(F2:F78, 0)</f>
        <v>15</v>
      </c>
      <c r="O25">
        <f>QUARTILE(G2:G78, 0)</f>
        <v>20</v>
      </c>
      <c r="P25">
        <f>QUARTILE(F2:G78, 0)</f>
        <v>15</v>
      </c>
      <c r="Q25">
        <f>QUARTILE(H2:H78, 0)</f>
        <v>52</v>
      </c>
    </row>
    <row r="26" spans="1:17">
      <c r="A26" t="s">
        <v>111</v>
      </c>
      <c r="B26" t="s">
        <v>75</v>
      </c>
      <c r="C26" t="s">
        <v>55</v>
      </c>
      <c r="D26" t="s">
        <v>62</v>
      </c>
      <c r="E26" t="s">
        <v>49</v>
      </c>
      <c r="F26">
        <v>32</v>
      </c>
      <c r="G26">
        <v>20</v>
      </c>
      <c r="H26">
        <f t="shared" si="0"/>
        <v>52</v>
      </c>
      <c r="I26">
        <f t="shared" si="1"/>
        <v>1.6</v>
      </c>
      <c r="J26">
        <f t="shared" si="2"/>
        <v>61.54</v>
      </c>
      <c r="K26">
        <f t="shared" si="3"/>
        <v>38.46</v>
      </c>
      <c r="M26" t="s">
        <v>263</v>
      </c>
      <c r="N26">
        <f>QUARTILE(F2:F78, 1)</f>
        <v>56</v>
      </c>
      <c r="O26">
        <f>QUARTILE(G2:G78, 1)</f>
        <v>60</v>
      </c>
      <c r="P26">
        <f>QUARTILE(F2:G78, 1)</f>
        <v>59</v>
      </c>
      <c r="Q26">
        <f>QUARTILE(H2:H78, 1)</f>
        <v>137</v>
      </c>
    </row>
    <row r="27" spans="1:17">
      <c r="A27" t="s">
        <v>113</v>
      </c>
      <c r="B27" t="s">
        <v>87</v>
      </c>
      <c r="C27" t="s">
        <v>80</v>
      </c>
      <c r="D27" t="s">
        <v>69</v>
      </c>
      <c r="E27" t="s">
        <v>43</v>
      </c>
      <c r="F27">
        <v>35</v>
      </c>
      <c r="G27">
        <v>59</v>
      </c>
      <c r="H27">
        <f t="shared" si="0"/>
        <v>94</v>
      </c>
      <c r="I27">
        <f t="shared" si="1"/>
        <v>1.6857142857142857</v>
      </c>
      <c r="J27">
        <f t="shared" si="2"/>
        <v>37.229999999999997</v>
      </c>
      <c r="K27">
        <f t="shared" si="3"/>
        <v>62.77</v>
      </c>
      <c r="M27" t="s">
        <v>264</v>
      </c>
      <c r="N27">
        <f>QUARTILE(F2:F78, 2)</f>
        <v>72</v>
      </c>
      <c r="O27">
        <f>QUARTILE(G2:G78, 2)</f>
        <v>82</v>
      </c>
      <c r="P27">
        <f>QUARTILE(F2:G78, 2)</f>
        <v>77</v>
      </c>
      <c r="Q27">
        <f>QUARTILE(H2:H78, 2)</f>
        <v>157</v>
      </c>
    </row>
    <row r="28" spans="1:17">
      <c r="A28" t="s">
        <v>115</v>
      </c>
      <c r="B28" t="s">
        <v>34</v>
      </c>
      <c r="C28" t="s">
        <v>74</v>
      </c>
      <c r="D28" t="s">
        <v>18</v>
      </c>
      <c r="E28" t="s">
        <v>85</v>
      </c>
      <c r="F28">
        <v>70</v>
      </c>
      <c r="G28">
        <v>127</v>
      </c>
      <c r="H28">
        <f t="shared" si="0"/>
        <v>197</v>
      </c>
      <c r="I28">
        <f t="shared" si="1"/>
        <v>1.8142857142857143</v>
      </c>
      <c r="J28">
        <f t="shared" si="2"/>
        <v>35.53</v>
      </c>
      <c r="K28">
        <f t="shared" si="3"/>
        <v>64.47</v>
      </c>
      <c r="M28" t="s">
        <v>265</v>
      </c>
      <c r="N28">
        <f>QUARTILE(F2:F78, 3)</f>
        <v>97</v>
      </c>
      <c r="O28">
        <f>QUARTILE(G2:G78, 3)</f>
        <v>108</v>
      </c>
      <c r="P28">
        <f>QUARTILE(F2:G78, 3)</f>
        <v>97.75</v>
      </c>
      <c r="Q28">
        <f>QUARTILE(H2:H78, 3)</f>
        <v>186</v>
      </c>
    </row>
    <row r="29" spans="1:17">
      <c r="A29" t="s">
        <v>117</v>
      </c>
      <c r="B29" t="s">
        <v>73</v>
      </c>
      <c r="C29" t="s">
        <v>37</v>
      </c>
      <c r="D29" t="s">
        <v>25</v>
      </c>
      <c r="E29" t="s">
        <v>13</v>
      </c>
      <c r="F29">
        <v>93</v>
      </c>
      <c r="G29">
        <v>48</v>
      </c>
      <c r="H29">
        <f t="shared" si="0"/>
        <v>141</v>
      </c>
      <c r="I29">
        <f t="shared" si="1"/>
        <v>1.9375</v>
      </c>
      <c r="J29">
        <f t="shared" si="2"/>
        <v>65.959999999999994</v>
      </c>
      <c r="K29">
        <f t="shared" si="3"/>
        <v>34.04</v>
      </c>
      <c r="M29" t="s">
        <v>266</v>
      </c>
      <c r="N29">
        <f>QUARTILE(F2:F78, 4)</f>
        <v>143</v>
      </c>
      <c r="O29">
        <f>QUARTILE(G2:G78, 4)</f>
        <v>164</v>
      </c>
      <c r="P29">
        <f>QUARTILE(F2:G78, 4)</f>
        <v>164</v>
      </c>
      <c r="Q29">
        <f>QUARTILE(H2:H78, 4)</f>
        <v>237</v>
      </c>
    </row>
    <row r="30" spans="1:17">
      <c r="A30" t="s">
        <v>119</v>
      </c>
      <c r="B30" t="s">
        <v>11</v>
      </c>
      <c r="C30" t="s">
        <v>56</v>
      </c>
      <c r="D30" t="s">
        <v>28</v>
      </c>
      <c r="E30" t="s">
        <v>76</v>
      </c>
      <c r="F30">
        <v>76</v>
      </c>
      <c r="G30">
        <v>154</v>
      </c>
      <c r="H30">
        <f t="shared" si="0"/>
        <v>230</v>
      </c>
      <c r="I30">
        <f t="shared" si="1"/>
        <v>2.0263157894736841</v>
      </c>
      <c r="J30">
        <f t="shared" si="2"/>
        <v>33.04</v>
      </c>
      <c r="K30">
        <f t="shared" si="3"/>
        <v>66.959999999999994</v>
      </c>
    </row>
    <row r="31" spans="1:17">
      <c r="A31" t="s">
        <v>121</v>
      </c>
      <c r="B31" t="s">
        <v>58</v>
      </c>
      <c r="C31" t="s">
        <v>61</v>
      </c>
      <c r="D31" t="s">
        <v>12</v>
      </c>
      <c r="E31" t="s">
        <v>70</v>
      </c>
      <c r="F31">
        <v>39</v>
      </c>
      <c r="G31">
        <v>140</v>
      </c>
      <c r="H31">
        <f t="shared" si="0"/>
        <v>179</v>
      </c>
      <c r="I31">
        <f t="shared" si="1"/>
        <v>3.5897435897435899</v>
      </c>
      <c r="J31">
        <f t="shared" si="2"/>
        <v>21.79</v>
      </c>
      <c r="K31">
        <f t="shared" si="3"/>
        <v>78.209999999999994</v>
      </c>
    </row>
    <row r="32" spans="1:17">
      <c r="A32" t="s">
        <v>123</v>
      </c>
      <c r="B32" t="s">
        <v>44</v>
      </c>
      <c r="C32" t="s">
        <v>62</v>
      </c>
      <c r="D32" t="s">
        <v>21</v>
      </c>
      <c r="E32" t="s">
        <v>14</v>
      </c>
      <c r="F32">
        <v>88</v>
      </c>
      <c r="G32">
        <v>90</v>
      </c>
      <c r="H32">
        <f t="shared" si="0"/>
        <v>178</v>
      </c>
      <c r="I32">
        <f t="shared" si="1"/>
        <v>1.0227272727272727</v>
      </c>
      <c r="J32">
        <f t="shared" si="2"/>
        <v>49.44</v>
      </c>
      <c r="K32">
        <f t="shared" si="3"/>
        <v>50.56</v>
      </c>
    </row>
    <row r="33" spans="1:11">
      <c r="A33" t="s">
        <v>125</v>
      </c>
      <c r="B33" t="s">
        <v>45</v>
      </c>
      <c r="C33" t="s">
        <v>68</v>
      </c>
      <c r="D33" t="s">
        <v>80</v>
      </c>
      <c r="E33" t="s">
        <v>32</v>
      </c>
      <c r="F33">
        <v>97</v>
      </c>
      <c r="G33">
        <v>78</v>
      </c>
      <c r="H33">
        <f t="shared" si="0"/>
        <v>175</v>
      </c>
      <c r="I33">
        <f t="shared" si="1"/>
        <v>1.2435897435897436</v>
      </c>
      <c r="J33">
        <f t="shared" si="2"/>
        <v>55.43</v>
      </c>
      <c r="K33">
        <f t="shared" si="3"/>
        <v>44.57</v>
      </c>
    </row>
    <row r="34" spans="1:11">
      <c r="A34" t="s">
        <v>127</v>
      </c>
      <c r="B34" t="s">
        <v>50</v>
      </c>
      <c r="C34" t="s">
        <v>19</v>
      </c>
      <c r="D34" t="s">
        <v>86</v>
      </c>
      <c r="E34" t="s">
        <v>82</v>
      </c>
      <c r="F34">
        <v>41</v>
      </c>
      <c r="G34">
        <v>111</v>
      </c>
      <c r="H34">
        <f t="shared" si="0"/>
        <v>152</v>
      </c>
      <c r="I34">
        <f t="shared" si="1"/>
        <v>2.7073170731707319</v>
      </c>
      <c r="J34">
        <f t="shared" si="2"/>
        <v>26.97</v>
      </c>
      <c r="K34">
        <f t="shared" si="3"/>
        <v>73.03</v>
      </c>
    </row>
    <row r="35" spans="1:11">
      <c r="A35" t="s">
        <v>129</v>
      </c>
      <c r="B35" t="s">
        <v>67</v>
      </c>
      <c r="C35" t="s">
        <v>40</v>
      </c>
      <c r="D35" t="s">
        <v>55</v>
      </c>
      <c r="E35" t="s">
        <v>20</v>
      </c>
      <c r="F35">
        <v>46</v>
      </c>
      <c r="G35">
        <v>45</v>
      </c>
      <c r="H35">
        <f t="shared" si="0"/>
        <v>91</v>
      </c>
      <c r="I35">
        <f t="shared" si="1"/>
        <v>1.0222222222222221</v>
      </c>
      <c r="J35">
        <f t="shared" si="2"/>
        <v>50.55</v>
      </c>
      <c r="K35">
        <f t="shared" si="3"/>
        <v>49.45</v>
      </c>
    </row>
    <row r="36" spans="1:11">
      <c r="A36" t="s">
        <v>131</v>
      </c>
      <c r="B36" t="s">
        <v>64</v>
      </c>
      <c r="C36" t="s">
        <v>51</v>
      </c>
      <c r="D36" t="s">
        <v>38</v>
      </c>
      <c r="E36" t="s">
        <v>81</v>
      </c>
      <c r="F36">
        <v>143</v>
      </c>
      <c r="G36">
        <v>49</v>
      </c>
      <c r="H36">
        <f t="shared" si="0"/>
        <v>192</v>
      </c>
      <c r="I36">
        <f t="shared" si="1"/>
        <v>2.9183673469387754</v>
      </c>
      <c r="J36">
        <f t="shared" si="2"/>
        <v>74.48</v>
      </c>
      <c r="K36">
        <f t="shared" si="3"/>
        <v>25.52</v>
      </c>
    </row>
    <row r="37" spans="1:11">
      <c r="A37" t="s">
        <v>133</v>
      </c>
      <c r="B37" t="s">
        <v>27</v>
      </c>
      <c r="C37" t="s">
        <v>33</v>
      </c>
      <c r="D37" t="s">
        <v>49</v>
      </c>
      <c r="E37" t="s">
        <v>39</v>
      </c>
      <c r="F37">
        <v>71</v>
      </c>
      <c r="G37">
        <v>85</v>
      </c>
      <c r="H37">
        <f t="shared" si="0"/>
        <v>156</v>
      </c>
      <c r="I37">
        <f t="shared" si="1"/>
        <v>1.1971830985915493</v>
      </c>
      <c r="J37">
        <f t="shared" si="2"/>
        <v>45.51</v>
      </c>
      <c r="K37">
        <f t="shared" si="3"/>
        <v>54.49</v>
      </c>
    </row>
    <row r="38" spans="1:11">
      <c r="A38" t="s">
        <v>135</v>
      </c>
      <c r="B38" t="s">
        <v>52</v>
      </c>
      <c r="C38" t="s">
        <v>75</v>
      </c>
      <c r="D38" t="s">
        <v>31</v>
      </c>
      <c r="E38" t="s">
        <v>57</v>
      </c>
      <c r="F38">
        <v>59</v>
      </c>
      <c r="G38">
        <v>116</v>
      </c>
      <c r="H38">
        <f t="shared" si="0"/>
        <v>175</v>
      </c>
      <c r="I38">
        <f t="shared" si="1"/>
        <v>1.9661016949152543</v>
      </c>
      <c r="J38">
        <f t="shared" si="2"/>
        <v>33.71</v>
      </c>
      <c r="K38">
        <f t="shared" si="3"/>
        <v>66.290000000000006</v>
      </c>
    </row>
    <row r="39" spans="1:11">
      <c r="A39" t="s">
        <v>137</v>
      </c>
      <c r="B39" t="s">
        <v>63</v>
      </c>
      <c r="C39" t="s">
        <v>26</v>
      </c>
      <c r="D39" t="s">
        <v>79</v>
      </c>
      <c r="E39" t="s">
        <v>87</v>
      </c>
      <c r="F39">
        <v>77</v>
      </c>
      <c r="G39">
        <v>87</v>
      </c>
      <c r="H39">
        <f t="shared" si="0"/>
        <v>164</v>
      </c>
      <c r="I39">
        <f t="shared" si="1"/>
        <v>1.1298701298701299</v>
      </c>
      <c r="J39">
        <f t="shared" si="2"/>
        <v>46.95</v>
      </c>
      <c r="K39">
        <f t="shared" si="3"/>
        <v>53.05</v>
      </c>
    </row>
    <row r="40" spans="1:11">
      <c r="A40" t="s">
        <v>139</v>
      </c>
      <c r="B40" t="s">
        <v>46</v>
      </c>
      <c r="C40" t="s">
        <v>21</v>
      </c>
      <c r="D40" t="s">
        <v>86</v>
      </c>
      <c r="E40" t="s">
        <v>32</v>
      </c>
      <c r="F40">
        <v>52</v>
      </c>
      <c r="G40">
        <v>30</v>
      </c>
      <c r="H40">
        <f t="shared" si="0"/>
        <v>82</v>
      </c>
      <c r="I40">
        <f t="shared" si="1"/>
        <v>1.7333333333333334</v>
      </c>
      <c r="J40">
        <f t="shared" si="2"/>
        <v>63.41</v>
      </c>
      <c r="K40">
        <f t="shared" si="3"/>
        <v>36.590000000000003</v>
      </c>
    </row>
    <row r="41" spans="1:11">
      <c r="A41" t="s">
        <v>141</v>
      </c>
      <c r="B41" t="s">
        <v>69</v>
      </c>
      <c r="C41" t="s">
        <v>14</v>
      </c>
      <c r="D41" t="s">
        <v>56</v>
      </c>
      <c r="E41" t="s">
        <v>40</v>
      </c>
      <c r="F41">
        <v>56</v>
      </c>
      <c r="G41">
        <v>64</v>
      </c>
      <c r="H41">
        <f t="shared" si="0"/>
        <v>120</v>
      </c>
      <c r="I41">
        <f t="shared" si="1"/>
        <v>1.1428571428571428</v>
      </c>
      <c r="J41">
        <f t="shared" si="2"/>
        <v>46.67</v>
      </c>
      <c r="K41">
        <f t="shared" si="3"/>
        <v>53.33</v>
      </c>
    </row>
    <row r="42" spans="1:11">
      <c r="A42" t="s">
        <v>143</v>
      </c>
      <c r="B42" t="s">
        <v>50</v>
      </c>
      <c r="C42" t="s">
        <v>81</v>
      </c>
      <c r="D42" t="s">
        <v>58</v>
      </c>
      <c r="E42" t="s">
        <v>37</v>
      </c>
      <c r="F42">
        <v>31</v>
      </c>
      <c r="G42">
        <v>106</v>
      </c>
      <c r="H42">
        <f t="shared" si="0"/>
        <v>137</v>
      </c>
      <c r="I42">
        <f t="shared" si="1"/>
        <v>3.4193548387096775</v>
      </c>
      <c r="J42">
        <f t="shared" si="2"/>
        <v>22.63</v>
      </c>
      <c r="K42">
        <f t="shared" si="3"/>
        <v>77.37</v>
      </c>
    </row>
    <row r="43" spans="1:11">
      <c r="A43" t="s">
        <v>145</v>
      </c>
      <c r="B43" t="s">
        <v>28</v>
      </c>
      <c r="C43" t="s">
        <v>51</v>
      </c>
      <c r="D43" t="s">
        <v>44</v>
      </c>
      <c r="E43" t="s">
        <v>33</v>
      </c>
      <c r="F43">
        <v>114</v>
      </c>
      <c r="G43">
        <v>123</v>
      </c>
      <c r="H43">
        <f t="shared" si="0"/>
        <v>237</v>
      </c>
      <c r="I43">
        <f t="shared" si="1"/>
        <v>1.0789473684210527</v>
      </c>
      <c r="J43">
        <f t="shared" si="2"/>
        <v>48.1</v>
      </c>
      <c r="K43">
        <f t="shared" si="3"/>
        <v>51.9</v>
      </c>
    </row>
    <row r="44" spans="1:11">
      <c r="A44" t="s">
        <v>147</v>
      </c>
      <c r="B44" t="s">
        <v>49</v>
      </c>
      <c r="C44" t="s">
        <v>34</v>
      </c>
      <c r="D44" t="s">
        <v>67</v>
      </c>
      <c r="E44" t="s">
        <v>80</v>
      </c>
      <c r="F44">
        <v>97</v>
      </c>
      <c r="G44">
        <v>123</v>
      </c>
      <c r="H44">
        <f t="shared" si="0"/>
        <v>220</v>
      </c>
      <c r="I44">
        <f t="shared" si="1"/>
        <v>1.268041237113402</v>
      </c>
      <c r="J44">
        <f t="shared" si="2"/>
        <v>44.09</v>
      </c>
      <c r="K44">
        <f t="shared" si="3"/>
        <v>55.91</v>
      </c>
    </row>
    <row r="45" spans="1:11">
      <c r="A45" t="s">
        <v>149</v>
      </c>
      <c r="B45" t="s">
        <v>43</v>
      </c>
      <c r="C45" t="s">
        <v>25</v>
      </c>
      <c r="D45" t="s">
        <v>70</v>
      </c>
      <c r="E45" t="s">
        <v>75</v>
      </c>
      <c r="F45">
        <v>87</v>
      </c>
      <c r="G45">
        <v>58</v>
      </c>
      <c r="H45">
        <f t="shared" si="0"/>
        <v>145</v>
      </c>
      <c r="I45">
        <f t="shared" si="1"/>
        <v>1.5</v>
      </c>
      <c r="J45">
        <f t="shared" si="2"/>
        <v>60</v>
      </c>
      <c r="K45">
        <f t="shared" si="3"/>
        <v>40</v>
      </c>
    </row>
    <row r="46" spans="1:11">
      <c r="A46" t="s">
        <v>151</v>
      </c>
      <c r="B46" t="s">
        <v>82</v>
      </c>
      <c r="C46" t="s">
        <v>12</v>
      </c>
      <c r="D46" t="s">
        <v>55</v>
      </c>
      <c r="E46" t="s">
        <v>26</v>
      </c>
      <c r="F46">
        <v>104</v>
      </c>
      <c r="G46">
        <v>83</v>
      </c>
      <c r="H46">
        <f t="shared" si="0"/>
        <v>187</v>
      </c>
      <c r="I46">
        <f t="shared" si="1"/>
        <v>1.2530120481927711</v>
      </c>
      <c r="J46">
        <f t="shared" si="2"/>
        <v>55.61</v>
      </c>
      <c r="K46">
        <f t="shared" si="3"/>
        <v>44.39</v>
      </c>
    </row>
    <row r="47" spans="1:11">
      <c r="A47" t="s">
        <v>153</v>
      </c>
      <c r="B47" t="s">
        <v>64</v>
      </c>
      <c r="C47" t="s">
        <v>52</v>
      </c>
      <c r="D47" t="s">
        <v>74</v>
      </c>
      <c r="E47" t="s">
        <v>19</v>
      </c>
      <c r="F47">
        <v>87</v>
      </c>
      <c r="G47">
        <v>64</v>
      </c>
      <c r="H47">
        <f t="shared" si="0"/>
        <v>151</v>
      </c>
      <c r="I47">
        <f t="shared" si="1"/>
        <v>1.359375</v>
      </c>
      <c r="J47">
        <f t="shared" si="2"/>
        <v>57.62</v>
      </c>
      <c r="K47">
        <f t="shared" si="3"/>
        <v>42.38</v>
      </c>
    </row>
    <row r="48" spans="1:11">
      <c r="A48" t="s">
        <v>155</v>
      </c>
      <c r="B48" t="s">
        <v>38</v>
      </c>
      <c r="C48" t="s">
        <v>87</v>
      </c>
      <c r="D48" t="s">
        <v>62</v>
      </c>
      <c r="E48" t="s">
        <v>11</v>
      </c>
      <c r="F48">
        <v>90</v>
      </c>
      <c r="G48">
        <v>66</v>
      </c>
      <c r="H48">
        <f t="shared" si="0"/>
        <v>156</v>
      </c>
      <c r="I48">
        <f t="shared" si="1"/>
        <v>1.3636363636363635</v>
      </c>
      <c r="J48">
        <f t="shared" si="2"/>
        <v>57.69</v>
      </c>
      <c r="K48">
        <f t="shared" si="3"/>
        <v>42.31</v>
      </c>
    </row>
    <row r="49" spans="1:11">
      <c r="A49" t="s">
        <v>157</v>
      </c>
      <c r="B49" t="s">
        <v>76</v>
      </c>
      <c r="C49" t="s">
        <v>57</v>
      </c>
      <c r="D49" t="s">
        <v>63</v>
      </c>
      <c r="E49" t="s">
        <v>18</v>
      </c>
      <c r="F49">
        <v>107</v>
      </c>
      <c r="G49">
        <v>46</v>
      </c>
      <c r="H49">
        <f t="shared" si="0"/>
        <v>153</v>
      </c>
      <c r="I49">
        <f t="shared" si="1"/>
        <v>2.3260869565217392</v>
      </c>
      <c r="J49">
        <f t="shared" si="2"/>
        <v>69.930000000000007</v>
      </c>
      <c r="K49">
        <f t="shared" si="3"/>
        <v>30.07</v>
      </c>
    </row>
    <row r="50" spans="1:11">
      <c r="A50" t="s">
        <v>159</v>
      </c>
      <c r="B50" t="s">
        <v>13</v>
      </c>
      <c r="C50" t="s">
        <v>79</v>
      </c>
      <c r="D50" t="s">
        <v>46</v>
      </c>
      <c r="E50" t="s">
        <v>85</v>
      </c>
      <c r="F50">
        <v>20</v>
      </c>
      <c r="G50">
        <v>109</v>
      </c>
      <c r="H50">
        <f t="shared" si="0"/>
        <v>129</v>
      </c>
      <c r="I50">
        <f t="shared" si="1"/>
        <v>5.45</v>
      </c>
      <c r="J50">
        <f t="shared" si="2"/>
        <v>15.5</v>
      </c>
      <c r="K50">
        <f t="shared" si="3"/>
        <v>84.5</v>
      </c>
    </row>
    <row r="51" spans="1:11">
      <c r="A51" t="s">
        <v>161</v>
      </c>
      <c r="B51" t="s">
        <v>39</v>
      </c>
      <c r="C51" t="s">
        <v>20</v>
      </c>
      <c r="D51" t="s">
        <v>45</v>
      </c>
      <c r="E51" t="s">
        <v>61</v>
      </c>
      <c r="F51">
        <v>85</v>
      </c>
      <c r="G51">
        <v>91</v>
      </c>
      <c r="H51">
        <f t="shared" si="0"/>
        <v>176</v>
      </c>
      <c r="I51">
        <f t="shared" si="1"/>
        <v>1.0705882352941176</v>
      </c>
      <c r="J51">
        <f t="shared" si="2"/>
        <v>48.3</v>
      </c>
      <c r="K51">
        <f t="shared" si="3"/>
        <v>51.7</v>
      </c>
    </row>
    <row r="52" spans="1:11">
      <c r="A52" t="s">
        <v>163</v>
      </c>
      <c r="B52" t="s">
        <v>31</v>
      </c>
      <c r="C52" t="s">
        <v>27</v>
      </c>
      <c r="D52" t="s">
        <v>73</v>
      </c>
      <c r="E52" t="s">
        <v>68</v>
      </c>
      <c r="F52">
        <v>98</v>
      </c>
      <c r="G52">
        <v>60</v>
      </c>
      <c r="H52">
        <f t="shared" si="0"/>
        <v>158</v>
      </c>
      <c r="I52">
        <f t="shared" si="1"/>
        <v>1.6333333333333333</v>
      </c>
      <c r="J52">
        <f t="shared" si="2"/>
        <v>62.03</v>
      </c>
      <c r="K52">
        <f t="shared" si="3"/>
        <v>37.97</v>
      </c>
    </row>
    <row r="53" spans="1:11">
      <c r="A53" t="s">
        <v>165</v>
      </c>
      <c r="B53" t="s">
        <v>80</v>
      </c>
      <c r="C53" t="s">
        <v>25</v>
      </c>
      <c r="D53" t="s">
        <v>50</v>
      </c>
      <c r="E53" t="s">
        <v>74</v>
      </c>
      <c r="F53">
        <v>114</v>
      </c>
      <c r="G53">
        <v>66</v>
      </c>
      <c r="H53">
        <f t="shared" si="0"/>
        <v>180</v>
      </c>
      <c r="I53">
        <f t="shared" si="1"/>
        <v>1.7272727272727273</v>
      </c>
      <c r="J53">
        <f t="shared" si="2"/>
        <v>63.33</v>
      </c>
      <c r="K53">
        <f t="shared" si="3"/>
        <v>36.67</v>
      </c>
    </row>
    <row r="54" spans="1:11">
      <c r="A54" t="s">
        <v>167</v>
      </c>
      <c r="B54" t="s">
        <v>69</v>
      </c>
      <c r="C54" t="s">
        <v>64</v>
      </c>
      <c r="D54" t="s">
        <v>28</v>
      </c>
      <c r="E54" t="s">
        <v>12</v>
      </c>
      <c r="F54">
        <v>22</v>
      </c>
      <c r="G54">
        <v>138</v>
      </c>
      <c r="H54">
        <f t="shared" si="0"/>
        <v>160</v>
      </c>
      <c r="I54">
        <f t="shared" si="1"/>
        <v>6.2727272727272725</v>
      </c>
      <c r="J54">
        <f t="shared" si="2"/>
        <v>13.75</v>
      </c>
      <c r="K54">
        <f t="shared" si="3"/>
        <v>86.25</v>
      </c>
    </row>
    <row r="55" spans="1:11">
      <c r="A55" t="s">
        <v>169</v>
      </c>
      <c r="B55" t="s">
        <v>33</v>
      </c>
      <c r="C55" t="s">
        <v>82</v>
      </c>
      <c r="D55" t="s">
        <v>63</v>
      </c>
      <c r="E55" t="s">
        <v>21</v>
      </c>
      <c r="F55">
        <v>79</v>
      </c>
      <c r="G55">
        <v>108</v>
      </c>
      <c r="H55">
        <f t="shared" si="0"/>
        <v>187</v>
      </c>
      <c r="I55">
        <f t="shared" si="1"/>
        <v>1.3670886075949367</v>
      </c>
      <c r="J55">
        <f t="shared" si="2"/>
        <v>42.25</v>
      </c>
      <c r="K55">
        <f t="shared" si="3"/>
        <v>57.75</v>
      </c>
    </row>
    <row r="56" spans="1:11">
      <c r="A56" t="s">
        <v>171</v>
      </c>
      <c r="B56" t="s">
        <v>13</v>
      </c>
      <c r="C56" t="s">
        <v>58</v>
      </c>
      <c r="D56" t="s">
        <v>26</v>
      </c>
      <c r="E56" t="s">
        <v>67</v>
      </c>
      <c r="F56">
        <v>70</v>
      </c>
      <c r="G56">
        <v>164</v>
      </c>
      <c r="H56">
        <f t="shared" si="0"/>
        <v>234</v>
      </c>
      <c r="I56">
        <f t="shared" si="1"/>
        <v>2.342857142857143</v>
      </c>
      <c r="J56">
        <f t="shared" si="2"/>
        <v>29.91</v>
      </c>
      <c r="K56">
        <f t="shared" si="3"/>
        <v>70.09</v>
      </c>
    </row>
    <row r="57" spans="1:11">
      <c r="A57" t="s">
        <v>173</v>
      </c>
      <c r="B57" t="s">
        <v>51</v>
      </c>
      <c r="C57" t="s">
        <v>79</v>
      </c>
      <c r="D57" t="s">
        <v>76</v>
      </c>
      <c r="E57" t="s">
        <v>61</v>
      </c>
      <c r="F57">
        <v>114</v>
      </c>
      <c r="G57">
        <v>88</v>
      </c>
      <c r="H57">
        <f t="shared" si="0"/>
        <v>202</v>
      </c>
      <c r="I57">
        <f t="shared" si="1"/>
        <v>1.2954545454545454</v>
      </c>
      <c r="J57">
        <f t="shared" si="2"/>
        <v>56.44</v>
      </c>
      <c r="K57">
        <f t="shared" si="3"/>
        <v>43.56</v>
      </c>
    </row>
    <row r="58" spans="1:11">
      <c r="A58" t="s">
        <v>175</v>
      </c>
      <c r="B58" t="s">
        <v>11</v>
      </c>
      <c r="C58" t="s">
        <v>81</v>
      </c>
      <c r="D58" t="s">
        <v>55</v>
      </c>
      <c r="E58" t="s">
        <v>73</v>
      </c>
      <c r="F58">
        <v>101</v>
      </c>
      <c r="G58">
        <v>34</v>
      </c>
      <c r="H58">
        <f t="shared" si="0"/>
        <v>135</v>
      </c>
      <c r="I58">
        <f t="shared" si="1"/>
        <v>2.9705882352941178</v>
      </c>
      <c r="J58">
        <f t="shared" si="2"/>
        <v>74.81</v>
      </c>
      <c r="K58">
        <f t="shared" si="3"/>
        <v>25.19</v>
      </c>
    </row>
    <row r="59" spans="1:11">
      <c r="A59" t="s">
        <v>177</v>
      </c>
      <c r="B59" t="s">
        <v>68</v>
      </c>
      <c r="C59" t="s">
        <v>46</v>
      </c>
      <c r="D59" t="s">
        <v>52</v>
      </c>
      <c r="E59" t="s">
        <v>37</v>
      </c>
      <c r="F59">
        <v>72</v>
      </c>
      <c r="G59">
        <v>115</v>
      </c>
      <c r="H59">
        <f t="shared" si="0"/>
        <v>187</v>
      </c>
      <c r="I59">
        <f t="shared" si="1"/>
        <v>1.5972222222222223</v>
      </c>
      <c r="J59">
        <f t="shared" si="2"/>
        <v>38.5</v>
      </c>
      <c r="K59">
        <f t="shared" si="3"/>
        <v>61.5</v>
      </c>
    </row>
    <row r="60" spans="1:11">
      <c r="A60" t="s">
        <v>179</v>
      </c>
      <c r="B60" t="s">
        <v>43</v>
      </c>
      <c r="C60" t="s">
        <v>86</v>
      </c>
      <c r="D60" t="s">
        <v>14</v>
      </c>
      <c r="E60" t="s">
        <v>39</v>
      </c>
      <c r="F60">
        <v>92</v>
      </c>
      <c r="G60">
        <v>94</v>
      </c>
      <c r="H60">
        <f t="shared" si="0"/>
        <v>186</v>
      </c>
      <c r="I60">
        <f t="shared" si="1"/>
        <v>1.0217391304347827</v>
      </c>
      <c r="J60">
        <f t="shared" si="2"/>
        <v>49.46</v>
      </c>
      <c r="K60">
        <f t="shared" si="3"/>
        <v>50.54</v>
      </c>
    </row>
    <row r="61" spans="1:11">
      <c r="A61" t="s">
        <v>181</v>
      </c>
      <c r="B61" t="s">
        <v>45</v>
      </c>
      <c r="C61" t="s">
        <v>40</v>
      </c>
      <c r="D61" t="s">
        <v>18</v>
      </c>
      <c r="E61" t="s">
        <v>87</v>
      </c>
      <c r="F61">
        <v>69</v>
      </c>
      <c r="G61">
        <v>82</v>
      </c>
      <c r="H61">
        <f t="shared" si="0"/>
        <v>151</v>
      </c>
      <c r="I61">
        <f t="shared" si="1"/>
        <v>1.1884057971014492</v>
      </c>
      <c r="J61">
        <f t="shared" si="2"/>
        <v>45.7</v>
      </c>
      <c r="K61">
        <f t="shared" si="3"/>
        <v>54.3</v>
      </c>
    </row>
    <row r="62" spans="1:11">
      <c r="A62" t="s">
        <v>183</v>
      </c>
      <c r="B62" t="s">
        <v>32</v>
      </c>
      <c r="C62" t="s">
        <v>85</v>
      </c>
      <c r="D62" t="s">
        <v>62</v>
      </c>
      <c r="E62" t="s">
        <v>27</v>
      </c>
      <c r="F62">
        <v>98</v>
      </c>
      <c r="G62">
        <v>95</v>
      </c>
      <c r="H62">
        <f t="shared" si="0"/>
        <v>193</v>
      </c>
      <c r="I62">
        <f t="shared" si="1"/>
        <v>1.0315789473684212</v>
      </c>
      <c r="J62">
        <f t="shared" si="2"/>
        <v>50.78</v>
      </c>
      <c r="K62">
        <f t="shared" si="3"/>
        <v>49.22</v>
      </c>
    </row>
    <row r="63" spans="1:11">
      <c r="A63" t="s">
        <v>185</v>
      </c>
      <c r="B63" t="s">
        <v>56</v>
      </c>
      <c r="C63" t="s">
        <v>75</v>
      </c>
      <c r="D63" t="s">
        <v>34</v>
      </c>
      <c r="E63" t="s">
        <v>19</v>
      </c>
      <c r="F63">
        <v>84</v>
      </c>
      <c r="G63">
        <v>62</v>
      </c>
      <c r="H63">
        <f t="shared" si="0"/>
        <v>146</v>
      </c>
      <c r="I63">
        <f t="shared" si="1"/>
        <v>1.3548387096774193</v>
      </c>
      <c r="J63">
        <f t="shared" si="2"/>
        <v>57.53</v>
      </c>
      <c r="K63">
        <f t="shared" si="3"/>
        <v>42.47</v>
      </c>
    </row>
    <row r="64" spans="1:11">
      <c r="A64" t="s">
        <v>187</v>
      </c>
      <c r="B64" t="s">
        <v>70</v>
      </c>
      <c r="C64" t="s">
        <v>38</v>
      </c>
      <c r="D64" t="s">
        <v>57</v>
      </c>
      <c r="E64" t="s">
        <v>44</v>
      </c>
      <c r="F64">
        <v>84</v>
      </c>
      <c r="G64">
        <v>90</v>
      </c>
      <c r="H64">
        <f t="shared" si="0"/>
        <v>174</v>
      </c>
      <c r="I64">
        <f t="shared" si="1"/>
        <v>1.0714285714285714</v>
      </c>
      <c r="J64">
        <f t="shared" si="2"/>
        <v>48.28</v>
      </c>
      <c r="K64">
        <f t="shared" si="3"/>
        <v>51.72</v>
      </c>
    </row>
    <row r="65" spans="1:11">
      <c r="A65" t="s">
        <v>189</v>
      </c>
      <c r="B65" t="s">
        <v>20</v>
      </c>
      <c r="C65" t="s">
        <v>49</v>
      </c>
      <c r="D65" t="s">
        <v>31</v>
      </c>
      <c r="E65" t="s">
        <v>58</v>
      </c>
      <c r="F65">
        <v>28</v>
      </c>
      <c r="G65">
        <v>70</v>
      </c>
      <c r="H65">
        <f t="shared" si="0"/>
        <v>98</v>
      </c>
      <c r="I65">
        <f t="shared" si="1"/>
        <v>2.5</v>
      </c>
      <c r="J65">
        <f t="shared" si="2"/>
        <v>28.57</v>
      </c>
      <c r="K65">
        <f t="shared" si="3"/>
        <v>71.430000000000007</v>
      </c>
    </row>
    <row r="66" spans="1:11">
      <c r="A66" t="s">
        <v>191</v>
      </c>
      <c r="B66" t="s">
        <v>63</v>
      </c>
      <c r="C66" t="s">
        <v>28</v>
      </c>
      <c r="D66" t="s">
        <v>13</v>
      </c>
      <c r="E66" t="s">
        <v>81</v>
      </c>
      <c r="F66">
        <v>60</v>
      </c>
      <c r="G66">
        <v>62</v>
      </c>
      <c r="H66">
        <f t="shared" si="0"/>
        <v>122</v>
      </c>
      <c r="I66">
        <f t="shared" si="1"/>
        <v>1.0333333333333334</v>
      </c>
      <c r="J66">
        <f t="shared" si="2"/>
        <v>49.18</v>
      </c>
      <c r="K66">
        <f t="shared" si="3"/>
        <v>50.82</v>
      </c>
    </row>
    <row r="67" spans="1:11">
      <c r="A67" t="s">
        <v>193</v>
      </c>
      <c r="B67" t="s">
        <v>52</v>
      </c>
      <c r="C67" t="s">
        <v>87</v>
      </c>
      <c r="D67" t="s">
        <v>82</v>
      </c>
      <c r="E67" t="s">
        <v>76</v>
      </c>
      <c r="F67">
        <v>94</v>
      </c>
      <c r="G67">
        <v>133</v>
      </c>
      <c r="H67">
        <f t="shared" ref="H67:H93" si="4">F67+G67</f>
        <v>227</v>
      </c>
      <c r="I67">
        <f t="shared" ref="I67:I93" si="5">IF(F67&gt;G67, F67/G67, G67/F67)</f>
        <v>1.4148936170212767</v>
      </c>
      <c r="J67">
        <f t="shared" ref="J67:J93" si="6">ROUND(F67/H67*100, 2)</f>
        <v>41.41</v>
      </c>
      <c r="K67">
        <f t="shared" ref="K67:K93" si="7">ROUND(G67/H67*100, 2)</f>
        <v>58.59</v>
      </c>
    </row>
    <row r="68" spans="1:11">
      <c r="A68" t="s">
        <v>195</v>
      </c>
      <c r="B68" t="s">
        <v>67</v>
      </c>
      <c r="C68" t="s">
        <v>73</v>
      </c>
      <c r="D68" t="s">
        <v>85</v>
      </c>
      <c r="E68" t="s">
        <v>14</v>
      </c>
      <c r="F68">
        <v>97</v>
      </c>
      <c r="G68">
        <v>120</v>
      </c>
      <c r="H68">
        <f t="shared" si="4"/>
        <v>217</v>
      </c>
      <c r="I68">
        <f t="shared" si="5"/>
        <v>1.2371134020618557</v>
      </c>
      <c r="J68">
        <f t="shared" si="6"/>
        <v>44.7</v>
      </c>
      <c r="K68">
        <f t="shared" si="7"/>
        <v>55.3</v>
      </c>
    </row>
    <row r="69" spans="1:11">
      <c r="A69" t="s">
        <v>197</v>
      </c>
      <c r="B69" t="s">
        <v>19</v>
      </c>
      <c r="C69" t="s">
        <v>55</v>
      </c>
      <c r="D69" t="s">
        <v>69</v>
      </c>
      <c r="E69" t="s">
        <v>33</v>
      </c>
      <c r="F69">
        <v>69</v>
      </c>
      <c r="G69">
        <v>57</v>
      </c>
      <c r="H69">
        <f t="shared" si="4"/>
        <v>126</v>
      </c>
      <c r="I69">
        <f t="shared" si="5"/>
        <v>1.2105263157894737</v>
      </c>
      <c r="J69">
        <f t="shared" si="6"/>
        <v>54.76</v>
      </c>
      <c r="K69">
        <f t="shared" si="7"/>
        <v>45.24</v>
      </c>
    </row>
    <row r="70" spans="1:11">
      <c r="A70" t="s">
        <v>199</v>
      </c>
      <c r="B70" t="s">
        <v>18</v>
      </c>
      <c r="C70" t="s">
        <v>37</v>
      </c>
      <c r="D70" t="s">
        <v>26</v>
      </c>
      <c r="E70" t="s">
        <v>61</v>
      </c>
      <c r="F70">
        <v>93</v>
      </c>
      <c r="G70">
        <v>58</v>
      </c>
      <c r="H70">
        <f t="shared" si="4"/>
        <v>151</v>
      </c>
      <c r="I70">
        <f t="shared" si="5"/>
        <v>1.603448275862069</v>
      </c>
      <c r="J70">
        <f t="shared" si="6"/>
        <v>61.59</v>
      </c>
      <c r="K70">
        <f t="shared" si="7"/>
        <v>38.409999999999997</v>
      </c>
    </row>
    <row r="71" spans="1:11">
      <c r="A71" t="s">
        <v>201</v>
      </c>
      <c r="B71" t="s">
        <v>11</v>
      </c>
      <c r="C71" t="s">
        <v>44</v>
      </c>
      <c r="D71" t="s">
        <v>80</v>
      </c>
      <c r="E71" t="s">
        <v>64</v>
      </c>
      <c r="F71">
        <v>72</v>
      </c>
      <c r="G71">
        <v>69</v>
      </c>
      <c r="H71">
        <f t="shared" si="4"/>
        <v>141</v>
      </c>
      <c r="I71">
        <f t="shared" si="5"/>
        <v>1.0434782608695652</v>
      </c>
      <c r="J71">
        <f t="shared" si="6"/>
        <v>51.06</v>
      </c>
      <c r="K71">
        <f t="shared" si="7"/>
        <v>48.94</v>
      </c>
    </row>
    <row r="72" spans="1:11">
      <c r="A72" t="s">
        <v>203</v>
      </c>
      <c r="B72" t="s">
        <v>32</v>
      </c>
      <c r="C72" t="s">
        <v>57</v>
      </c>
      <c r="D72" t="s">
        <v>20</v>
      </c>
      <c r="E72" t="s">
        <v>43</v>
      </c>
      <c r="F72">
        <v>57</v>
      </c>
      <c r="G72">
        <v>101</v>
      </c>
      <c r="H72">
        <f t="shared" si="4"/>
        <v>158</v>
      </c>
      <c r="I72">
        <f t="shared" si="5"/>
        <v>1.7719298245614035</v>
      </c>
      <c r="J72">
        <f t="shared" si="6"/>
        <v>36.08</v>
      </c>
      <c r="K72">
        <f t="shared" si="7"/>
        <v>63.92</v>
      </c>
    </row>
    <row r="73" spans="1:11">
      <c r="A73" t="s">
        <v>205</v>
      </c>
      <c r="B73" t="s">
        <v>86</v>
      </c>
      <c r="C73" t="s">
        <v>75</v>
      </c>
      <c r="D73" t="s">
        <v>51</v>
      </c>
      <c r="E73" t="s">
        <v>45</v>
      </c>
      <c r="F73">
        <v>54</v>
      </c>
      <c r="G73">
        <v>147</v>
      </c>
      <c r="H73">
        <f t="shared" si="4"/>
        <v>201</v>
      </c>
      <c r="I73">
        <f t="shared" si="5"/>
        <v>2.7222222222222223</v>
      </c>
      <c r="J73">
        <f t="shared" si="6"/>
        <v>26.87</v>
      </c>
      <c r="K73">
        <f t="shared" si="7"/>
        <v>73.13</v>
      </c>
    </row>
    <row r="74" spans="1:11">
      <c r="A74" t="s">
        <v>207</v>
      </c>
      <c r="B74" t="s">
        <v>79</v>
      </c>
      <c r="C74" t="s">
        <v>68</v>
      </c>
      <c r="D74" t="s">
        <v>50</v>
      </c>
      <c r="E74" t="s">
        <v>38</v>
      </c>
      <c r="F74">
        <v>60</v>
      </c>
      <c r="G74">
        <v>79</v>
      </c>
      <c r="H74">
        <f t="shared" si="4"/>
        <v>139</v>
      </c>
      <c r="I74">
        <f t="shared" si="5"/>
        <v>1.3166666666666667</v>
      </c>
      <c r="J74">
        <f t="shared" si="6"/>
        <v>43.17</v>
      </c>
      <c r="K74">
        <f t="shared" si="7"/>
        <v>56.83</v>
      </c>
    </row>
    <row r="75" spans="1:11">
      <c r="A75" t="s">
        <v>209</v>
      </c>
      <c r="B75" t="s">
        <v>56</v>
      </c>
      <c r="C75" t="s">
        <v>21</v>
      </c>
      <c r="D75" t="s">
        <v>49</v>
      </c>
      <c r="E75" t="s">
        <v>25</v>
      </c>
      <c r="F75">
        <v>56</v>
      </c>
      <c r="G75">
        <v>77</v>
      </c>
      <c r="H75">
        <f t="shared" si="4"/>
        <v>133</v>
      </c>
      <c r="I75">
        <f t="shared" si="5"/>
        <v>1.375</v>
      </c>
      <c r="J75">
        <f t="shared" si="6"/>
        <v>42.11</v>
      </c>
      <c r="K75">
        <f t="shared" si="7"/>
        <v>57.89</v>
      </c>
    </row>
    <row r="76" spans="1:11">
      <c r="A76" t="s">
        <v>211</v>
      </c>
      <c r="B76" t="s">
        <v>31</v>
      </c>
      <c r="C76" t="s">
        <v>70</v>
      </c>
      <c r="D76" t="s">
        <v>40</v>
      </c>
      <c r="E76" t="s">
        <v>74</v>
      </c>
      <c r="F76">
        <v>107</v>
      </c>
      <c r="G76">
        <v>45</v>
      </c>
      <c r="H76">
        <f t="shared" si="4"/>
        <v>152</v>
      </c>
      <c r="I76">
        <f t="shared" si="5"/>
        <v>2.3777777777777778</v>
      </c>
      <c r="J76">
        <f t="shared" si="6"/>
        <v>70.39</v>
      </c>
      <c r="K76">
        <f t="shared" si="7"/>
        <v>29.61</v>
      </c>
    </row>
    <row r="77" spans="1:11">
      <c r="A77" t="s">
        <v>213</v>
      </c>
      <c r="B77" t="s">
        <v>62</v>
      </c>
      <c r="C77" t="s">
        <v>39</v>
      </c>
      <c r="D77" t="s">
        <v>34</v>
      </c>
      <c r="E77" t="s">
        <v>12</v>
      </c>
      <c r="F77">
        <v>45</v>
      </c>
      <c r="G77">
        <v>128</v>
      </c>
      <c r="H77">
        <f t="shared" si="4"/>
        <v>173</v>
      </c>
      <c r="I77">
        <f t="shared" si="5"/>
        <v>2.8444444444444446</v>
      </c>
      <c r="J77">
        <f t="shared" si="6"/>
        <v>26.01</v>
      </c>
      <c r="K77">
        <f t="shared" si="7"/>
        <v>73.989999999999995</v>
      </c>
    </row>
    <row r="78" spans="1:11">
      <c r="A78" t="s">
        <v>215</v>
      </c>
      <c r="B78" t="s">
        <v>76</v>
      </c>
      <c r="C78" t="s">
        <v>27</v>
      </c>
      <c r="D78" t="s">
        <v>58</v>
      </c>
      <c r="E78" t="s">
        <v>46</v>
      </c>
      <c r="F78">
        <v>97</v>
      </c>
      <c r="G78">
        <v>63</v>
      </c>
      <c r="H78">
        <f t="shared" si="4"/>
        <v>160</v>
      </c>
      <c r="I78">
        <f t="shared" si="5"/>
        <v>1.5396825396825398</v>
      </c>
      <c r="J78">
        <f t="shared" si="6"/>
        <v>60.63</v>
      </c>
      <c r="K78">
        <f t="shared" si="7"/>
        <v>39.380000000000003</v>
      </c>
    </row>
    <row r="79" spans="1:11">
      <c r="A79" t="s">
        <v>217</v>
      </c>
      <c r="B79" t="s">
        <v>31</v>
      </c>
      <c r="C79" t="s">
        <v>85</v>
      </c>
      <c r="D79" t="s">
        <v>27</v>
      </c>
      <c r="E79" t="s">
        <v>76</v>
      </c>
      <c r="F79">
        <v>138</v>
      </c>
      <c r="G79">
        <v>65</v>
      </c>
      <c r="H79">
        <f t="shared" si="4"/>
        <v>203</v>
      </c>
      <c r="I79">
        <f t="shared" si="5"/>
        <v>2.1230769230769231</v>
      </c>
      <c r="J79">
        <f t="shared" si="6"/>
        <v>67.98</v>
      </c>
      <c r="K79">
        <f t="shared" si="7"/>
        <v>32.020000000000003</v>
      </c>
    </row>
    <row r="80" spans="1:11">
      <c r="A80" t="s">
        <v>219</v>
      </c>
      <c r="B80" t="s">
        <v>37</v>
      </c>
      <c r="C80" t="s">
        <v>39</v>
      </c>
      <c r="D80" t="s">
        <v>43</v>
      </c>
      <c r="E80" t="s">
        <v>44</v>
      </c>
      <c r="F80">
        <v>91</v>
      </c>
      <c r="G80">
        <v>63</v>
      </c>
      <c r="H80">
        <f t="shared" si="4"/>
        <v>154</v>
      </c>
      <c r="I80">
        <f t="shared" si="5"/>
        <v>1.4444444444444444</v>
      </c>
      <c r="J80">
        <f t="shared" si="6"/>
        <v>59.09</v>
      </c>
      <c r="K80">
        <f t="shared" si="7"/>
        <v>40.909999999999997</v>
      </c>
    </row>
    <row r="81" spans="1:11">
      <c r="A81" t="s">
        <v>221</v>
      </c>
      <c r="B81" t="s">
        <v>12</v>
      </c>
      <c r="C81" t="s">
        <v>70</v>
      </c>
      <c r="D81" t="s">
        <v>67</v>
      </c>
      <c r="E81" t="s">
        <v>14</v>
      </c>
      <c r="F81">
        <v>125</v>
      </c>
      <c r="G81">
        <v>126</v>
      </c>
      <c r="H81">
        <f t="shared" si="4"/>
        <v>251</v>
      </c>
      <c r="I81">
        <f t="shared" si="5"/>
        <v>1.008</v>
      </c>
      <c r="J81">
        <f t="shared" si="6"/>
        <v>49.8</v>
      </c>
      <c r="K81">
        <f t="shared" si="7"/>
        <v>50.2</v>
      </c>
    </row>
    <row r="82" spans="1:11">
      <c r="A82" t="s">
        <v>223</v>
      </c>
      <c r="B82" t="s">
        <v>51</v>
      </c>
      <c r="C82" t="s">
        <v>82</v>
      </c>
      <c r="D82" t="s">
        <v>38</v>
      </c>
      <c r="E82" t="s">
        <v>63</v>
      </c>
      <c r="F82">
        <v>151</v>
      </c>
      <c r="G82">
        <v>70</v>
      </c>
      <c r="H82">
        <f t="shared" si="4"/>
        <v>221</v>
      </c>
      <c r="I82">
        <f t="shared" si="5"/>
        <v>2.157142857142857</v>
      </c>
      <c r="J82">
        <f t="shared" si="6"/>
        <v>68.33</v>
      </c>
      <c r="K82">
        <f t="shared" si="7"/>
        <v>31.67</v>
      </c>
    </row>
    <row r="83" spans="1:11">
      <c r="A83" t="s">
        <v>225</v>
      </c>
      <c r="B83" t="s">
        <v>31</v>
      </c>
      <c r="C83" t="s">
        <v>85</v>
      </c>
      <c r="D83" t="s">
        <v>37</v>
      </c>
      <c r="E83" t="s">
        <v>39</v>
      </c>
      <c r="F83">
        <v>105</v>
      </c>
      <c r="G83">
        <v>45</v>
      </c>
      <c r="H83">
        <f t="shared" si="4"/>
        <v>150</v>
      </c>
      <c r="I83">
        <f t="shared" si="5"/>
        <v>2.3333333333333335</v>
      </c>
      <c r="J83">
        <f t="shared" si="6"/>
        <v>70</v>
      </c>
      <c r="K83">
        <f t="shared" si="7"/>
        <v>30</v>
      </c>
    </row>
    <row r="84" spans="1:11">
      <c r="A84" t="s">
        <v>227</v>
      </c>
      <c r="B84" t="s">
        <v>67</v>
      </c>
      <c r="C84" t="s">
        <v>14</v>
      </c>
      <c r="D84" t="s">
        <v>51</v>
      </c>
      <c r="E84" t="s">
        <v>82</v>
      </c>
      <c r="F84">
        <v>72</v>
      </c>
      <c r="G84">
        <v>151</v>
      </c>
      <c r="H84">
        <f t="shared" si="4"/>
        <v>223</v>
      </c>
      <c r="I84">
        <f t="shared" si="5"/>
        <v>2.0972222222222223</v>
      </c>
      <c r="J84">
        <f t="shared" si="6"/>
        <v>32.29</v>
      </c>
      <c r="K84">
        <f t="shared" si="7"/>
        <v>67.709999999999994</v>
      </c>
    </row>
    <row r="85" spans="1:11">
      <c r="A85" t="s">
        <v>229</v>
      </c>
      <c r="B85" t="s">
        <v>31</v>
      </c>
      <c r="C85" t="s">
        <v>85</v>
      </c>
      <c r="D85" t="s">
        <v>51</v>
      </c>
      <c r="E85" t="s">
        <v>82</v>
      </c>
      <c r="F85">
        <v>105</v>
      </c>
      <c r="G85">
        <v>102</v>
      </c>
      <c r="H85">
        <f t="shared" si="4"/>
        <v>207</v>
      </c>
      <c r="I85">
        <f t="shared" si="5"/>
        <v>1.0294117647058822</v>
      </c>
      <c r="J85">
        <f t="shared" si="6"/>
        <v>50.72</v>
      </c>
      <c r="K85">
        <f t="shared" si="7"/>
        <v>49.28</v>
      </c>
    </row>
    <row r="86" spans="1:11">
      <c r="A86" t="s">
        <v>231</v>
      </c>
      <c r="B86" t="s">
        <v>31</v>
      </c>
      <c r="C86" t="s">
        <v>85</v>
      </c>
      <c r="D86" t="s">
        <v>75</v>
      </c>
      <c r="E86" t="s">
        <v>56</v>
      </c>
      <c r="F86">
        <v>82</v>
      </c>
      <c r="G86">
        <v>0</v>
      </c>
      <c r="H86">
        <f t="shared" si="4"/>
        <v>82</v>
      </c>
      <c r="I86" t="e">
        <f t="shared" si="5"/>
        <v>#DIV/0!</v>
      </c>
      <c r="J86">
        <f t="shared" si="6"/>
        <v>100</v>
      </c>
      <c r="K86">
        <f t="shared" si="7"/>
        <v>0</v>
      </c>
    </row>
    <row r="87" spans="1:11">
      <c r="A87" t="s">
        <v>233</v>
      </c>
      <c r="B87" t="s">
        <v>27</v>
      </c>
      <c r="C87" t="s">
        <v>76</v>
      </c>
      <c r="D87" t="s">
        <v>52</v>
      </c>
      <c r="E87" t="s">
        <v>64</v>
      </c>
      <c r="F87">
        <v>96</v>
      </c>
      <c r="G87">
        <v>90</v>
      </c>
      <c r="H87">
        <f t="shared" si="4"/>
        <v>186</v>
      </c>
      <c r="I87">
        <f t="shared" si="5"/>
        <v>1.0666666666666667</v>
      </c>
      <c r="J87">
        <f t="shared" si="6"/>
        <v>51.61</v>
      </c>
      <c r="K87">
        <f t="shared" si="7"/>
        <v>48.39</v>
      </c>
    </row>
    <row r="88" spans="1:11">
      <c r="A88" t="s">
        <v>235</v>
      </c>
      <c r="B88" t="s">
        <v>37</v>
      </c>
      <c r="C88" t="s">
        <v>39</v>
      </c>
      <c r="D88" t="s">
        <v>86</v>
      </c>
      <c r="E88" t="s">
        <v>45</v>
      </c>
      <c r="F88">
        <v>119</v>
      </c>
      <c r="G88">
        <v>89</v>
      </c>
      <c r="H88">
        <f t="shared" si="4"/>
        <v>208</v>
      </c>
      <c r="I88">
        <f t="shared" si="5"/>
        <v>1.3370786516853932</v>
      </c>
      <c r="J88">
        <f t="shared" si="6"/>
        <v>57.21</v>
      </c>
      <c r="K88">
        <f t="shared" si="7"/>
        <v>42.79</v>
      </c>
    </row>
    <row r="89" spans="1:11">
      <c r="A89" t="s">
        <v>237</v>
      </c>
      <c r="B89" t="s">
        <v>43</v>
      </c>
      <c r="C89" t="s">
        <v>44</v>
      </c>
      <c r="D89" t="s">
        <v>32</v>
      </c>
      <c r="E89" t="s">
        <v>87</v>
      </c>
      <c r="F89">
        <v>110</v>
      </c>
      <c r="G89">
        <v>73</v>
      </c>
      <c r="H89">
        <f t="shared" si="4"/>
        <v>183</v>
      </c>
      <c r="I89">
        <f t="shared" si="5"/>
        <v>1.5068493150684932</v>
      </c>
      <c r="J89">
        <f t="shared" si="6"/>
        <v>60.11</v>
      </c>
      <c r="K89">
        <f t="shared" si="7"/>
        <v>39.89</v>
      </c>
    </row>
    <row r="90" spans="1:11">
      <c r="A90" t="s">
        <v>239</v>
      </c>
      <c r="B90" t="s">
        <v>12</v>
      </c>
      <c r="C90" t="s">
        <v>70</v>
      </c>
      <c r="D90" t="s">
        <v>40</v>
      </c>
      <c r="E90" t="s">
        <v>11</v>
      </c>
      <c r="F90">
        <v>165</v>
      </c>
      <c r="G90">
        <v>42</v>
      </c>
      <c r="H90">
        <f t="shared" si="4"/>
        <v>207</v>
      </c>
      <c r="I90">
        <f t="shared" si="5"/>
        <v>3.9285714285714284</v>
      </c>
      <c r="J90">
        <f t="shared" si="6"/>
        <v>79.709999999999994</v>
      </c>
      <c r="K90">
        <f t="shared" si="7"/>
        <v>20.29</v>
      </c>
    </row>
    <row r="91" spans="1:11">
      <c r="A91" t="s">
        <v>241</v>
      </c>
      <c r="B91" t="s">
        <v>67</v>
      </c>
      <c r="C91" t="s">
        <v>14</v>
      </c>
      <c r="D91" t="s">
        <v>57</v>
      </c>
      <c r="E91" t="s">
        <v>68</v>
      </c>
      <c r="F91">
        <v>97</v>
      </c>
      <c r="G91">
        <v>95</v>
      </c>
      <c r="H91">
        <f t="shared" si="4"/>
        <v>192</v>
      </c>
      <c r="I91">
        <f t="shared" si="5"/>
        <v>1.0210526315789474</v>
      </c>
      <c r="J91">
        <f t="shared" si="6"/>
        <v>50.52</v>
      </c>
      <c r="K91">
        <f t="shared" si="7"/>
        <v>49.48</v>
      </c>
    </row>
    <row r="92" spans="1:11">
      <c r="A92" t="s">
        <v>243</v>
      </c>
      <c r="B92" t="s">
        <v>51</v>
      </c>
      <c r="C92" t="s">
        <v>82</v>
      </c>
      <c r="D92" t="s">
        <v>25</v>
      </c>
      <c r="E92" t="s">
        <v>18</v>
      </c>
      <c r="F92">
        <v>81</v>
      </c>
      <c r="G92">
        <v>45</v>
      </c>
      <c r="H92">
        <f t="shared" si="4"/>
        <v>126</v>
      </c>
      <c r="I92">
        <f t="shared" si="5"/>
        <v>1.8</v>
      </c>
      <c r="J92">
        <f t="shared" si="6"/>
        <v>64.290000000000006</v>
      </c>
      <c r="K92">
        <f t="shared" si="7"/>
        <v>35.71</v>
      </c>
    </row>
    <row r="93" spans="1:11">
      <c r="A93" t="s">
        <v>245</v>
      </c>
      <c r="B93" t="s">
        <v>28</v>
      </c>
      <c r="C93" t="s">
        <v>80</v>
      </c>
      <c r="D93" t="s">
        <v>38</v>
      </c>
      <c r="E93" t="s">
        <v>63</v>
      </c>
      <c r="F93">
        <v>116</v>
      </c>
      <c r="G93">
        <v>129</v>
      </c>
      <c r="H93">
        <f t="shared" si="4"/>
        <v>245</v>
      </c>
      <c r="I93">
        <f t="shared" si="5"/>
        <v>1.1120689655172413</v>
      </c>
      <c r="J93">
        <f t="shared" si="6"/>
        <v>47.35</v>
      </c>
      <c r="K93">
        <f t="shared" si="7"/>
        <v>52.65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Z56"/>
  <sheetViews>
    <sheetView tabSelected="1" topLeftCell="A13" workbookViewId="0">
      <selection activeCell="B45" sqref="B45"/>
    </sheetView>
  </sheetViews>
  <sheetFormatPr defaultRowHeight="14.45"/>
  <cols>
    <col min="1" max="1" width="11.5703125" bestFit="1" customWidth="1"/>
    <col min="52" max="52" width="10.5703125" bestFit="1" customWidth="1"/>
  </cols>
  <sheetData>
    <row r="3" spans="1:52">
      <c r="A3" s="4" t="s">
        <v>268</v>
      </c>
      <c r="B3" s="4" t="s">
        <v>249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3"/>
    </row>
    <row r="4" spans="1:52">
      <c r="A4" s="4" t="s">
        <v>248</v>
      </c>
      <c r="B4" s="1" t="s">
        <v>44</v>
      </c>
      <c r="C4" s="13" t="s">
        <v>63</v>
      </c>
      <c r="D4" s="13" t="s">
        <v>18</v>
      </c>
      <c r="E4" s="13" t="s">
        <v>61</v>
      </c>
      <c r="F4" s="13" t="s">
        <v>76</v>
      </c>
      <c r="G4" s="13" t="s">
        <v>73</v>
      </c>
      <c r="H4" s="13" t="s">
        <v>55</v>
      </c>
      <c r="I4" s="13" t="s">
        <v>37</v>
      </c>
      <c r="J4" s="13" t="s">
        <v>46</v>
      </c>
      <c r="K4" s="13" t="s">
        <v>38</v>
      </c>
      <c r="L4" s="13" t="s">
        <v>70</v>
      </c>
      <c r="M4" s="13" t="s">
        <v>27</v>
      </c>
      <c r="N4" s="13" t="s">
        <v>57</v>
      </c>
      <c r="O4" s="13" t="s">
        <v>28</v>
      </c>
      <c r="P4" s="13" t="s">
        <v>62</v>
      </c>
      <c r="Q4" s="13" t="s">
        <v>13</v>
      </c>
      <c r="R4" s="13" t="s">
        <v>40</v>
      </c>
      <c r="S4" s="13" t="s">
        <v>87</v>
      </c>
      <c r="T4" s="13" t="s">
        <v>80</v>
      </c>
      <c r="U4" s="13" t="s">
        <v>14</v>
      </c>
      <c r="V4" s="13" t="s">
        <v>68</v>
      </c>
      <c r="W4" s="13" t="s">
        <v>74</v>
      </c>
      <c r="X4" s="13" t="s">
        <v>31</v>
      </c>
      <c r="Y4" s="13" t="s">
        <v>85</v>
      </c>
      <c r="Z4" s="13" t="s">
        <v>50</v>
      </c>
      <c r="AA4" s="13" t="s">
        <v>21</v>
      </c>
      <c r="AB4" s="13" t="s">
        <v>39</v>
      </c>
      <c r="AC4" s="13" t="s">
        <v>11</v>
      </c>
      <c r="AD4" s="13" t="s">
        <v>82</v>
      </c>
      <c r="AE4" s="13" t="s">
        <v>51</v>
      </c>
      <c r="AF4" s="13" t="s">
        <v>64</v>
      </c>
      <c r="AG4" s="13" t="s">
        <v>67</v>
      </c>
      <c r="AH4" s="13" t="s">
        <v>75</v>
      </c>
      <c r="AI4" s="13" t="s">
        <v>20</v>
      </c>
      <c r="AJ4" s="13" t="s">
        <v>34</v>
      </c>
      <c r="AK4" s="13" t="s">
        <v>58</v>
      </c>
      <c r="AL4" s="13" t="s">
        <v>12</v>
      </c>
      <c r="AM4" s="13" t="s">
        <v>81</v>
      </c>
      <c r="AN4" s="13" t="s">
        <v>19</v>
      </c>
      <c r="AO4" s="13" t="s">
        <v>43</v>
      </c>
      <c r="AP4" s="13" t="s">
        <v>56</v>
      </c>
      <c r="AQ4" s="13" t="s">
        <v>79</v>
      </c>
      <c r="AR4" s="13" t="s">
        <v>32</v>
      </c>
      <c r="AS4" s="13" t="s">
        <v>26</v>
      </c>
      <c r="AT4" s="13" t="s">
        <v>25</v>
      </c>
      <c r="AU4" s="13" t="s">
        <v>49</v>
      </c>
      <c r="AV4" s="13" t="s">
        <v>33</v>
      </c>
      <c r="AW4" s="13" t="s">
        <v>45</v>
      </c>
      <c r="AX4" s="13" t="s">
        <v>52</v>
      </c>
      <c r="AY4" s="13" t="s">
        <v>86</v>
      </c>
      <c r="AZ4" s="7" t="s">
        <v>269</v>
      </c>
    </row>
    <row r="5" spans="1:52">
      <c r="A5" s="1" t="s">
        <v>44</v>
      </c>
      <c r="B5" s="1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>
        <v>88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>
        <v>123</v>
      </c>
      <c r="AW5" s="13"/>
      <c r="AX5" s="13"/>
      <c r="AY5" s="13"/>
      <c r="AZ5" s="7">
        <v>211</v>
      </c>
    </row>
    <row r="6" spans="1:52">
      <c r="A6" s="5" t="s">
        <v>63</v>
      </c>
      <c r="B6" s="5"/>
      <c r="D6">
        <v>46</v>
      </c>
      <c r="O6">
        <v>60</v>
      </c>
      <c r="AA6">
        <v>108</v>
      </c>
      <c r="AF6">
        <v>98</v>
      </c>
      <c r="AI6">
        <v>68</v>
      </c>
      <c r="AS6">
        <v>77</v>
      </c>
      <c r="AZ6" s="8">
        <v>457</v>
      </c>
    </row>
    <row r="7" spans="1:52">
      <c r="A7" s="5" t="s">
        <v>18</v>
      </c>
      <c r="B7" s="5"/>
      <c r="I7">
        <v>93</v>
      </c>
      <c r="J7">
        <v>80</v>
      </c>
      <c r="S7">
        <v>82</v>
      </c>
      <c r="Y7">
        <v>127</v>
      </c>
      <c r="AN7">
        <v>34</v>
      </c>
      <c r="AZ7" s="8">
        <v>416</v>
      </c>
    </row>
    <row r="8" spans="1:52">
      <c r="A8" s="5" t="s">
        <v>61</v>
      </c>
      <c r="B8" s="5"/>
      <c r="P8">
        <v>18</v>
      </c>
      <c r="AZ8" s="8">
        <v>18</v>
      </c>
    </row>
    <row r="9" spans="1:52">
      <c r="A9" s="5" t="s">
        <v>76</v>
      </c>
      <c r="B9" s="5"/>
      <c r="E9">
        <v>88</v>
      </c>
      <c r="M9">
        <v>97</v>
      </c>
      <c r="N9">
        <v>107</v>
      </c>
      <c r="AZ9" s="8">
        <v>292</v>
      </c>
    </row>
    <row r="10" spans="1:52">
      <c r="A10" s="5" t="s">
        <v>73</v>
      </c>
      <c r="B10" s="5"/>
      <c r="I10">
        <v>93</v>
      </c>
      <c r="V10">
        <v>60</v>
      </c>
      <c r="W10">
        <v>35</v>
      </c>
      <c r="AZ10" s="8">
        <v>188</v>
      </c>
    </row>
    <row r="11" spans="1:52">
      <c r="A11" s="5" t="s">
        <v>55</v>
      </c>
      <c r="B11" s="5"/>
      <c r="G11">
        <v>34</v>
      </c>
      <c r="AI11">
        <v>45</v>
      </c>
      <c r="AP11">
        <v>37</v>
      </c>
      <c r="AS11">
        <v>83</v>
      </c>
      <c r="AZ11" s="8">
        <v>199</v>
      </c>
    </row>
    <row r="12" spans="1:52">
      <c r="A12" s="5" t="s">
        <v>69</v>
      </c>
      <c r="B12" s="5"/>
      <c r="L12">
        <v>61</v>
      </c>
      <c r="U12">
        <v>56</v>
      </c>
      <c r="AF12">
        <v>22</v>
      </c>
      <c r="AK12">
        <v>15</v>
      </c>
      <c r="AO12">
        <v>59</v>
      </c>
      <c r="AV12">
        <v>57</v>
      </c>
      <c r="AZ12" s="8">
        <v>270</v>
      </c>
    </row>
    <row r="13" spans="1:52">
      <c r="A13" s="5" t="s">
        <v>37</v>
      </c>
      <c r="B13" s="5"/>
      <c r="K13">
        <v>103</v>
      </c>
      <c r="AB13">
        <v>255</v>
      </c>
      <c r="AZ13" s="8">
        <v>358</v>
      </c>
    </row>
    <row r="14" spans="1:52">
      <c r="A14" s="5" t="s">
        <v>46</v>
      </c>
      <c r="B14" s="5"/>
      <c r="Y14">
        <v>109</v>
      </c>
      <c r="AA14">
        <v>52</v>
      </c>
      <c r="AZ14" s="8">
        <v>161</v>
      </c>
    </row>
    <row r="15" spans="1:52">
      <c r="A15" s="5" t="s">
        <v>38</v>
      </c>
      <c r="B15" s="5"/>
      <c r="C15">
        <v>199</v>
      </c>
      <c r="S15">
        <v>90</v>
      </c>
      <c r="AM15">
        <v>49</v>
      </c>
      <c r="AX15">
        <v>94</v>
      </c>
      <c r="AZ15" s="8">
        <v>432</v>
      </c>
    </row>
    <row r="16" spans="1:52">
      <c r="A16" s="5" t="s">
        <v>70</v>
      </c>
      <c r="B16" s="5"/>
      <c r="K16">
        <v>84</v>
      </c>
      <c r="AH16">
        <v>58</v>
      </c>
      <c r="AY16">
        <v>64</v>
      </c>
      <c r="AZ16" s="8">
        <v>206</v>
      </c>
    </row>
    <row r="17" spans="1:52">
      <c r="A17" s="5" t="s">
        <v>27</v>
      </c>
      <c r="B17" s="5"/>
      <c r="F17">
        <v>161</v>
      </c>
      <c r="O17">
        <v>147</v>
      </c>
      <c r="AV17">
        <v>71</v>
      </c>
      <c r="AZ17" s="8">
        <v>379</v>
      </c>
    </row>
    <row r="18" spans="1:52">
      <c r="A18" s="5" t="s">
        <v>57</v>
      </c>
      <c r="B18" s="5">
        <v>90</v>
      </c>
      <c r="O18">
        <v>67</v>
      </c>
      <c r="V18">
        <v>95</v>
      </c>
      <c r="AK18">
        <v>63</v>
      </c>
      <c r="AZ18" s="8">
        <v>315</v>
      </c>
    </row>
    <row r="19" spans="1:52">
      <c r="A19" s="5" t="s">
        <v>28</v>
      </c>
      <c r="B19" s="5"/>
      <c r="F19">
        <v>154</v>
      </c>
      <c r="T19">
        <v>116</v>
      </c>
      <c r="AE19">
        <v>114</v>
      </c>
      <c r="AL19">
        <v>138</v>
      </c>
      <c r="AZ19" s="8">
        <v>522</v>
      </c>
    </row>
    <row r="20" spans="1:52">
      <c r="A20" s="5" t="s">
        <v>62</v>
      </c>
      <c r="B20" s="5"/>
      <c r="M20">
        <v>95</v>
      </c>
      <c r="AB20">
        <v>45</v>
      </c>
      <c r="AC20">
        <v>66</v>
      </c>
      <c r="AU20">
        <v>20</v>
      </c>
      <c r="AZ20" s="8">
        <v>226</v>
      </c>
    </row>
    <row r="21" spans="1:52">
      <c r="A21" s="5" t="s">
        <v>13</v>
      </c>
      <c r="B21" s="5"/>
      <c r="U21">
        <v>57</v>
      </c>
      <c r="AK21">
        <v>70</v>
      </c>
      <c r="AM21">
        <v>62</v>
      </c>
      <c r="AQ21">
        <v>20</v>
      </c>
      <c r="AZ21" s="8">
        <v>209</v>
      </c>
    </row>
    <row r="22" spans="1:52">
      <c r="A22" s="5" t="s">
        <v>40</v>
      </c>
      <c r="B22" s="5"/>
      <c r="W22">
        <v>45</v>
      </c>
      <c r="Y22">
        <v>103</v>
      </c>
      <c r="AC22">
        <v>42</v>
      </c>
      <c r="AZ22" s="8">
        <v>190</v>
      </c>
    </row>
    <row r="23" spans="1:52">
      <c r="A23" s="5" t="s">
        <v>87</v>
      </c>
      <c r="B23" s="5">
        <v>60</v>
      </c>
      <c r="T23">
        <v>35</v>
      </c>
      <c r="AZ23" s="8">
        <v>95</v>
      </c>
    </row>
    <row r="24" spans="1:52">
      <c r="A24" s="5" t="s">
        <v>80</v>
      </c>
      <c r="B24" s="5"/>
      <c r="AF24">
        <v>69</v>
      </c>
      <c r="AR24">
        <v>78</v>
      </c>
      <c r="AT24">
        <v>114</v>
      </c>
      <c r="AZ24" s="8">
        <v>261</v>
      </c>
    </row>
    <row r="25" spans="1:52">
      <c r="A25" s="5" t="s">
        <v>14</v>
      </c>
      <c r="B25" s="5"/>
      <c r="AB25">
        <v>94</v>
      </c>
      <c r="AV25">
        <v>106</v>
      </c>
      <c r="AZ25" s="8">
        <v>200</v>
      </c>
    </row>
    <row r="26" spans="1:52">
      <c r="A26" s="5" t="s">
        <v>68</v>
      </c>
      <c r="B26" s="5"/>
      <c r="E26">
        <v>44</v>
      </c>
      <c r="J26">
        <v>72</v>
      </c>
      <c r="AZ26" s="8">
        <v>116</v>
      </c>
    </row>
    <row r="27" spans="1:52">
      <c r="A27" s="5" t="s">
        <v>74</v>
      </c>
      <c r="B27" s="5"/>
      <c r="AN27">
        <v>64</v>
      </c>
      <c r="AQ27">
        <v>93</v>
      </c>
      <c r="AZ27" s="8">
        <v>157</v>
      </c>
    </row>
    <row r="28" spans="1:52">
      <c r="A28" s="5" t="s">
        <v>31</v>
      </c>
      <c r="B28" s="5"/>
      <c r="L28">
        <v>107</v>
      </c>
      <c r="M28">
        <v>98</v>
      </c>
      <c r="N28">
        <v>116</v>
      </c>
      <c r="Y28">
        <v>430</v>
      </c>
      <c r="AK28">
        <v>70</v>
      </c>
      <c r="AR28">
        <v>80</v>
      </c>
      <c r="AZ28" s="8">
        <v>901</v>
      </c>
    </row>
    <row r="29" spans="1:52">
      <c r="A29" s="5" t="s">
        <v>85</v>
      </c>
      <c r="B29" s="5"/>
      <c r="U29">
        <v>120</v>
      </c>
      <c r="AY29">
        <v>103</v>
      </c>
      <c r="AZ29" s="8">
        <v>223</v>
      </c>
    </row>
    <row r="30" spans="1:52">
      <c r="A30" s="5" t="s">
        <v>50</v>
      </c>
      <c r="B30" s="5"/>
      <c r="G30">
        <v>40</v>
      </c>
      <c r="K30">
        <v>79</v>
      </c>
      <c r="W30">
        <v>66</v>
      </c>
      <c r="AM30">
        <v>31</v>
      </c>
      <c r="AN30">
        <v>41</v>
      </c>
      <c r="AZ30" s="8">
        <v>257</v>
      </c>
    </row>
    <row r="31" spans="1:52">
      <c r="A31" s="5" t="s">
        <v>21</v>
      </c>
      <c r="B31" s="5"/>
      <c r="U31">
        <v>90</v>
      </c>
      <c r="AZ31" s="8">
        <v>90</v>
      </c>
    </row>
    <row r="32" spans="1:52">
      <c r="A32" s="5" t="s">
        <v>39</v>
      </c>
      <c r="B32" s="5"/>
      <c r="R32">
        <v>85</v>
      </c>
      <c r="AD32">
        <v>83</v>
      </c>
      <c r="AI32">
        <v>85</v>
      </c>
      <c r="AZ32" s="8">
        <v>253</v>
      </c>
    </row>
    <row r="33" spans="1:52">
      <c r="A33" s="5" t="s">
        <v>11</v>
      </c>
      <c r="B33" s="5">
        <v>72</v>
      </c>
      <c r="AL33">
        <v>66</v>
      </c>
      <c r="AM33">
        <v>101</v>
      </c>
      <c r="AP33">
        <v>76</v>
      </c>
      <c r="AZ33" s="8">
        <v>315</v>
      </c>
    </row>
    <row r="34" spans="1:52">
      <c r="A34" s="5" t="s">
        <v>82</v>
      </c>
      <c r="B34" s="5"/>
      <c r="F34">
        <v>133</v>
      </c>
      <c r="AL34">
        <v>104</v>
      </c>
      <c r="AZ34" s="8">
        <v>237</v>
      </c>
    </row>
    <row r="35" spans="1:52">
      <c r="A35" s="5" t="s">
        <v>51</v>
      </c>
      <c r="B35" s="5"/>
      <c r="AD35">
        <v>485</v>
      </c>
      <c r="AQ35">
        <v>114</v>
      </c>
      <c r="AT35">
        <v>130</v>
      </c>
      <c r="AW35">
        <v>147</v>
      </c>
      <c r="AX35">
        <v>95</v>
      </c>
      <c r="AZ35" s="8">
        <v>971</v>
      </c>
    </row>
    <row r="36" spans="1:52">
      <c r="A36" s="5" t="s">
        <v>64</v>
      </c>
      <c r="B36" s="5"/>
      <c r="AE36">
        <v>143</v>
      </c>
      <c r="AX36">
        <v>87</v>
      </c>
      <c r="AZ36" s="8">
        <v>230</v>
      </c>
    </row>
    <row r="37" spans="1:52">
      <c r="A37" s="5" t="s">
        <v>67</v>
      </c>
      <c r="B37" s="5"/>
      <c r="G37">
        <v>97</v>
      </c>
      <c r="R37">
        <v>46</v>
      </c>
      <c r="T37">
        <v>123</v>
      </c>
      <c r="U37">
        <v>295</v>
      </c>
      <c r="V37">
        <v>113</v>
      </c>
      <c r="AR37">
        <v>86</v>
      </c>
      <c r="AZ37" s="8">
        <v>760</v>
      </c>
    </row>
    <row r="38" spans="1:52">
      <c r="A38" s="5" t="s">
        <v>75</v>
      </c>
      <c r="B38" s="5"/>
      <c r="F38">
        <v>60</v>
      </c>
      <c r="H38">
        <v>32</v>
      </c>
      <c r="AP38">
        <v>0</v>
      </c>
      <c r="AZ38" s="8">
        <v>92</v>
      </c>
    </row>
    <row r="39" spans="1:52">
      <c r="A39" s="5" t="s">
        <v>20</v>
      </c>
      <c r="B39" s="5"/>
      <c r="AA39">
        <v>48</v>
      </c>
      <c r="AO39">
        <v>101</v>
      </c>
      <c r="AU39">
        <v>28</v>
      </c>
      <c r="AZ39" s="8">
        <v>177</v>
      </c>
    </row>
    <row r="40" spans="1:52">
      <c r="A40" s="5" t="s">
        <v>34</v>
      </c>
      <c r="B40" s="5"/>
      <c r="F40">
        <v>60</v>
      </c>
      <c r="W40">
        <v>70</v>
      </c>
      <c r="AL40">
        <v>128</v>
      </c>
      <c r="AN40">
        <v>62</v>
      </c>
      <c r="AZ40" s="8">
        <v>320</v>
      </c>
    </row>
    <row r="41" spans="1:52">
      <c r="A41" s="5" t="s">
        <v>58</v>
      </c>
      <c r="B41" s="5"/>
      <c r="E41">
        <v>39</v>
      </c>
      <c r="I41">
        <v>106</v>
      </c>
      <c r="J41">
        <v>63</v>
      </c>
      <c r="AZ41" s="8">
        <v>208</v>
      </c>
    </row>
    <row r="42" spans="1:52">
      <c r="A42" s="5" t="s">
        <v>12</v>
      </c>
      <c r="B42" s="5"/>
      <c r="L42">
        <v>430</v>
      </c>
      <c r="X42">
        <v>138</v>
      </c>
      <c r="AZ42" s="8">
        <v>568</v>
      </c>
    </row>
    <row r="43" spans="1:52">
      <c r="A43" s="5" t="s">
        <v>81</v>
      </c>
      <c r="B43" s="5"/>
      <c r="AA43">
        <v>60</v>
      </c>
      <c r="AD43">
        <v>50</v>
      </c>
      <c r="AZ43" s="8">
        <v>110</v>
      </c>
    </row>
    <row r="44" spans="1:52">
      <c r="A44" s="5" t="s">
        <v>19</v>
      </c>
      <c r="B44" s="5"/>
      <c r="H44">
        <v>69</v>
      </c>
      <c r="I44">
        <v>70</v>
      </c>
      <c r="AZ44" s="8">
        <v>139</v>
      </c>
    </row>
    <row r="45" spans="1:52">
      <c r="A45" s="5" t="s">
        <v>43</v>
      </c>
      <c r="B45" s="5">
        <v>295</v>
      </c>
      <c r="AF45">
        <v>124</v>
      </c>
      <c r="AT45">
        <v>87</v>
      </c>
      <c r="AY45">
        <v>92</v>
      </c>
      <c r="AZ45" s="8">
        <v>598</v>
      </c>
    </row>
    <row r="46" spans="1:52">
      <c r="A46" s="5" t="s">
        <v>56</v>
      </c>
      <c r="B46" s="5"/>
      <c r="M46">
        <v>85</v>
      </c>
      <c r="R46">
        <v>64</v>
      </c>
      <c r="AA46">
        <v>56</v>
      </c>
      <c r="AH46">
        <v>84</v>
      </c>
      <c r="AZ46" s="8">
        <v>289</v>
      </c>
    </row>
    <row r="47" spans="1:52">
      <c r="A47" s="5" t="s">
        <v>79</v>
      </c>
      <c r="B47" s="5"/>
      <c r="S47">
        <v>87</v>
      </c>
      <c r="T47">
        <v>56</v>
      </c>
      <c r="V47">
        <v>60</v>
      </c>
      <c r="AZ47" s="8">
        <v>203</v>
      </c>
    </row>
    <row r="48" spans="1:52">
      <c r="A48" s="5" t="s">
        <v>32</v>
      </c>
      <c r="B48" s="5"/>
      <c r="N48">
        <v>57</v>
      </c>
      <c r="S48">
        <v>73</v>
      </c>
      <c r="Y48">
        <v>98</v>
      </c>
      <c r="AZ48" s="8">
        <v>228</v>
      </c>
    </row>
    <row r="49" spans="1:52">
      <c r="A49" s="5" t="s">
        <v>26</v>
      </c>
      <c r="B49" s="5"/>
      <c r="E49">
        <v>58</v>
      </c>
      <c r="AC49">
        <v>62</v>
      </c>
      <c r="AG49">
        <v>164</v>
      </c>
      <c r="AZ49" s="8">
        <v>284</v>
      </c>
    </row>
    <row r="50" spans="1:52">
      <c r="A50" s="5" t="s">
        <v>25</v>
      </c>
      <c r="B50" s="5"/>
      <c r="D50">
        <v>45</v>
      </c>
      <c r="Q50">
        <v>48</v>
      </c>
      <c r="AS50">
        <v>61</v>
      </c>
      <c r="AZ50" s="8">
        <v>154</v>
      </c>
    </row>
    <row r="51" spans="1:52">
      <c r="A51" s="5" t="s">
        <v>49</v>
      </c>
      <c r="B51" s="5"/>
      <c r="Z51">
        <v>56</v>
      </c>
      <c r="AB51">
        <v>85</v>
      </c>
      <c r="AJ51">
        <v>97</v>
      </c>
      <c r="AT51">
        <v>77</v>
      </c>
      <c r="AZ51" s="8">
        <v>315</v>
      </c>
    </row>
    <row r="52" spans="1:52">
      <c r="A52" s="5" t="s">
        <v>33</v>
      </c>
      <c r="B52" s="5"/>
      <c r="AD52">
        <v>79</v>
      </c>
      <c r="AJ52">
        <v>77</v>
      </c>
      <c r="AZ52" s="8">
        <v>156</v>
      </c>
    </row>
    <row r="53" spans="1:52">
      <c r="A53" s="5" t="s">
        <v>45</v>
      </c>
      <c r="B53" s="5"/>
      <c r="E53">
        <v>91</v>
      </c>
      <c r="J53">
        <v>75</v>
      </c>
      <c r="Q53">
        <v>64</v>
      </c>
      <c r="R53">
        <v>69</v>
      </c>
      <c r="V53">
        <v>97</v>
      </c>
      <c r="AZ53" s="8">
        <v>396</v>
      </c>
    </row>
    <row r="54" spans="1:52">
      <c r="A54" s="5" t="s">
        <v>52</v>
      </c>
      <c r="B54" s="5"/>
      <c r="I54">
        <v>115</v>
      </c>
      <c r="S54">
        <v>94</v>
      </c>
      <c r="AF54">
        <v>90</v>
      </c>
      <c r="AH54">
        <v>59</v>
      </c>
      <c r="AZ54" s="8">
        <v>358</v>
      </c>
    </row>
    <row r="55" spans="1:52">
      <c r="A55" s="5" t="s">
        <v>86</v>
      </c>
      <c r="B55" s="5"/>
      <c r="AD55">
        <v>111</v>
      </c>
      <c r="AH55">
        <v>54</v>
      </c>
      <c r="AR55">
        <v>30</v>
      </c>
      <c r="AW55">
        <v>89</v>
      </c>
      <c r="AZ55" s="8">
        <v>284</v>
      </c>
    </row>
    <row r="56" spans="1:52">
      <c r="A56" s="6" t="s">
        <v>269</v>
      </c>
      <c r="B56" s="6">
        <v>517</v>
      </c>
      <c r="C56" s="14">
        <v>199</v>
      </c>
      <c r="D56" s="14">
        <v>91</v>
      </c>
      <c r="E56" s="14">
        <v>320</v>
      </c>
      <c r="F56" s="14">
        <v>568</v>
      </c>
      <c r="G56" s="14">
        <v>171</v>
      </c>
      <c r="H56" s="14">
        <v>101</v>
      </c>
      <c r="I56" s="14">
        <v>477</v>
      </c>
      <c r="J56" s="14">
        <v>290</v>
      </c>
      <c r="K56" s="14">
        <v>266</v>
      </c>
      <c r="L56" s="14">
        <v>598</v>
      </c>
      <c r="M56" s="14">
        <v>375</v>
      </c>
      <c r="N56" s="14">
        <v>280</v>
      </c>
      <c r="O56" s="14">
        <v>274</v>
      </c>
      <c r="P56" s="14">
        <v>106</v>
      </c>
      <c r="Q56" s="14">
        <v>112</v>
      </c>
      <c r="R56" s="14">
        <v>264</v>
      </c>
      <c r="S56" s="14">
        <v>426</v>
      </c>
      <c r="T56" s="14">
        <v>330</v>
      </c>
      <c r="U56" s="14">
        <v>618</v>
      </c>
      <c r="V56" s="14">
        <v>425</v>
      </c>
      <c r="W56" s="14">
        <v>216</v>
      </c>
      <c r="X56" s="14">
        <v>138</v>
      </c>
      <c r="Y56" s="14">
        <v>867</v>
      </c>
      <c r="Z56" s="14">
        <v>56</v>
      </c>
      <c r="AA56" s="14">
        <v>324</v>
      </c>
      <c r="AB56" s="14">
        <v>479</v>
      </c>
      <c r="AC56" s="14">
        <v>170</v>
      </c>
      <c r="AD56" s="14">
        <v>808</v>
      </c>
      <c r="AE56" s="14">
        <v>257</v>
      </c>
      <c r="AF56" s="14">
        <v>403</v>
      </c>
      <c r="AG56" s="14">
        <v>164</v>
      </c>
      <c r="AH56" s="14">
        <v>255</v>
      </c>
      <c r="AI56" s="14">
        <v>198</v>
      </c>
      <c r="AJ56" s="14">
        <v>174</v>
      </c>
      <c r="AK56" s="14">
        <v>218</v>
      </c>
      <c r="AL56" s="14">
        <v>436</v>
      </c>
      <c r="AM56" s="14">
        <v>243</v>
      </c>
      <c r="AN56" s="14">
        <v>201</v>
      </c>
      <c r="AO56" s="14">
        <v>160</v>
      </c>
      <c r="AP56" s="14">
        <v>113</v>
      </c>
      <c r="AQ56" s="14">
        <v>227</v>
      </c>
      <c r="AR56" s="14">
        <v>274</v>
      </c>
      <c r="AS56" s="14">
        <v>221</v>
      </c>
      <c r="AT56" s="14">
        <v>408</v>
      </c>
      <c r="AU56" s="14">
        <v>48</v>
      </c>
      <c r="AV56" s="14">
        <v>357</v>
      </c>
      <c r="AW56" s="14">
        <v>236</v>
      </c>
      <c r="AX56" s="14">
        <v>276</v>
      </c>
      <c r="AY56" s="14">
        <v>259</v>
      </c>
      <c r="AZ56" s="9">
        <v>14994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56"/>
  <sheetViews>
    <sheetView topLeftCell="A19" workbookViewId="0">
      <selection activeCell="G42" sqref="G42"/>
    </sheetView>
  </sheetViews>
  <sheetFormatPr defaultRowHeight="14.45"/>
  <cols>
    <col min="1" max="1" width="10.5703125" bestFit="1" customWidth="1"/>
    <col min="2" max="2" width="11.5703125" bestFit="1" customWidth="1"/>
    <col min="3" max="3" width="14.7109375" bestFit="1" customWidth="1"/>
    <col min="4" max="4" width="13.85546875" bestFit="1" customWidth="1"/>
    <col min="5" max="5" width="11.28515625" bestFit="1" customWidth="1"/>
    <col min="6" max="6" width="11.7109375" bestFit="1" customWidth="1"/>
    <col min="7" max="7" width="21.85546875" customWidth="1"/>
    <col min="8" max="8" width="12.28515625" customWidth="1"/>
  </cols>
  <sheetData>
    <row r="3" spans="1:8">
      <c r="A3" s="1"/>
      <c r="B3" s="4" t="s">
        <v>270</v>
      </c>
      <c r="C3" s="2"/>
      <c r="D3" s="2"/>
      <c r="E3" s="2"/>
      <c r="F3" s="3"/>
    </row>
    <row r="4" spans="1:8">
      <c r="A4" s="4" t="s">
        <v>246</v>
      </c>
      <c r="B4" s="1" t="s">
        <v>268</v>
      </c>
      <c r="C4" s="13" t="s">
        <v>271</v>
      </c>
      <c r="D4" s="13" t="s">
        <v>272</v>
      </c>
      <c r="E4" s="13" t="s">
        <v>273</v>
      </c>
      <c r="F4" s="10" t="s">
        <v>274</v>
      </c>
      <c r="G4" t="s">
        <v>275</v>
      </c>
      <c r="H4" t="s">
        <v>276</v>
      </c>
    </row>
    <row r="5" spans="1:8">
      <c r="A5" s="1" t="s">
        <v>44</v>
      </c>
      <c r="B5" s="1">
        <v>728</v>
      </c>
      <c r="C5" s="13">
        <v>91</v>
      </c>
      <c r="D5" s="13">
        <v>25.247347809791258</v>
      </c>
      <c r="E5" s="13">
        <v>60</v>
      </c>
      <c r="F5" s="10">
        <v>123</v>
      </c>
      <c r="G5">
        <f>D5/C5</f>
        <v>0.27744338252517864</v>
      </c>
      <c r="H5">
        <f>C5/G5</f>
        <v>327.99484771182654</v>
      </c>
    </row>
    <row r="6" spans="1:8">
      <c r="A6" s="5" t="s">
        <v>63</v>
      </c>
      <c r="B6" s="5">
        <v>656</v>
      </c>
      <c r="C6">
        <v>82</v>
      </c>
      <c r="D6">
        <v>27.479862756987291</v>
      </c>
      <c r="E6">
        <v>46</v>
      </c>
      <c r="F6" s="11">
        <v>129</v>
      </c>
      <c r="G6">
        <f t="shared" ref="G6:G55" si="0">D6/C6</f>
        <v>0.33512027752423523</v>
      </c>
      <c r="H6">
        <f t="shared" ref="H6:H55" si="1">C6/G6</f>
        <v>244.68826716721111</v>
      </c>
    </row>
    <row r="7" spans="1:8">
      <c r="A7" s="5" t="s">
        <v>18</v>
      </c>
      <c r="B7" s="5">
        <v>507</v>
      </c>
      <c r="C7">
        <v>72.428571428571431</v>
      </c>
      <c r="D7">
        <v>32.857556933208635</v>
      </c>
      <c r="E7">
        <v>34</v>
      </c>
      <c r="F7" s="11">
        <v>127</v>
      </c>
      <c r="G7">
        <f t="shared" si="0"/>
        <v>0.45365463221392593</v>
      </c>
      <c r="H7">
        <f t="shared" si="1"/>
        <v>159.65575194307047</v>
      </c>
    </row>
    <row r="8" spans="1:8">
      <c r="A8" s="5" t="s">
        <v>61</v>
      </c>
      <c r="B8" s="5">
        <v>338</v>
      </c>
      <c r="C8">
        <v>56.333333333333336</v>
      </c>
      <c r="D8">
        <v>28.737896002781177</v>
      </c>
      <c r="E8">
        <v>18</v>
      </c>
      <c r="F8" s="11">
        <v>91</v>
      </c>
      <c r="G8">
        <f t="shared" si="0"/>
        <v>0.51014016572984333</v>
      </c>
      <c r="H8">
        <f t="shared" si="1"/>
        <v>110.4271671154119</v>
      </c>
    </row>
    <row r="9" spans="1:8">
      <c r="A9" s="5" t="s">
        <v>76</v>
      </c>
      <c r="B9" s="5">
        <v>860</v>
      </c>
      <c r="C9">
        <v>95.555555555555557</v>
      </c>
      <c r="D9">
        <v>32.538865649831394</v>
      </c>
      <c r="E9">
        <v>60</v>
      </c>
      <c r="F9" s="11">
        <v>154</v>
      </c>
      <c r="G9">
        <f t="shared" si="0"/>
        <v>0.34052301261451456</v>
      </c>
      <c r="H9">
        <f t="shared" si="1"/>
        <v>280.61409072440046</v>
      </c>
    </row>
    <row r="10" spans="1:8">
      <c r="A10" s="5" t="s">
        <v>73</v>
      </c>
      <c r="B10" s="5">
        <v>359</v>
      </c>
      <c r="C10">
        <v>59.833333333333336</v>
      </c>
      <c r="D10">
        <v>28.840365231159375</v>
      </c>
      <c r="E10">
        <v>34</v>
      </c>
      <c r="F10" s="11">
        <v>97</v>
      </c>
      <c r="G10">
        <f t="shared" si="0"/>
        <v>0.48201167517258003</v>
      </c>
      <c r="H10">
        <f t="shared" si="1"/>
        <v>124.13253955292792</v>
      </c>
    </row>
    <row r="11" spans="1:8">
      <c r="A11" s="5" t="s">
        <v>55</v>
      </c>
      <c r="B11" s="5">
        <v>300</v>
      </c>
      <c r="C11">
        <v>50</v>
      </c>
      <c r="D11">
        <v>21.090282122342508</v>
      </c>
      <c r="E11">
        <v>32</v>
      </c>
      <c r="F11" s="11">
        <v>83</v>
      </c>
      <c r="G11">
        <f t="shared" si="0"/>
        <v>0.42180564244685015</v>
      </c>
      <c r="H11">
        <f t="shared" si="1"/>
        <v>118.53800653295025</v>
      </c>
    </row>
    <row r="12" spans="1:8">
      <c r="A12" s="5" t="s">
        <v>69</v>
      </c>
      <c r="B12" s="5">
        <v>270</v>
      </c>
      <c r="C12">
        <v>45</v>
      </c>
      <c r="D12">
        <v>20.717142660125695</v>
      </c>
      <c r="E12">
        <v>15</v>
      </c>
      <c r="F12" s="11">
        <v>61</v>
      </c>
      <c r="G12">
        <f t="shared" si="0"/>
        <v>0.46038094800279322</v>
      </c>
      <c r="H12">
        <f t="shared" si="1"/>
        <v>97.745139531114944</v>
      </c>
    </row>
    <row r="13" spans="1:8">
      <c r="A13" s="5" t="s">
        <v>37</v>
      </c>
      <c r="B13" s="5">
        <v>835</v>
      </c>
      <c r="C13">
        <v>92.777777777777771</v>
      </c>
      <c r="D13">
        <v>23.091003539137169</v>
      </c>
      <c r="E13">
        <v>45</v>
      </c>
      <c r="F13" s="11">
        <v>119</v>
      </c>
      <c r="G13">
        <f t="shared" si="0"/>
        <v>0.24888506808650843</v>
      </c>
      <c r="H13">
        <f t="shared" si="1"/>
        <v>372.77357975340539</v>
      </c>
    </row>
    <row r="14" spans="1:8">
      <c r="A14" s="5" t="s">
        <v>46</v>
      </c>
      <c r="B14" s="5">
        <v>451</v>
      </c>
      <c r="C14">
        <v>75.166666666666671</v>
      </c>
      <c r="D14">
        <v>19.301986080884713</v>
      </c>
      <c r="E14">
        <v>52</v>
      </c>
      <c r="F14" s="11">
        <v>109</v>
      </c>
      <c r="G14">
        <f t="shared" si="0"/>
        <v>0.25678917180777888</v>
      </c>
      <c r="H14">
        <f t="shared" si="1"/>
        <v>292.71743094733426</v>
      </c>
    </row>
    <row r="15" spans="1:8">
      <c r="A15" s="5" t="s">
        <v>38</v>
      </c>
      <c r="B15" s="5">
        <v>698</v>
      </c>
      <c r="C15">
        <v>87.25</v>
      </c>
      <c r="D15">
        <v>23.553889578702588</v>
      </c>
      <c r="E15">
        <v>49</v>
      </c>
      <c r="F15" s="11">
        <v>129</v>
      </c>
      <c r="G15">
        <f t="shared" si="0"/>
        <v>0.26995861981321018</v>
      </c>
      <c r="H15">
        <f t="shared" si="1"/>
        <v>323.19768140898793</v>
      </c>
    </row>
    <row r="16" spans="1:8">
      <c r="A16" s="5" t="s">
        <v>70</v>
      </c>
      <c r="B16" s="5">
        <v>804</v>
      </c>
      <c r="C16">
        <v>100.5</v>
      </c>
      <c r="D16">
        <v>40.238574243415449</v>
      </c>
      <c r="E16">
        <v>58</v>
      </c>
      <c r="F16" s="11">
        <v>165</v>
      </c>
      <c r="G16">
        <f t="shared" si="0"/>
        <v>0.40038382331756667</v>
      </c>
      <c r="H16">
        <f t="shared" si="1"/>
        <v>251.00914209585301</v>
      </c>
    </row>
    <row r="17" spans="1:8">
      <c r="A17" s="5" t="s">
        <v>27</v>
      </c>
      <c r="B17" s="5">
        <v>754</v>
      </c>
      <c r="C17">
        <v>94.25</v>
      </c>
      <c r="D17">
        <v>24.754508968786158</v>
      </c>
      <c r="E17">
        <v>65</v>
      </c>
      <c r="F17" s="11">
        <v>147</v>
      </c>
      <c r="G17">
        <f t="shared" si="0"/>
        <v>0.26264731001364622</v>
      </c>
      <c r="H17">
        <f t="shared" si="1"/>
        <v>358.84624135348315</v>
      </c>
    </row>
    <row r="18" spans="1:8">
      <c r="A18" s="5" t="s">
        <v>57</v>
      </c>
      <c r="B18" s="5">
        <v>595</v>
      </c>
      <c r="C18">
        <v>85</v>
      </c>
      <c r="D18">
        <v>22.956480566497994</v>
      </c>
      <c r="E18">
        <v>57</v>
      </c>
      <c r="F18" s="11">
        <v>116</v>
      </c>
      <c r="G18">
        <f t="shared" si="0"/>
        <v>0.27007624195879992</v>
      </c>
      <c r="H18">
        <f t="shared" si="1"/>
        <v>314.72594325037568</v>
      </c>
    </row>
    <row r="19" spans="1:8">
      <c r="A19" s="5" t="s">
        <v>28</v>
      </c>
      <c r="B19" s="5">
        <v>796</v>
      </c>
      <c r="C19">
        <v>113.71428571428571</v>
      </c>
      <c r="D19">
        <v>37.401935269511938</v>
      </c>
      <c r="E19">
        <v>60</v>
      </c>
      <c r="F19" s="11">
        <v>154</v>
      </c>
      <c r="G19">
        <f t="shared" si="0"/>
        <v>0.32891149106354722</v>
      </c>
      <c r="H19">
        <f t="shared" si="1"/>
        <v>345.72913626880728</v>
      </c>
    </row>
    <row r="20" spans="1:8">
      <c r="A20" s="5" t="s">
        <v>62</v>
      </c>
      <c r="B20" s="5">
        <v>332</v>
      </c>
      <c r="C20">
        <v>55.333333333333336</v>
      </c>
      <c r="D20">
        <v>33.176296759383298</v>
      </c>
      <c r="E20">
        <v>18</v>
      </c>
      <c r="F20" s="11">
        <v>95</v>
      </c>
      <c r="G20">
        <f t="shared" si="0"/>
        <v>0.59957162818162579</v>
      </c>
      <c r="H20">
        <f t="shared" si="1"/>
        <v>92.288111599189008</v>
      </c>
    </row>
    <row r="21" spans="1:8">
      <c r="A21" s="5" t="s">
        <v>13</v>
      </c>
      <c r="B21" s="5">
        <v>321</v>
      </c>
      <c r="C21">
        <v>53.5</v>
      </c>
      <c r="D21">
        <v>17.997222007854432</v>
      </c>
      <c r="E21">
        <v>20</v>
      </c>
      <c r="F21" s="11">
        <v>70</v>
      </c>
      <c r="G21">
        <f t="shared" si="0"/>
        <v>0.33639667304400811</v>
      </c>
      <c r="H21">
        <f t="shared" si="1"/>
        <v>159.0384337511002</v>
      </c>
    </row>
    <row r="22" spans="1:8">
      <c r="A22" s="5" t="s">
        <v>40</v>
      </c>
      <c r="B22" s="5">
        <v>454</v>
      </c>
      <c r="C22">
        <v>64.857142857142861</v>
      </c>
      <c r="D22">
        <v>22.915995661172065</v>
      </c>
      <c r="E22">
        <v>42</v>
      </c>
      <c r="F22" s="11">
        <v>103</v>
      </c>
      <c r="G22">
        <f t="shared" si="0"/>
        <v>0.35333032957754285</v>
      </c>
      <c r="H22">
        <f t="shared" si="1"/>
        <v>183.55951195780133</v>
      </c>
    </row>
    <row r="23" spans="1:8">
      <c r="A23" s="5" t="s">
        <v>87</v>
      </c>
      <c r="B23" s="5">
        <v>521</v>
      </c>
      <c r="C23">
        <v>74.428571428571431</v>
      </c>
      <c r="D23">
        <v>20.839522890069095</v>
      </c>
      <c r="E23">
        <v>35</v>
      </c>
      <c r="F23" s="11">
        <v>94</v>
      </c>
      <c r="G23">
        <f t="shared" si="0"/>
        <v>0.27999358969382659</v>
      </c>
      <c r="H23">
        <f t="shared" si="1"/>
        <v>265.82241225579196</v>
      </c>
    </row>
    <row r="24" spans="1:8">
      <c r="A24" s="5" t="s">
        <v>80</v>
      </c>
      <c r="B24" s="5">
        <v>591</v>
      </c>
      <c r="C24">
        <v>84.428571428571431</v>
      </c>
      <c r="D24">
        <v>33.886364725147395</v>
      </c>
      <c r="E24">
        <v>35</v>
      </c>
      <c r="F24" s="11">
        <v>123</v>
      </c>
      <c r="G24">
        <f t="shared" si="0"/>
        <v>0.40136134192221956</v>
      </c>
      <c r="H24">
        <f t="shared" si="1"/>
        <v>210.35551412156923</v>
      </c>
    </row>
    <row r="25" spans="1:8">
      <c r="A25" s="5" t="s">
        <v>14</v>
      </c>
      <c r="B25" s="5">
        <v>818</v>
      </c>
      <c r="C25">
        <v>90.888888888888886</v>
      </c>
      <c r="D25">
        <v>25.19645036728609</v>
      </c>
      <c r="E25">
        <v>56</v>
      </c>
      <c r="F25" s="11">
        <v>126</v>
      </c>
      <c r="G25">
        <f t="shared" si="0"/>
        <v>0.27722255905326992</v>
      </c>
      <c r="H25">
        <f t="shared" si="1"/>
        <v>327.85531307148801</v>
      </c>
    </row>
    <row r="26" spans="1:8">
      <c r="A26" s="5" t="s">
        <v>68</v>
      </c>
      <c r="B26" s="5">
        <v>541</v>
      </c>
      <c r="C26">
        <v>77.285714285714292</v>
      </c>
      <c r="D26">
        <v>24.871096247882377</v>
      </c>
      <c r="E26">
        <v>44</v>
      </c>
      <c r="F26" s="11">
        <v>113</v>
      </c>
      <c r="G26">
        <f t="shared" si="0"/>
        <v>0.32180716032380152</v>
      </c>
      <c r="H26">
        <f t="shared" si="1"/>
        <v>240.16157442845463</v>
      </c>
    </row>
    <row r="27" spans="1:8">
      <c r="A27" s="5" t="s">
        <v>74</v>
      </c>
      <c r="B27" s="5">
        <v>373</v>
      </c>
      <c r="C27">
        <v>62.166666666666664</v>
      </c>
      <c r="D27">
        <v>20.311737165163063</v>
      </c>
      <c r="E27">
        <v>35</v>
      </c>
      <c r="F27" s="11">
        <v>93</v>
      </c>
      <c r="G27">
        <f t="shared" si="0"/>
        <v>0.32673035654417798</v>
      </c>
      <c r="H27">
        <f t="shared" si="1"/>
        <v>190.26902588483836</v>
      </c>
    </row>
    <row r="28" spans="1:8">
      <c r="A28" s="5" t="s">
        <v>31</v>
      </c>
      <c r="B28" s="5">
        <v>1039</v>
      </c>
      <c r="C28">
        <v>103.9</v>
      </c>
      <c r="D28">
        <v>22.898083374427248</v>
      </c>
      <c r="E28">
        <v>70</v>
      </c>
      <c r="F28" s="11">
        <v>138</v>
      </c>
      <c r="G28">
        <f t="shared" si="0"/>
        <v>0.2203857880118118</v>
      </c>
      <c r="H28">
        <f t="shared" si="1"/>
        <v>471.44600809935793</v>
      </c>
    </row>
    <row r="29" spans="1:8">
      <c r="A29" s="5" t="s">
        <v>85</v>
      </c>
      <c r="B29" s="5">
        <v>1090</v>
      </c>
      <c r="C29">
        <v>109</v>
      </c>
      <c r="D29">
        <v>15.77621275493231</v>
      </c>
      <c r="E29">
        <v>82</v>
      </c>
      <c r="F29" s="11">
        <v>138</v>
      </c>
      <c r="G29">
        <f t="shared" si="0"/>
        <v>0.14473589683424137</v>
      </c>
      <c r="H29">
        <f t="shared" si="1"/>
        <v>753.09582753221287</v>
      </c>
    </row>
    <row r="30" spans="1:8">
      <c r="A30" s="5" t="s">
        <v>50</v>
      </c>
      <c r="B30" s="5">
        <v>313</v>
      </c>
      <c r="C30">
        <v>52.166666666666664</v>
      </c>
      <c r="D30">
        <v>18.148461826465262</v>
      </c>
      <c r="E30">
        <v>31</v>
      </c>
      <c r="F30" s="11">
        <v>79</v>
      </c>
      <c r="G30">
        <f t="shared" si="0"/>
        <v>0.34789383692904657</v>
      </c>
      <c r="H30">
        <f t="shared" si="1"/>
        <v>149.94995923801355</v>
      </c>
    </row>
    <row r="31" spans="1:8">
      <c r="A31" s="5" t="s">
        <v>21</v>
      </c>
      <c r="B31" s="5">
        <v>414</v>
      </c>
      <c r="C31">
        <v>69</v>
      </c>
      <c r="D31">
        <v>24.256957764732164</v>
      </c>
      <c r="E31">
        <v>48</v>
      </c>
      <c r="F31" s="11">
        <v>108</v>
      </c>
      <c r="G31">
        <f t="shared" si="0"/>
        <v>0.35155011253235019</v>
      </c>
      <c r="H31">
        <f t="shared" si="1"/>
        <v>196.27358245732466</v>
      </c>
    </row>
    <row r="32" spans="1:8">
      <c r="A32" s="5" t="s">
        <v>39</v>
      </c>
      <c r="B32" s="5">
        <v>732</v>
      </c>
      <c r="C32">
        <v>81.333333333333329</v>
      </c>
      <c r="D32">
        <v>23.334523779156068</v>
      </c>
      <c r="E32">
        <v>45</v>
      </c>
      <c r="F32" s="11">
        <v>119</v>
      </c>
      <c r="G32">
        <f t="shared" si="0"/>
        <v>0.28689988253060744</v>
      </c>
      <c r="H32">
        <f t="shared" si="1"/>
        <v>283.49029848297835</v>
      </c>
    </row>
    <row r="33" spans="1:8">
      <c r="A33" s="5" t="s">
        <v>11</v>
      </c>
      <c r="B33" s="5">
        <v>485</v>
      </c>
      <c r="C33">
        <v>69.285714285714292</v>
      </c>
      <c r="D33">
        <v>17.689114220467967</v>
      </c>
      <c r="E33">
        <v>42</v>
      </c>
      <c r="F33" s="11">
        <v>101</v>
      </c>
      <c r="G33">
        <f t="shared" si="0"/>
        <v>0.25530680318201188</v>
      </c>
      <c r="H33">
        <f t="shared" si="1"/>
        <v>271.38217008780418</v>
      </c>
    </row>
    <row r="34" spans="1:8">
      <c r="A34" s="5" t="s">
        <v>82</v>
      </c>
      <c r="B34" s="5">
        <v>1045</v>
      </c>
      <c r="C34">
        <v>104.5</v>
      </c>
      <c r="D34">
        <v>33.032811970322278</v>
      </c>
      <c r="E34">
        <v>50</v>
      </c>
      <c r="F34" s="11">
        <v>151</v>
      </c>
      <c r="G34">
        <f t="shared" si="0"/>
        <v>0.31610346383083521</v>
      </c>
      <c r="H34">
        <f t="shared" si="1"/>
        <v>330.58796235122514</v>
      </c>
    </row>
    <row r="35" spans="1:8">
      <c r="A35" s="5" t="s">
        <v>51</v>
      </c>
      <c r="B35" s="5">
        <v>1228</v>
      </c>
      <c r="C35">
        <v>122.8</v>
      </c>
      <c r="D35">
        <v>25.26218078032414</v>
      </c>
      <c r="E35">
        <v>81</v>
      </c>
      <c r="F35" s="11">
        <v>151</v>
      </c>
      <c r="G35">
        <f t="shared" si="0"/>
        <v>0.20571808453032689</v>
      </c>
      <c r="H35">
        <f t="shared" si="1"/>
        <v>596.93342119320027</v>
      </c>
    </row>
    <row r="36" spans="1:8">
      <c r="A36" s="5" t="s">
        <v>64</v>
      </c>
      <c r="B36" s="5">
        <v>633</v>
      </c>
      <c r="C36">
        <v>90.428571428571431</v>
      </c>
      <c r="D36">
        <v>38.948072878544075</v>
      </c>
      <c r="E36">
        <v>22</v>
      </c>
      <c r="F36" s="11">
        <v>143</v>
      </c>
      <c r="G36">
        <f t="shared" si="0"/>
        <v>0.43070538728247793</v>
      </c>
      <c r="H36">
        <f t="shared" si="1"/>
        <v>209.95458635687763</v>
      </c>
    </row>
    <row r="37" spans="1:8">
      <c r="A37" s="5" t="s">
        <v>67</v>
      </c>
      <c r="B37" s="5">
        <v>924</v>
      </c>
      <c r="C37">
        <v>102.66666666666667</v>
      </c>
      <c r="D37">
        <v>34.132096331752024</v>
      </c>
      <c r="E37">
        <v>46</v>
      </c>
      <c r="F37" s="11">
        <v>164</v>
      </c>
      <c r="G37">
        <f t="shared" si="0"/>
        <v>0.33245548375083139</v>
      </c>
      <c r="H37">
        <f t="shared" si="1"/>
        <v>308.81327481309722</v>
      </c>
    </row>
    <row r="38" spans="1:8">
      <c r="A38" s="5" t="s">
        <v>75</v>
      </c>
      <c r="B38" s="5">
        <v>347</v>
      </c>
      <c r="C38">
        <v>49.571428571428569</v>
      </c>
      <c r="D38">
        <v>26.582307040944503</v>
      </c>
      <c r="E38">
        <v>0</v>
      </c>
      <c r="F38" s="11">
        <v>84</v>
      </c>
      <c r="G38">
        <f t="shared" si="0"/>
        <v>0.53624250514873639</v>
      </c>
      <c r="H38">
        <f t="shared" si="1"/>
        <v>92.442184451005147</v>
      </c>
    </row>
    <row r="39" spans="1:8">
      <c r="A39" s="5" t="s">
        <v>20</v>
      </c>
      <c r="B39" s="5">
        <v>375</v>
      </c>
      <c r="C39">
        <v>62.5</v>
      </c>
      <c r="D39">
        <v>27.296519924708353</v>
      </c>
      <c r="E39">
        <v>28</v>
      </c>
      <c r="F39" s="11">
        <v>101</v>
      </c>
      <c r="G39">
        <f t="shared" si="0"/>
        <v>0.43674431879533365</v>
      </c>
      <c r="H39">
        <f t="shared" si="1"/>
        <v>143.10432285047912</v>
      </c>
    </row>
    <row r="40" spans="1:8">
      <c r="A40" s="5" t="s">
        <v>34</v>
      </c>
      <c r="B40" s="5">
        <v>494</v>
      </c>
      <c r="C40">
        <v>82.333333333333329</v>
      </c>
      <c r="D40">
        <v>26.05123157677324</v>
      </c>
      <c r="E40">
        <v>60</v>
      </c>
      <c r="F40" s="11">
        <v>128</v>
      </c>
      <c r="G40">
        <f t="shared" si="0"/>
        <v>0.31641171955595032</v>
      </c>
      <c r="H40">
        <f t="shared" si="1"/>
        <v>260.20949365870285</v>
      </c>
    </row>
    <row r="41" spans="1:8">
      <c r="A41" s="5" t="s">
        <v>58</v>
      </c>
      <c r="B41" s="5">
        <v>426</v>
      </c>
      <c r="C41">
        <v>60.857142857142854</v>
      </c>
      <c r="D41">
        <v>28.269114898469265</v>
      </c>
      <c r="E41">
        <v>15</v>
      </c>
      <c r="F41" s="11">
        <v>106</v>
      </c>
      <c r="G41">
        <f t="shared" si="0"/>
        <v>0.46451597251005838</v>
      </c>
      <c r="H41">
        <f t="shared" si="1"/>
        <v>131.01194890736525</v>
      </c>
    </row>
    <row r="42" spans="1:8">
      <c r="A42" s="5" t="s">
        <v>12</v>
      </c>
      <c r="B42" s="5">
        <v>1004</v>
      </c>
      <c r="C42">
        <v>125.5</v>
      </c>
      <c r="D42">
        <v>29.500605320666121</v>
      </c>
      <c r="E42">
        <v>66</v>
      </c>
      <c r="F42" s="11">
        <v>165</v>
      </c>
      <c r="G42">
        <f t="shared" si="0"/>
        <v>0.23506458422841531</v>
      </c>
      <c r="H42">
        <f t="shared" si="1"/>
        <v>533.89582446860652</v>
      </c>
    </row>
    <row r="43" spans="1:8">
      <c r="A43" s="5" t="s">
        <v>81</v>
      </c>
      <c r="B43" s="5">
        <v>353</v>
      </c>
      <c r="C43">
        <v>58.833333333333336</v>
      </c>
      <c r="D43">
        <v>23.404415537813936</v>
      </c>
      <c r="E43">
        <v>31</v>
      </c>
      <c r="F43" s="11">
        <v>101</v>
      </c>
      <c r="G43">
        <f t="shared" si="0"/>
        <v>0.39780876268238985</v>
      </c>
      <c r="H43">
        <f t="shared" si="1"/>
        <v>147.89350776645867</v>
      </c>
    </row>
    <row r="44" spans="1:8">
      <c r="A44" s="5" t="s">
        <v>19</v>
      </c>
      <c r="B44" s="5">
        <v>340</v>
      </c>
      <c r="C44">
        <v>56.666666666666664</v>
      </c>
      <c r="D44">
        <v>15.305772331596549</v>
      </c>
      <c r="E44">
        <v>34</v>
      </c>
      <c r="F44" s="11">
        <v>70</v>
      </c>
      <c r="G44">
        <f t="shared" si="0"/>
        <v>0.27010186467523323</v>
      </c>
      <c r="H44">
        <f t="shared" si="1"/>
        <v>209.79739156855464</v>
      </c>
    </row>
    <row r="45" spans="1:8">
      <c r="A45" s="5" t="s">
        <v>43</v>
      </c>
      <c r="B45" s="5">
        <v>758</v>
      </c>
      <c r="C45">
        <v>94.75</v>
      </c>
      <c r="D45">
        <v>24.563329229913908</v>
      </c>
      <c r="E45">
        <v>59</v>
      </c>
      <c r="F45" s="11">
        <v>124</v>
      </c>
      <c r="G45">
        <f t="shared" si="0"/>
        <v>0.25924358026294364</v>
      </c>
      <c r="H45">
        <f t="shared" si="1"/>
        <v>365.48638891616014</v>
      </c>
    </row>
    <row r="46" spans="1:8">
      <c r="A46" s="5" t="s">
        <v>56</v>
      </c>
      <c r="B46" s="5">
        <v>402</v>
      </c>
      <c r="C46">
        <v>57.428571428571431</v>
      </c>
      <c r="D46">
        <v>30.473251346370109</v>
      </c>
      <c r="E46">
        <v>0</v>
      </c>
      <c r="F46" s="11">
        <v>85</v>
      </c>
      <c r="G46">
        <f t="shared" si="0"/>
        <v>0.53062875478753924</v>
      </c>
      <c r="H46">
        <f t="shared" si="1"/>
        <v>108.22740175768557</v>
      </c>
    </row>
    <row r="47" spans="1:8">
      <c r="A47" s="5" t="s">
        <v>79</v>
      </c>
      <c r="B47" s="5">
        <v>430</v>
      </c>
      <c r="C47">
        <v>71.666666666666671</v>
      </c>
      <c r="D47">
        <v>33.266599866332392</v>
      </c>
      <c r="E47">
        <v>20</v>
      </c>
      <c r="F47" s="11">
        <v>114</v>
      </c>
      <c r="G47">
        <f t="shared" si="0"/>
        <v>0.46418511441394034</v>
      </c>
      <c r="H47">
        <f t="shared" si="1"/>
        <v>154.39242759249152</v>
      </c>
    </row>
    <row r="48" spans="1:8">
      <c r="A48" s="5" t="s">
        <v>32</v>
      </c>
      <c r="B48" s="5">
        <v>502</v>
      </c>
      <c r="C48">
        <v>71.714285714285708</v>
      </c>
      <c r="D48">
        <v>22.216467508841919</v>
      </c>
      <c r="E48">
        <v>30</v>
      </c>
      <c r="F48" s="11">
        <v>98</v>
      </c>
      <c r="G48">
        <f t="shared" si="0"/>
        <v>0.30979137960536546</v>
      </c>
      <c r="H48">
        <f t="shared" si="1"/>
        <v>231.49219260277843</v>
      </c>
    </row>
    <row r="49" spans="1:8">
      <c r="A49" s="5" t="s">
        <v>26</v>
      </c>
      <c r="B49" s="5">
        <v>505</v>
      </c>
      <c r="C49">
        <v>84.166666666666671</v>
      </c>
      <c r="D49">
        <v>40.345590424068241</v>
      </c>
      <c r="E49">
        <v>58</v>
      </c>
      <c r="F49" s="11">
        <v>164</v>
      </c>
      <c r="G49">
        <f t="shared" si="0"/>
        <v>0.47935354959288995</v>
      </c>
      <c r="H49">
        <f t="shared" si="1"/>
        <v>175.58369336818004</v>
      </c>
    </row>
    <row r="50" spans="1:8">
      <c r="A50" s="5" t="s">
        <v>25</v>
      </c>
      <c r="B50" s="5">
        <v>562</v>
      </c>
      <c r="C50">
        <v>80.285714285714292</v>
      </c>
      <c r="D50">
        <v>32.463899363828155</v>
      </c>
      <c r="E50">
        <v>45</v>
      </c>
      <c r="F50" s="11">
        <v>130</v>
      </c>
      <c r="G50">
        <f t="shared" si="0"/>
        <v>0.40435461841067094</v>
      </c>
      <c r="H50">
        <f t="shared" si="1"/>
        <v>198.55273225585978</v>
      </c>
    </row>
    <row r="51" spans="1:8">
      <c r="A51" s="5" t="s">
        <v>49</v>
      </c>
      <c r="B51" s="5">
        <v>363</v>
      </c>
      <c r="C51">
        <v>60.5</v>
      </c>
      <c r="D51">
        <v>31.373555743651373</v>
      </c>
      <c r="E51">
        <v>20</v>
      </c>
      <c r="F51" s="11">
        <v>97</v>
      </c>
      <c r="G51">
        <f t="shared" si="0"/>
        <v>0.51857116931655167</v>
      </c>
      <c r="H51">
        <f t="shared" si="1"/>
        <v>116.66672499309145</v>
      </c>
    </row>
    <row r="52" spans="1:8">
      <c r="A52" s="5" t="s">
        <v>33</v>
      </c>
      <c r="B52" s="5">
        <v>513</v>
      </c>
      <c r="C52">
        <v>85.5</v>
      </c>
      <c r="D52">
        <v>24.345430782797827</v>
      </c>
      <c r="E52">
        <v>57</v>
      </c>
      <c r="F52" s="11">
        <v>123</v>
      </c>
      <c r="G52">
        <f t="shared" si="0"/>
        <v>0.28474188050055937</v>
      </c>
      <c r="H52">
        <f t="shared" si="1"/>
        <v>300.27195103753638</v>
      </c>
    </row>
    <row r="53" spans="1:8">
      <c r="A53" s="5" t="s">
        <v>45</v>
      </c>
      <c r="B53" s="5">
        <v>632</v>
      </c>
      <c r="C53">
        <v>90.285714285714292</v>
      </c>
      <c r="D53">
        <v>27.813152079033198</v>
      </c>
      <c r="E53">
        <v>64</v>
      </c>
      <c r="F53" s="11">
        <v>147</v>
      </c>
      <c r="G53">
        <f t="shared" si="0"/>
        <v>0.30805706416650691</v>
      </c>
      <c r="H53">
        <f t="shared" si="1"/>
        <v>293.08113589277815</v>
      </c>
    </row>
    <row r="54" spans="1:8">
      <c r="A54" s="5" t="s">
        <v>52</v>
      </c>
      <c r="B54" s="5">
        <v>634</v>
      </c>
      <c r="C54">
        <v>90.571428571428569</v>
      </c>
      <c r="D54">
        <v>16.581688121309618</v>
      </c>
      <c r="E54">
        <v>59</v>
      </c>
      <c r="F54" s="11">
        <v>115</v>
      </c>
      <c r="G54">
        <f t="shared" si="0"/>
        <v>0.18307857547187276</v>
      </c>
      <c r="H54">
        <f t="shared" si="1"/>
        <v>494.71342202650845</v>
      </c>
    </row>
    <row r="55" spans="1:8">
      <c r="A55" s="5" t="s">
        <v>86</v>
      </c>
      <c r="B55" s="5">
        <v>543</v>
      </c>
      <c r="C55">
        <v>77.571428571428569</v>
      </c>
      <c r="D55">
        <v>29.171088100247143</v>
      </c>
      <c r="E55">
        <v>30</v>
      </c>
      <c r="F55" s="11">
        <v>111</v>
      </c>
      <c r="G55">
        <f t="shared" si="0"/>
        <v>0.37605454272878452</v>
      </c>
      <c r="H55">
        <f t="shared" si="1"/>
        <v>206.27706823734371</v>
      </c>
    </row>
    <row r="56" spans="1:8">
      <c r="A56" s="6" t="s">
        <v>269</v>
      </c>
      <c r="B56" s="6">
        <v>29988</v>
      </c>
      <c r="C56" s="14">
        <v>81.489130434782609</v>
      </c>
      <c r="D56" s="14">
        <v>32.102864155402337</v>
      </c>
      <c r="E56" s="14">
        <v>0</v>
      </c>
      <c r="F56" s="12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C87E-EFAB-4BC1-BB86-0CF1C3C9ED48}">
  <dimension ref="A2:AY55"/>
  <sheetViews>
    <sheetView workbookViewId="0">
      <selection activeCell="A2" sqref="A2:C19"/>
    </sheetView>
  </sheetViews>
  <sheetFormatPr defaultRowHeight="15"/>
  <cols>
    <col min="1" max="1" width="12.5703125" bestFit="1" customWidth="1"/>
    <col min="2" max="2" width="10.42578125" bestFit="1" customWidth="1"/>
    <col min="3" max="3" width="7.7109375" bestFit="1" customWidth="1"/>
    <col min="4" max="4" width="7.85546875" bestFit="1" customWidth="1"/>
    <col min="5" max="5" width="7.5703125" bestFit="1" customWidth="1"/>
    <col min="6" max="6" width="5.7109375" bestFit="1" customWidth="1"/>
    <col min="7" max="7" width="5.5703125" bestFit="1" customWidth="1"/>
    <col min="8" max="8" width="6.7109375" bestFit="1" customWidth="1"/>
    <col min="9" max="9" width="6.85546875" bestFit="1" customWidth="1"/>
    <col min="10" max="10" width="6.140625" bestFit="1" customWidth="1"/>
    <col min="11" max="11" width="6.7109375" bestFit="1" customWidth="1"/>
    <col min="12" max="12" width="7.42578125" bestFit="1" customWidth="1"/>
    <col min="13" max="13" width="6.5703125" bestFit="1" customWidth="1"/>
    <col min="14" max="14" width="7.42578125" bestFit="1" customWidth="1"/>
    <col min="15" max="15" width="6.7109375" bestFit="1" customWidth="1"/>
    <col min="16" max="16" width="6.5703125" bestFit="1" customWidth="1"/>
    <col min="17" max="17" width="6.7109375" bestFit="1" customWidth="1"/>
    <col min="18" max="18" width="7.28515625" bestFit="1" customWidth="1"/>
    <col min="19" max="19" width="8.42578125" bestFit="1" customWidth="1"/>
    <col min="20" max="20" width="7.5703125" bestFit="1" customWidth="1"/>
    <col min="21" max="21" width="8" bestFit="1" customWidth="1"/>
    <col min="22" max="22" width="7.85546875" bestFit="1" customWidth="1"/>
    <col min="23" max="23" width="8.5703125" bestFit="1" customWidth="1"/>
    <col min="24" max="24" width="7.7109375" bestFit="1" customWidth="1"/>
    <col min="25" max="25" width="7.5703125" bestFit="1" customWidth="1"/>
    <col min="26" max="27" width="6.7109375" bestFit="1" customWidth="1"/>
    <col min="28" max="28" width="6.5703125" bestFit="1" customWidth="1"/>
    <col min="29" max="29" width="6.85546875" bestFit="1" customWidth="1"/>
    <col min="30" max="30" width="6.5703125" bestFit="1" customWidth="1"/>
    <col min="31" max="31" width="6.42578125" bestFit="1" customWidth="1"/>
    <col min="32" max="32" width="6.85546875" bestFit="1" customWidth="1"/>
    <col min="33" max="33" width="6.7109375" bestFit="1" customWidth="1"/>
    <col min="34" max="34" width="6.5703125" bestFit="1" customWidth="1"/>
    <col min="35" max="36" width="6.7109375" bestFit="1" customWidth="1"/>
    <col min="37" max="37" width="6.5703125" bestFit="1" customWidth="1"/>
    <col min="38" max="38" width="6.85546875" bestFit="1" customWidth="1"/>
    <col min="39" max="39" width="6.42578125" bestFit="1" customWidth="1"/>
    <col min="40" max="40" width="6.7109375" bestFit="1" customWidth="1"/>
    <col min="41" max="41" width="6.5703125" bestFit="1" customWidth="1"/>
    <col min="42" max="42" width="6.7109375" bestFit="1" customWidth="1"/>
    <col min="43" max="43" width="6.5703125" bestFit="1" customWidth="1"/>
    <col min="44" max="44" width="7.85546875" bestFit="1" customWidth="1"/>
    <col min="45" max="48" width="6.7109375" bestFit="1" customWidth="1"/>
    <col min="49" max="50" width="6.5703125" bestFit="1" customWidth="1"/>
    <col min="51" max="51" width="11.7109375" bestFit="1" customWidth="1"/>
  </cols>
  <sheetData>
    <row r="2" spans="1:51">
      <c r="A2" s="15" t="s">
        <v>268</v>
      </c>
      <c r="B2" s="15" t="s">
        <v>249</v>
      </c>
    </row>
    <row r="3" spans="1:51">
      <c r="A3" s="15" t="s">
        <v>248</v>
      </c>
      <c r="B3" t="s">
        <v>44</v>
      </c>
      <c r="C3" t="s">
        <v>18</v>
      </c>
      <c r="D3" t="s">
        <v>61</v>
      </c>
      <c r="E3" t="s">
        <v>76</v>
      </c>
      <c r="F3" t="s">
        <v>73</v>
      </c>
      <c r="G3" t="s">
        <v>55</v>
      </c>
      <c r="H3" t="s">
        <v>37</v>
      </c>
      <c r="I3" t="s">
        <v>46</v>
      </c>
      <c r="J3" t="s">
        <v>38</v>
      </c>
      <c r="K3" t="s">
        <v>70</v>
      </c>
      <c r="L3" t="s">
        <v>27</v>
      </c>
      <c r="M3" t="s">
        <v>57</v>
      </c>
      <c r="N3" t="s">
        <v>28</v>
      </c>
      <c r="O3" t="s">
        <v>62</v>
      </c>
      <c r="P3" t="s">
        <v>13</v>
      </c>
      <c r="Q3" t="s">
        <v>40</v>
      </c>
      <c r="R3" t="s">
        <v>87</v>
      </c>
      <c r="S3" t="s">
        <v>80</v>
      </c>
      <c r="T3" t="s">
        <v>14</v>
      </c>
      <c r="U3" t="s">
        <v>68</v>
      </c>
      <c r="V3" t="s">
        <v>74</v>
      </c>
      <c r="W3" t="s">
        <v>31</v>
      </c>
      <c r="X3" t="s">
        <v>85</v>
      </c>
      <c r="Y3" t="s">
        <v>50</v>
      </c>
      <c r="Z3" t="s">
        <v>21</v>
      </c>
      <c r="AA3" t="s">
        <v>39</v>
      </c>
      <c r="AB3" t="s">
        <v>11</v>
      </c>
      <c r="AC3" t="s">
        <v>82</v>
      </c>
      <c r="AD3" t="s">
        <v>51</v>
      </c>
      <c r="AE3" t="s">
        <v>64</v>
      </c>
      <c r="AF3" t="s">
        <v>67</v>
      </c>
      <c r="AG3" t="s">
        <v>75</v>
      </c>
      <c r="AH3" t="s">
        <v>20</v>
      </c>
      <c r="AI3" t="s">
        <v>34</v>
      </c>
      <c r="AJ3" t="s">
        <v>58</v>
      </c>
      <c r="AK3" t="s">
        <v>12</v>
      </c>
      <c r="AL3" t="s">
        <v>81</v>
      </c>
      <c r="AM3" t="s">
        <v>19</v>
      </c>
      <c r="AN3" t="s">
        <v>43</v>
      </c>
      <c r="AO3" t="s">
        <v>56</v>
      </c>
      <c r="AP3" t="s">
        <v>79</v>
      </c>
      <c r="AQ3" t="s">
        <v>32</v>
      </c>
      <c r="AR3" t="s">
        <v>26</v>
      </c>
      <c r="AS3" t="s">
        <v>25</v>
      </c>
      <c r="AT3" t="s">
        <v>49</v>
      </c>
      <c r="AU3" t="s">
        <v>33</v>
      </c>
      <c r="AV3" t="s">
        <v>45</v>
      </c>
      <c r="AW3" t="s">
        <v>52</v>
      </c>
      <c r="AX3" t="s">
        <v>86</v>
      </c>
      <c r="AY3" t="s">
        <v>269</v>
      </c>
    </row>
    <row r="4" spans="1:51">
      <c r="A4" t="s">
        <v>44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>
        <v>88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>
        <v>123</v>
      </c>
      <c r="AV4" s="16"/>
      <c r="AW4" s="16"/>
      <c r="AX4" s="16"/>
      <c r="AY4" s="16">
        <v>211</v>
      </c>
    </row>
    <row r="5" spans="1:51">
      <c r="A5" t="s">
        <v>63</v>
      </c>
      <c r="B5" s="16"/>
      <c r="C5" s="16">
        <v>46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>
        <v>60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>
        <v>108</v>
      </c>
      <c r="AA5" s="16"/>
      <c r="AB5" s="16"/>
      <c r="AC5" s="16"/>
      <c r="AD5" s="16"/>
      <c r="AE5" s="16">
        <v>98</v>
      </c>
      <c r="AF5" s="16"/>
      <c r="AG5" s="16"/>
      <c r="AH5" s="16">
        <v>68</v>
      </c>
      <c r="AI5" s="16"/>
      <c r="AJ5" s="16"/>
      <c r="AK5" s="16"/>
      <c r="AL5" s="16"/>
      <c r="AM5" s="16"/>
      <c r="AN5" s="16"/>
      <c r="AO5" s="16"/>
      <c r="AP5" s="16"/>
      <c r="AQ5" s="16"/>
      <c r="AR5" s="16">
        <v>77</v>
      </c>
      <c r="AS5" s="16"/>
      <c r="AT5" s="16"/>
      <c r="AU5" s="16"/>
      <c r="AV5" s="16"/>
      <c r="AW5" s="16"/>
      <c r="AX5" s="16"/>
      <c r="AY5" s="16">
        <v>457</v>
      </c>
    </row>
    <row r="6" spans="1:51">
      <c r="A6" t="s">
        <v>18</v>
      </c>
      <c r="B6" s="16"/>
      <c r="C6" s="16"/>
      <c r="D6" s="16"/>
      <c r="E6" s="16"/>
      <c r="F6" s="16"/>
      <c r="G6" s="16"/>
      <c r="H6" s="16">
        <v>93</v>
      </c>
      <c r="I6" s="16">
        <v>80</v>
      </c>
      <c r="J6" s="16"/>
      <c r="K6" s="16"/>
      <c r="L6" s="16"/>
      <c r="M6" s="16"/>
      <c r="N6" s="16"/>
      <c r="O6" s="16"/>
      <c r="P6" s="16"/>
      <c r="Q6" s="16"/>
      <c r="R6" s="16">
        <v>82</v>
      </c>
      <c r="S6" s="16"/>
      <c r="T6" s="16"/>
      <c r="U6" s="16"/>
      <c r="V6" s="16"/>
      <c r="W6" s="16"/>
      <c r="X6" s="16">
        <v>127</v>
      </c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>
        <v>34</v>
      </c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>
        <v>416</v>
      </c>
    </row>
    <row r="7" spans="1:51">
      <c r="A7" t="s">
        <v>61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>
        <v>18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>
        <v>18</v>
      </c>
    </row>
    <row r="8" spans="1:51">
      <c r="A8" t="s">
        <v>76</v>
      </c>
      <c r="B8" s="16"/>
      <c r="C8" s="16"/>
      <c r="D8" s="16">
        <v>88</v>
      </c>
      <c r="E8" s="16"/>
      <c r="F8" s="16"/>
      <c r="G8" s="16"/>
      <c r="H8" s="16"/>
      <c r="I8" s="16"/>
      <c r="J8" s="16"/>
      <c r="K8" s="16"/>
      <c r="L8" s="16">
        <v>97</v>
      </c>
      <c r="M8" s="16">
        <v>107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>
        <v>292</v>
      </c>
    </row>
    <row r="9" spans="1:51">
      <c r="A9" t="s">
        <v>73</v>
      </c>
      <c r="B9" s="16"/>
      <c r="C9" s="16"/>
      <c r="D9" s="16"/>
      <c r="E9" s="16"/>
      <c r="F9" s="16"/>
      <c r="G9" s="16"/>
      <c r="H9" s="16">
        <v>93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>
        <v>60</v>
      </c>
      <c r="V9" s="16">
        <v>35</v>
      </c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>
        <v>188</v>
      </c>
    </row>
    <row r="10" spans="1:51">
      <c r="A10" t="s">
        <v>55</v>
      </c>
      <c r="B10" s="16"/>
      <c r="C10" s="16"/>
      <c r="D10" s="16"/>
      <c r="E10" s="16"/>
      <c r="F10" s="16">
        <v>34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>
        <v>45</v>
      </c>
      <c r="AI10" s="16"/>
      <c r="AJ10" s="16"/>
      <c r="AK10" s="16"/>
      <c r="AL10" s="16"/>
      <c r="AM10" s="16"/>
      <c r="AN10" s="16"/>
      <c r="AO10" s="16">
        <v>37</v>
      </c>
      <c r="AP10" s="16"/>
      <c r="AQ10" s="16"/>
      <c r="AR10" s="16">
        <v>83</v>
      </c>
      <c r="AS10" s="16"/>
      <c r="AT10" s="16"/>
      <c r="AU10" s="16"/>
      <c r="AV10" s="16"/>
      <c r="AW10" s="16"/>
      <c r="AX10" s="16"/>
      <c r="AY10" s="16">
        <v>199</v>
      </c>
    </row>
    <row r="11" spans="1:51">
      <c r="A11" t="s">
        <v>69</v>
      </c>
      <c r="B11" s="16"/>
      <c r="C11" s="16"/>
      <c r="D11" s="16"/>
      <c r="E11" s="16"/>
      <c r="F11" s="16"/>
      <c r="G11" s="16"/>
      <c r="H11" s="16"/>
      <c r="I11" s="16"/>
      <c r="J11" s="16"/>
      <c r="K11" s="16">
        <v>61</v>
      </c>
      <c r="L11" s="16"/>
      <c r="M11" s="16"/>
      <c r="N11" s="16"/>
      <c r="O11" s="16"/>
      <c r="P11" s="16"/>
      <c r="Q11" s="16"/>
      <c r="R11" s="16"/>
      <c r="S11" s="16"/>
      <c r="T11" s="16">
        <v>56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>
        <v>22</v>
      </c>
      <c r="AF11" s="16"/>
      <c r="AG11" s="16"/>
      <c r="AH11" s="16"/>
      <c r="AI11" s="16"/>
      <c r="AJ11" s="16">
        <v>15</v>
      </c>
      <c r="AK11" s="16"/>
      <c r="AL11" s="16"/>
      <c r="AM11" s="16"/>
      <c r="AN11" s="16">
        <v>59</v>
      </c>
      <c r="AO11" s="16"/>
      <c r="AP11" s="16"/>
      <c r="AQ11" s="16"/>
      <c r="AR11" s="16"/>
      <c r="AS11" s="16"/>
      <c r="AT11" s="16"/>
      <c r="AU11" s="16">
        <v>57</v>
      </c>
      <c r="AV11" s="16"/>
      <c r="AW11" s="16"/>
      <c r="AX11" s="16"/>
      <c r="AY11" s="16">
        <v>270</v>
      </c>
    </row>
    <row r="12" spans="1:51">
      <c r="A12" t="s">
        <v>37</v>
      </c>
      <c r="B12" s="16"/>
      <c r="C12" s="16"/>
      <c r="D12" s="16"/>
      <c r="E12" s="16"/>
      <c r="F12" s="16"/>
      <c r="G12" s="16"/>
      <c r="H12" s="16"/>
      <c r="I12" s="16"/>
      <c r="J12" s="16">
        <v>103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>
        <v>103</v>
      </c>
    </row>
    <row r="13" spans="1:51">
      <c r="A13" t="s">
        <v>46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>
        <v>109</v>
      </c>
      <c r="Y13" s="16"/>
      <c r="Z13" s="16">
        <v>52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>
        <v>161</v>
      </c>
    </row>
    <row r="14" spans="1:51">
      <c r="A14" t="s">
        <v>38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>
        <v>90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>
        <v>49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>
        <v>94</v>
      </c>
      <c r="AX14" s="16"/>
      <c r="AY14" s="16">
        <v>233</v>
      </c>
    </row>
    <row r="15" spans="1:51">
      <c r="A15" t="s">
        <v>70</v>
      </c>
      <c r="B15" s="16"/>
      <c r="C15" s="16"/>
      <c r="D15" s="16"/>
      <c r="E15" s="16"/>
      <c r="F15" s="16"/>
      <c r="G15" s="16"/>
      <c r="H15" s="16"/>
      <c r="I15" s="16"/>
      <c r="J15" s="16">
        <v>84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>
        <v>58</v>
      </c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>
        <v>64</v>
      </c>
      <c r="AY15" s="16">
        <v>206</v>
      </c>
    </row>
    <row r="16" spans="1:51">
      <c r="A16" t="s">
        <v>27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>
        <v>147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>
        <v>71</v>
      </c>
      <c r="AV16" s="16"/>
      <c r="AW16" s="16"/>
      <c r="AX16" s="16"/>
      <c r="AY16" s="16">
        <v>218</v>
      </c>
    </row>
    <row r="17" spans="1:51">
      <c r="A17" t="s">
        <v>57</v>
      </c>
      <c r="B17" s="16">
        <v>90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>
        <v>67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>
        <v>63</v>
      </c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>
        <v>220</v>
      </c>
    </row>
    <row r="18" spans="1:51">
      <c r="A18" t="s">
        <v>28</v>
      </c>
      <c r="B18" s="16"/>
      <c r="C18" s="16"/>
      <c r="D18" s="16"/>
      <c r="E18" s="16">
        <v>154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>
        <v>114</v>
      </c>
      <c r="AE18" s="16"/>
      <c r="AF18" s="16"/>
      <c r="AG18" s="16"/>
      <c r="AH18" s="16"/>
      <c r="AI18" s="16"/>
      <c r="AJ18" s="16"/>
      <c r="AK18" s="16">
        <v>138</v>
      </c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>
        <v>406</v>
      </c>
    </row>
    <row r="19" spans="1:51">
      <c r="A19" t="s">
        <v>62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>
        <v>95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>
        <v>45</v>
      </c>
      <c r="AB19" s="16">
        <v>66</v>
      </c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>
        <v>20</v>
      </c>
      <c r="AU19" s="16"/>
      <c r="AV19" s="16"/>
      <c r="AW19" s="16"/>
      <c r="AX19" s="16"/>
      <c r="AY19" s="16">
        <v>226</v>
      </c>
    </row>
    <row r="20" spans="1:51">
      <c r="A20" t="s">
        <v>13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>
        <v>57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>
        <v>70</v>
      </c>
      <c r="AK20" s="16"/>
      <c r="AL20" s="16">
        <v>62</v>
      </c>
      <c r="AM20" s="16"/>
      <c r="AN20" s="16"/>
      <c r="AO20" s="16"/>
      <c r="AP20" s="16">
        <v>20</v>
      </c>
      <c r="AQ20" s="16"/>
      <c r="AR20" s="16"/>
      <c r="AS20" s="16"/>
      <c r="AT20" s="16"/>
      <c r="AU20" s="16"/>
      <c r="AV20" s="16"/>
      <c r="AW20" s="16"/>
      <c r="AX20" s="16"/>
      <c r="AY20" s="16">
        <v>209</v>
      </c>
    </row>
    <row r="21" spans="1:51">
      <c r="A21" t="s">
        <v>40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>
        <v>45</v>
      </c>
      <c r="W21" s="16"/>
      <c r="X21" s="16">
        <v>103</v>
      </c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>
        <v>148</v>
      </c>
    </row>
    <row r="22" spans="1:51">
      <c r="A22" t="s">
        <v>87</v>
      </c>
      <c r="B22" s="16">
        <v>60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>
        <v>35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>
        <v>95</v>
      </c>
    </row>
    <row r="23" spans="1:51">
      <c r="A23" t="s">
        <v>80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>
        <v>69</v>
      </c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>
        <v>78</v>
      </c>
      <c r="AR23" s="16"/>
      <c r="AS23" s="16">
        <v>114</v>
      </c>
      <c r="AT23" s="16"/>
      <c r="AU23" s="16"/>
      <c r="AV23" s="16"/>
      <c r="AW23" s="16"/>
      <c r="AX23" s="16"/>
      <c r="AY23" s="16">
        <v>261</v>
      </c>
    </row>
    <row r="24" spans="1:51">
      <c r="A24" t="s">
        <v>14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>
        <v>94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>
        <v>106</v>
      </c>
      <c r="AV24" s="16"/>
      <c r="AW24" s="16"/>
      <c r="AX24" s="16"/>
      <c r="AY24" s="16">
        <v>200</v>
      </c>
    </row>
    <row r="25" spans="1:51">
      <c r="A25" t="s">
        <v>68</v>
      </c>
      <c r="B25" s="16"/>
      <c r="C25" s="16"/>
      <c r="D25" s="16">
        <v>44</v>
      </c>
      <c r="E25" s="16"/>
      <c r="F25" s="16"/>
      <c r="G25" s="16"/>
      <c r="H25" s="16"/>
      <c r="I25" s="16">
        <v>72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>
        <v>116</v>
      </c>
    </row>
    <row r="26" spans="1:51">
      <c r="A26" t="s">
        <v>74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>
        <v>64</v>
      </c>
      <c r="AN26" s="16"/>
      <c r="AO26" s="16"/>
      <c r="AP26" s="16">
        <v>93</v>
      </c>
      <c r="AQ26" s="16"/>
      <c r="AR26" s="16"/>
      <c r="AS26" s="16"/>
      <c r="AT26" s="16"/>
      <c r="AU26" s="16"/>
      <c r="AV26" s="16"/>
      <c r="AW26" s="16"/>
      <c r="AX26" s="16"/>
      <c r="AY26" s="16">
        <v>157</v>
      </c>
    </row>
    <row r="27" spans="1:51">
      <c r="A27" t="s">
        <v>31</v>
      </c>
      <c r="B27" s="16"/>
      <c r="C27" s="16"/>
      <c r="D27" s="16"/>
      <c r="E27" s="16"/>
      <c r="F27" s="16"/>
      <c r="G27" s="16"/>
      <c r="H27" s="16"/>
      <c r="I27" s="16"/>
      <c r="J27" s="16"/>
      <c r="K27" s="16">
        <v>107</v>
      </c>
      <c r="L27" s="16">
        <v>98</v>
      </c>
      <c r="M27" s="16">
        <v>116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>
        <v>70</v>
      </c>
      <c r="AK27" s="16"/>
      <c r="AL27" s="16"/>
      <c r="AM27" s="16"/>
      <c r="AN27" s="16"/>
      <c r="AO27" s="16"/>
      <c r="AP27" s="16"/>
      <c r="AQ27" s="16">
        <v>80</v>
      </c>
      <c r="AR27" s="16"/>
      <c r="AS27" s="16"/>
      <c r="AT27" s="16"/>
      <c r="AU27" s="16"/>
      <c r="AV27" s="16"/>
      <c r="AW27" s="16"/>
      <c r="AX27" s="16"/>
      <c r="AY27" s="16">
        <v>471</v>
      </c>
    </row>
    <row r="28" spans="1:51">
      <c r="A28" t="s">
        <v>85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>
        <v>120</v>
      </c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>
        <v>103</v>
      </c>
      <c r="AY28" s="16">
        <v>223</v>
      </c>
    </row>
    <row r="29" spans="1:51">
      <c r="A29" t="s">
        <v>50</v>
      </c>
      <c r="B29" s="16"/>
      <c r="C29" s="16"/>
      <c r="D29" s="16"/>
      <c r="E29" s="16"/>
      <c r="F29" s="16">
        <v>40</v>
      </c>
      <c r="G29" s="16"/>
      <c r="H29" s="16"/>
      <c r="I29" s="16"/>
      <c r="J29" s="16">
        <v>79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>
        <v>66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>
        <v>31</v>
      </c>
      <c r="AM29" s="16">
        <v>41</v>
      </c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>
        <v>257</v>
      </c>
    </row>
    <row r="30" spans="1:51">
      <c r="A30" t="s">
        <v>21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>
        <v>90</v>
      </c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>
        <v>90</v>
      </c>
    </row>
    <row r="31" spans="1:51">
      <c r="A31" t="s">
        <v>39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>
        <v>85</v>
      </c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>
        <v>83</v>
      </c>
      <c r="AD31" s="16"/>
      <c r="AE31" s="16"/>
      <c r="AF31" s="16"/>
      <c r="AG31" s="16"/>
      <c r="AH31" s="16">
        <v>85</v>
      </c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>
        <v>253</v>
      </c>
    </row>
    <row r="32" spans="1:51">
      <c r="A32" t="s">
        <v>11</v>
      </c>
      <c r="B32" s="16">
        <v>72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>
        <v>66</v>
      </c>
      <c r="AL32" s="16">
        <v>101</v>
      </c>
      <c r="AM32" s="16"/>
      <c r="AN32" s="16"/>
      <c r="AO32" s="16">
        <v>76</v>
      </c>
      <c r="AP32" s="16"/>
      <c r="AQ32" s="16"/>
      <c r="AR32" s="16"/>
      <c r="AS32" s="16"/>
      <c r="AT32" s="16"/>
      <c r="AU32" s="16"/>
      <c r="AV32" s="16"/>
      <c r="AW32" s="16"/>
      <c r="AX32" s="16"/>
      <c r="AY32" s="16">
        <v>315</v>
      </c>
    </row>
    <row r="33" spans="1:51">
      <c r="A33" t="s">
        <v>82</v>
      </c>
      <c r="B33" s="16"/>
      <c r="C33" s="16"/>
      <c r="D33" s="16"/>
      <c r="E33" s="16">
        <v>133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>
        <v>104</v>
      </c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>
        <v>237</v>
      </c>
    </row>
    <row r="34" spans="1:51">
      <c r="A34" t="s">
        <v>51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>
        <v>114</v>
      </c>
      <c r="AQ34" s="16"/>
      <c r="AR34" s="16"/>
      <c r="AS34" s="16">
        <v>130</v>
      </c>
      <c r="AT34" s="16"/>
      <c r="AU34" s="16"/>
      <c r="AV34" s="16">
        <v>147</v>
      </c>
      <c r="AW34" s="16">
        <v>95</v>
      </c>
      <c r="AX34" s="16"/>
      <c r="AY34" s="16">
        <v>486</v>
      </c>
    </row>
    <row r="35" spans="1:51">
      <c r="A35" t="s">
        <v>64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>
        <v>143</v>
      </c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>
        <v>87</v>
      </c>
      <c r="AX35" s="16"/>
      <c r="AY35" s="16">
        <v>230</v>
      </c>
    </row>
    <row r="36" spans="1:51">
      <c r="A36" t="s">
        <v>67</v>
      </c>
      <c r="B36" s="16"/>
      <c r="C36" s="16"/>
      <c r="D36" s="16"/>
      <c r="E36" s="16"/>
      <c r="F36" s="16">
        <v>97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>
        <v>46</v>
      </c>
      <c r="R36" s="16"/>
      <c r="S36" s="16">
        <v>123</v>
      </c>
      <c r="T36" s="16"/>
      <c r="U36" s="16">
        <v>113</v>
      </c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>
        <v>86</v>
      </c>
      <c r="AR36" s="16"/>
      <c r="AS36" s="16"/>
      <c r="AT36" s="16"/>
      <c r="AU36" s="16"/>
      <c r="AV36" s="16"/>
      <c r="AW36" s="16"/>
      <c r="AX36" s="16"/>
      <c r="AY36" s="16">
        <v>465</v>
      </c>
    </row>
    <row r="37" spans="1:51">
      <c r="A37" t="s">
        <v>75</v>
      </c>
      <c r="B37" s="16"/>
      <c r="C37" s="16"/>
      <c r="D37" s="16"/>
      <c r="E37" s="16">
        <v>60</v>
      </c>
      <c r="F37" s="16"/>
      <c r="G37" s="16">
        <v>32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>
        <v>92</v>
      </c>
    </row>
    <row r="38" spans="1:51">
      <c r="A38" t="s">
        <v>20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>
        <v>48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101</v>
      </c>
      <c r="AO38" s="16"/>
      <c r="AP38" s="16"/>
      <c r="AQ38" s="16"/>
      <c r="AR38" s="16"/>
      <c r="AS38" s="16"/>
      <c r="AT38" s="16">
        <v>28</v>
      </c>
      <c r="AU38" s="16"/>
      <c r="AV38" s="16"/>
      <c r="AW38" s="16"/>
      <c r="AX38" s="16"/>
      <c r="AY38" s="16">
        <v>177</v>
      </c>
    </row>
    <row r="39" spans="1:51">
      <c r="A39" t="s">
        <v>34</v>
      </c>
      <c r="B39" s="16"/>
      <c r="C39" s="16"/>
      <c r="D39" s="16"/>
      <c r="E39" s="16">
        <v>60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>
        <v>70</v>
      </c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>
        <v>128</v>
      </c>
      <c r="AL39" s="16"/>
      <c r="AM39" s="16">
        <v>62</v>
      </c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>
        <v>320</v>
      </c>
    </row>
    <row r="40" spans="1:51">
      <c r="A40" t="s">
        <v>58</v>
      </c>
      <c r="B40" s="16"/>
      <c r="C40" s="16"/>
      <c r="D40" s="16">
        <v>39</v>
      </c>
      <c r="E40" s="16"/>
      <c r="F40" s="16"/>
      <c r="G40" s="16"/>
      <c r="H40" s="16">
        <v>106</v>
      </c>
      <c r="I40" s="16">
        <v>63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>
        <v>208</v>
      </c>
    </row>
    <row r="41" spans="1:51">
      <c r="A41" t="s">
        <v>12</v>
      </c>
      <c r="B41" s="16"/>
      <c r="C41" s="16"/>
      <c r="D41" s="16"/>
      <c r="E41" s="16"/>
      <c r="F41" s="16"/>
      <c r="G41" s="16"/>
      <c r="H41" s="16"/>
      <c r="I41" s="16"/>
      <c r="J41" s="16"/>
      <c r="K41" s="16">
        <v>140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>
        <v>138</v>
      </c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>
        <v>278</v>
      </c>
    </row>
    <row r="42" spans="1:51">
      <c r="A42" t="s">
        <v>81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>
        <v>60</v>
      </c>
      <c r="AA42" s="16"/>
      <c r="AB42" s="16"/>
      <c r="AC42" s="16">
        <v>50</v>
      </c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>
        <v>110</v>
      </c>
    </row>
    <row r="43" spans="1:51">
      <c r="A43" t="s">
        <v>19</v>
      </c>
      <c r="B43" s="16"/>
      <c r="C43" s="16"/>
      <c r="D43" s="16"/>
      <c r="E43" s="16"/>
      <c r="F43" s="16"/>
      <c r="G43" s="16">
        <v>69</v>
      </c>
      <c r="H43" s="16">
        <v>70</v>
      </c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>
        <v>139</v>
      </c>
    </row>
    <row r="44" spans="1:51">
      <c r="A44" t="s">
        <v>43</v>
      </c>
      <c r="B44" s="16">
        <v>122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>
        <v>124</v>
      </c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>
        <v>87</v>
      </c>
      <c r="AT44" s="16"/>
      <c r="AU44" s="16"/>
      <c r="AV44" s="16"/>
      <c r="AW44" s="16"/>
      <c r="AX44" s="16">
        <v>92</v>
      </c>
      <c r="AY44" s="16">
        <v>425</v>
      </c>
    </row>
    <row r="45" spans="1:51">
      <c r="A45" t="s">
        <v>56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>
        <v>85</v>
      </c>
      <c r="M45" s="16"/>
      <c r="N45" s="16"/>
      <c r="O45" s="16"/>
      <c r="P45" s="16"/>
      <c r="Q45" s="16">
        <v>64</v>
      </c>
      <c r="R45" s="16"/>
      <c r="S45" s="16"/>
      <c r="T45" s="16"/>
      <c r="U45" s="16"/>
      <c r="V45" s="16"/>
      <c r="W45" s="16"/>
      <c r="X45" s="16"/>
      <c r="Y45" s="16"/>
      <c r="Z45" s="16">
        <v>56</v>
      </c>
      <c r="AA45" s="16"/>
      <c r="AB45" s="16"/>
      <c r="AC45" s="16"/>
      <c r="AD45" s="16"/>
      <c r="AE45" s="16"/>
      <c r="AF45" s="16"/>
      <c r="AG45" s="16">
        <v>84</v>
      </c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>
        <v>289</v>
      </c>
    </row>
    <row r="46" spans="1:51">
      <c r="A46" t="s">
        <v>79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>
        <v>87</v>
      </c>
      <c r="S46" s="16">
        <v>56</v>
      </c>
      <c r="T46" s="16"/>
      <c r="U46" s="16">
        <v>60</v>
      </c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>
        <v>203</v>
      </c>
    </row>
    <row r="47" spans="1:51">
      <c r="A47" t="s">
        <v>32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>
        <v>57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>
        <v>98</v>
      </c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>
        <v>155</v>
      </c>
    </row>
    <row r="48" spans="1:51">
      <c r="A48" t="s">
        <v>26</v>
      </c>
      <c r="B48" s="16"/>
      <c r="C48" s="16"/>
      <c r="D48" s="16">
        <v>58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>
        <v>62</v>
      </c>
      <c r="AC48" s="16"/>
      <c r="AD48" s="16"/>
      <c r="AE48" s="16"/>
      <c r="AF48" s="16">
        <v>164</v>
      </c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>
        <v>284</v>
      </c>
    </row>
    <row r="49" spans="1:51">
      <c r="A49" t="s">
        <v>25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>
        <v>48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>
        <v>61</v>
      </c>
      <c r="AS49" s="16"/>
      <c r="AT49" s="16"/>
      <c r="AU49" s="16"/>
      <c r="AV49" s="16"/>
      <c r="AW49" s="16"/>
      <c r="AX49" s="16"/>
      <c r="AY49" s="16">
        <v>109</v>
      </c>
    </row>
    <row r="50" spans="1:51">
      <c r="A50" t="s">
        <v>49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>
        <v>56</v>
      </c>
      <c r="Z50" s="16"/>
      <c r="AA50" s="16">
        <v>85</v>
      </c>
      <c r="AB50" s="16"/>
      <c r="AC50" s="16"/>
      <c r="AD50" s="16"/>
      <c r="AE50" s="16"/>
      <c r="AF50" s="16"/>
      <c r="AG50" s="16"/>
      <c r="AH50" s="16"/>
      <c r="AI50" s="16">
        <v>97</v>
      </c>
      <c r="AJ50" s="16"/>
      <c r="AK50" s="16"/>
      <c r="AL50" s="16"/>
      <c r="AM50" s="16"/>
      <c r="AN50" s="16"/>
      <c r="AO50" s="16"/>
      <c r="AP50" s="16"/>
      <c r="AQ50" s="16"/>
      <c r="AR50" s="16"/>
      <c r="AS50" s="16">
        <v>77</v>
      </c>
      <c r="AT50" s="16"/>
      <c r="AU50" s="16"/>
      <c r="AV50" s="16"/>
      <c r="AW50" s="16"/>
      <c r="AX50" s="16"/>
      <c r="AY50" s="16">
        <v>315</v>
      </c>
    </row>
    <row r="51" spans="1:51">
      <c r="A51" t="s">
        <v>33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>
        <v>79</v>
      </c>
      <c r="AD51" s="16"/>
      <c r="AE51" s="16"/>
      <c r="AF51" s="16"/>
      <c r="AG51" s="16"/>
      <c r="AH51" s="16"/>
      <c r="AI51" s="16">
        <v>77</v>
      </c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>
        <v>156</v>
      </c>
    </row>
    <row r="52" spans="1:51">
      <c r="A52" t="s">
        <v>45</v>
      </c>
      <c r="B52" s="16"/>
      <c r="C52" s="16"/>
      <c r="D52" s="16">
        <v>91</v>
      </c>
      <c r="E52" s="16"/>
      <c r="F52" s="16"/>
      <c r="G52" s="16"/>
      <c r="H52" s="16"/>
      <c r="I52" s="16">
        <v>75</v>
      </c>
      <c r="J52" s="16"/>
      <c r="K52" s="16"/>
      <c r="L52" s="16"/>
      <c r="M52" s="16"/>
      <c r="N52" s="16"/>
      <c r="O52" s="16"/>
      <c r="P52" s="16">
        <v>64</v>
      </c>
      <c r="Q52" s="16">
        <v>69</v>
      </c>
      <c r="R52" s="16"/>
      <c r="S52" s="16"/>
      <c r="T52" s="16"/>
      <c r="U52" s="16">
        <v>97</v>
      </c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>
        <v>396</v>
      </c>
    </row>
    <row r="53" spans="1:51">
      <c r="A53" t="s">
        <v>52</v>
      </c>
      <c r="B53" s="16"/>
      <c r="C53" s="16"/>
      <c r="D53" s="16"/>
      <c r="E53" s="16"/>
      <c r="F53" s="16"/>
      <c r="G53" s="16"/>
      <c r="H53" s="16">
        <v>115</v>
      </c>
      <c r="I53" s="16"/>
      <c r="J53" s="16"/>
      <c r="K53" s="16"/>
      <c r="L53" s="16"/>
      <c r="M53" s="16"/>
      <c r="N53" s="16"/>
      <c r="O53" s="16"/>
      <c r="P53" s="16"/>
      <c r="Q53" s="16"/>
      <c r="R53" s="16">
        <v>94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>
        <v>59</v>
      </c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>
        <v>268</v>
      </c>
    </row>
    <row r="54" spans="1:51">
      <c r="A54" t="s">
        <v>86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>
        <v>111</v>
      </c>
      <c r="AD54" s="16"/>
      <c r="AE54" s="16"/>
      <c r="AF54" s="16"/>
      <c r="AG54" s="16">
        <v>54</v>
      </c>
      <c r="AH54" s="16"/>
      <c r="AI54" s="16"/>
      <c r="AJ54" s="16"/>
      <c r="AK54" s="16"/>
      <c r="AL54" s="16"/>
      <c r="AM54" s="16"/>
      <c r="AN54" s="16"/>
      <c r="AO54" s="16"/>
      <c r="AP54" s="16"/>
      <c r="AQ54" s="16">
        <v>30</v>
      </c>
      <c r="AR54" s="16"/>
      <c r="AS54" s="16"/>
      <c r="AT54" s="16"/>
      <c r="AU54" s="16"/>
      <c r="AV54" s="16"/>
      <c r="AW54" s="16"/>
      <c r="AX54" s="16"/>
      <c r="AY54" s="16">
        <v>195</v>
      </c>
    </row>
    <row r="55" spans="1:51">
      <c r="A55" t="s">
        <v>269</v>
      </c>
      <c r="B55" s="16">
        <v>344</v>
      </c>
      <c r="C55" s="16">
        <v>46</v>
      </c>
      <c r="D55" s="16">
        <v>320</v>
      </c>
      <c r="E55" s="16">
        <v>407</v>
      </c>
      <c r="F55" s="16">
        <v>171</v>
      </c>
      <c r="G55" s="16">
        <v>101</v>
      </c>
      <c r="H55" s="16">
        <v>477</v>
      </c>
      <c r="I55" s="16">
        <v>290</v>
      </c>
      <c r="J55" s="16">
        <v>266</v>
      </c>
      <c r="K55" s="16">
        <v>308</v>
      </c>
      <c r="L55" s="16">
        <v>375</v>
      </c>
      <c r="M55" s="16">
        <v>280</v>
      </c>
      <c r="N55" s="16">
        <v>274</v>
      </c>
      <c r="O55" s="16">
        <v>106</v>
      </c>
      <c r="P55" s="16">
        <v>112</v>
      </c>
      <c r="Q55" s="16">
        <v>264</v>
      </c>
      <c r="R55" s="16">
        <v>353</v>
      </c>
      <c r="S55" s="16">
        <v>214</v>
      </c>
      <c r="T55" s="16">
        <v>323</v>
      </c>
      <c r="U55" s="16">
        <v>330</v>
      </c>
      <c r="V55" s="16">
        <v>216</v>
      </c>
      <c r="W55" s="16">
        <v>138</v>
      </c>
      <c r="X55" s="16">
        <v>437</v>
      </c>
      <c r="Y55" s="16">
        <v>56</v>
      </c>
      <c r="Z55" s="16">
        <v>324</v>
      </c>
      <c r="AA55" s="16">
        <v>224</v>
      </c>
      <c r="AB55" s="16">
        <v>128</v>
      </c>
      <c r="AC55" s="16">
        <v>323</v>
      </c>
      <c r="AD55" s="16">
        <v>257</v>
      </c>
      <c r="AE55" s="16">
        <v>313</v>
      </c>
      <c r="AF55" s="16">
        <v>164</v>
      </c>
      <c r="AG55" s="16">
        <v>255</v>
      </c>
      <c r="AH55" s="16">
        <v>198</v>
      </c>
      <c r="AI55" s="16">
        <v>174</v>
      </c>
      <c r="AJ55" s="16">
        <v>218</v>
      </c>
      <c r="AK55" s="16">
        <v>436</v>
      </c>
      <c r="AL55" s="16">
        <v>243</v>
      </c>
      <c r="AM55" s="16">
        <v>201</v>
      </c>
      <c r="AN55" s="16">
        <v>160</v>
      </c>
      <c r="AO55" s="16">
        <v>113</v>
      </c>
      <c r="AP55" s="16">
        <v>227</v>
      </c>
      <c r="AQ55" s="16">
        <v>274</v>
      </c>
      <c r="AR55" s="16">
        <v>221</v>
      </c>
      <c r="AS55" s="16">
        <v>408</v>
      </c>
      <c r="AT55" s="16">
        <v>48</v>
      </c>
      <c r="AU55" s="16">
        <v>357</v>
      </c>
      <c r="AV55" s="16">
        <v>147</v>
      </c>
      <c r="AW55" s="16">
        <v>276</v>
      </c>
      <c r="AX55" s="16">
        <v>259</v>
      </c>
      <c r="AY55" s="16">
        <v>12156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H56"/>
  <sheetViews>
    <sheetView workbookViewId="0">
      <selection activeCell="H8" sqref="H8"/>
    </sheetView>
  </sheetViews>
  <sheetFormatPr defaultRowHeight="14.45"/>
  <cols>
    <col min="1" max="1" width="10.5703125" bestFit="1" customWidth="1"/>
    <col min="2" max="2" width="11.5703125" bestFit="1" customWidth="1"/>
    <col min="3" max="3" width="14.7109375" bestFit="1" customWidth="1"/>
    <col min="4" max="4" width="13.85546875" bestFit="1" customWidth="1"/>
    <col min="5" max="5" width="11.28515625" bestFit="1" customWidth="1"/>
    <col min="6" max="6" width="11.7109375" bestFit="1" customWidth="1"/>
    <col min="7" max="7" width="22.5703125" customWidth="1"/>
    <col min="8" max="8" width="11.28515625" customWidth="1"/>
  </cols>
  <sheetData>
    <row r="3" spans="1:8">
      <c r="A3" s="1"/>
      <c r="B3" s="4" t="s">
        <v>270</v>
      </c>
      <c r="C3" s="2"/>
      <c r="D3" s="2"/>
      <c r="E3" s="2"/>
      <c r="F3" s="3"/>
    </row>
    <row r="4" spans="1:8">
      <c r="A4" s="4" t="s">
        <v>250</v>
      </c>
      <c r="B4" s="1" t="s">
        <v>268</v>
      </c>
      <c r="C4" s="13" t="s">
        <v>271</v>
      </c>
      <c r="D4" s="13" t="s">
        <v>272</v>
      </c>
      <c r="E4" s="13" t="s">
        <v>273</v>
      </c>
      <c r="F4" s="10" t="s">
        <v>274</v>
      </c>
      <c r="G4" t="s">
        <v>275</v>
      </c>
      <c r="H4" t="s">
        <v>276</v>
      </c>
    </row>
    <row r="5" spans="1:8">
      <c r="A5" s="1" t="s">
        <v>44</v>
      </c>
      <c r="B5" s="1">
        <v>555</v>
      </c>
      <c r="C5" s="13">
        <v>92.5</v>
      </c>
      <c r="D5" s="13">
        <v>25.704085278414404</v>
      </c>
      <c r="E5" s="13">
        <v>60</v>
      </c>
      <c r="F5" s="10">
        <v>123</v>
      </c>
      <c r="G5">
        <f>D5/C5</f>
        <v>0.27788200300988547</v>
      </c>
      <c r="H5">
        <f>C5/G5</f>
        <v>332.87510165496172</v>
      </c>
    </row>
    <row r="6" spans="1:8">
      <c r="A6" s="5" t="s">
        <v>63</v>
      </c>
      <c r="B6" s="5">
        <v>457</v>
      </c>
      <c r="C6">
        <v>76.166666666666671</v>
      </c>
      <c r="D6">
        <v>23.361649485142678</v>
      </c>
      <c r="E6">
        <v>46</v>
      </c>
      <c r="F6" s="11">
        <v>108</v>
      </c>
      <c r="G6">
        <f t="shared" ref="G6:G55" si="0">D6/C6</f>
        <v>0.30671749871084475</v>
      </c>
      <c r="H6">
        <f t="shared" ref="H6:H55" si="1">C6/G6</f>
        <v>248.32840312926564</v>
      </c>
    </row>
    <row r="7" spans="1:8">
      <c r="A7" s="5" t="s">
        <v>18</v>
      </c>
      <c r="B7" s="5">
        <v>462</v>
      </c>
      <c r="C7">
        <v>77</v>
      </c>
      <c r="D7">
        <v>33.466401061363023</v>
      </c>
      <c r="E7">
        <v>34</v>
      </c>
      <c r="F7" s="11">
        <v>127</v>
      </c>
      <c r="G7">
        <f t="shared" si="0"/>
        <v>0.4346285852125068</v>
      </c>
      <c r="H7">
        <f t="shared" si="1"/>
        <v>177.16276061859048</v>
      </c>
    </row>
    <row r="8" spans="1:8">
      <c r="A8" s="5" t="s">
        <v>61</v>
      </c>
      <c r="B8" s="5">
        <v>338</v>
      </c>
      <c r="C8">
        <v>56.333333333333336</v>
      </c>
      <c r="D8">
        <v>28.737896002781177</v>
      </c>
      <c r="E8">
        <v>18</v>
      </c>
      <c r="F8" s="11">
        <v>91</v>
      </c>
      <c r="G8">
        <f t="shared" si="0"/>
        <v>0.51014016572984333</v>
      </c>
      <c r="H8">
        <f t="shared" si="1"/>
        <v>110.4271671154119</v>
      </c>
    </row>
    <row r="9" spans="1:8">
      <c r="A9" s="5" t="s">
        <v>76</v>
      </c>
      <c r="B9" s="5">
        <v>699</v>
      </c>
      <c r="C9">
        <v>99.857142857142861</v>
      </c>
      <c r="D9">
        <v>35.135113355106611</v>
      </c>
      <c r="E9">
        <v>60</v>
      </c>
      <c r="F9" s="11">
        <v>154</v>
      </c>
      <c r="G9">
        <f t="shared" si="0"/>
        <v>0.3518537818107958</v>
      </c>
      <c r="H9">
        <f t="shared" si="1"/>
        <v>283.80295457742039</v>
      </c>
    </row>
    <row r="10" spans="1:8">
      <c r="A10" s="5" t="s">
        <v>73</v>
      </c>
      <c r="B10" s="5">
        <v>359</v>
      </c>
      <c r="C10">
        <v>59.833333333333336</v>
      </c>
      <c r="D10">
        <v>28.840365231159375</v>
      </c>
      <c r="E10">
        <v>34</v>
      </c>
      <c r="F10" s="11">
        <v>97</v>
      </c>
      <c r="G10">
        <f t="shared" si="0"/>
        <v>0.48201167517258003</v>
      </c>
      <c r="H10">
        <f t="shared" si="1"/>
        <v>124.13253955292792</v>
      </c>
    </row>
    <row r="11" spans="1:8">
      <c r="A11" s="5" t="s">
        <v>55</v>
      </c>
      <c r="B11" s="5">
        <v>300</v>
      </c>
      <c r="C11">
        <v>50</v>
      </c>
      <c r="D11">
        <v>21.090282122342508</v>
      </c>
      <c r="E11">
        <v>32</v>
      </c>
      <c r="F11" s="11">
        <v>83</v>
      </c>
      <c r="G11">
        <f t="shared" si="0"/>
        <v>0.42180564244685015</v>
      </c>
      <c r="H11">
        <f t="shared" si="1"/>
        <v>118.53800653295025</v>
      </c>
    </row>
    <row r="12" spans="1:8">
      <c r="A12" s="5" t="s">
        <v>69</v>
      </c>
      <c r="B12" s="5">
        <v>270</v>
      </c>
      <c r="C12">
        <v>45</v>
      </c>
      <c r="D12">
        <v>20.717142660125695</v>
      </c>
      <c r="E12">
        <v>15</v>
      </c>
      <c r="F12" s="11">
        <v>61</v>
      </c>
      <c r="G12">
        <f t="shared" si="0"/>
        <v>0.46038094800279322</v>
      </c>
      <c r="H12">
        <f t="shared" si="1"/>
        <v>97.745139531114944</v>
      </c>
    </row>
    <row r="13" spans="1:8">
      <c r="A13" s="5" t="s">
        <v>37</v>
      </c>
      <c r="B13" s="5">
        <v>580</v>
      </c>
      <c r="C13">
        <v>96.666666666666671</v>
      </c>
      <c r="D13">
        <v>15.500537625084723</v>
      </c>
      <c r="E13">
        <v>70</v>
      </c>
      <c r="F13" s="11">
        <v>115</v>
      </c>
      <c r="G13">
        <f t="shared" si="0"/>
        <v>0.16035038922501438</v>
      </c>
      <c r="H13">
        <f t="shared" si="1"/>
        <v>602.84647348761689</v>
      </c>
    </row>
    <row r="14" spans="1:8">
      <c r="A14" s="5" t="s">
        <v>46</v>
      </c>
      <c r="B14" s="5">
        <v>451</v>
      </c>
      <c r="C14">
        <v>75.166666666666671</v>
      </c>
      <c r="D14">
        <v>19.301986080884713</v>
      </c>
      <c r="E14">
        <v>52</v>
      </c>
      <c r="F14" s="11">
        <v>109</v>
      </c>
      <c r="G14">
        <f t="shared" si="0"/>
        <v>0.25678917180777888</v>
      </c>
      <c r="H14">
        <f t="shared" si="1"/>
        <v>292.71743094733426</v>
      </c>
    </row>
    <row r="15" spans="1:8">
      <c r="A15" s="5" t="s">
        <v>38</v>
      </c>
      <c r="B15" s="5">
        <v>499</v>
      </c>
      <c r="C15">
        <v>83.166666666666671</v>
      </c>
      <c r="D15">
        <v>18.669940189156129</v>
      </c>
      <c r="E15">
        <v>49</v>
      </c>
      <c r="F15" s="11">
        <v>103</v>
      </c>
      <c r="G15">
        <f t="shared" si="0"/>
        <v>0.22448825878744844</v>
      </c>
      <c r="H15">
        <f t="shared" si="1"/>
        <v>370.47223367441734</v>
      </c>
    </row>
    <row r="16" spans="1:8">
      <c r="A16" s="5" t="s">
        <v>70</v>
      </c>
      <c r="B16" s="5">
        <v>514</v>
      </c>
      <c r="C16">
        <v>85.666666666666671</v>
      </c>
      <c r="D16">
        <v>32.413988749715259</v>
      </c>
      <c r="E16">
        <v>58</v>
      </c>
      <c r="F16" s="11">
        <v>140</v>
      </c>
      <c r="G16">
        <f t="shared" si="0"/>
        <v>0.37837340952975007</v>
      </c>
      <c r="H16">
        <f t="shared" si="1"/>
        <v>226.40773508142365</v>
      </c>
    </row>
    <row r="17" spans="1:8">
      <c r="A17" s="5" t="s">
        <v>27</v>
      </c>
      <c r="B17" s="5">
        <v>593</v>
      </c>
      <c r="C17">
        <v>98.833333333333329</v>
      </c>
      <c r="D17">
        <v>25.709271997990669</v>
      </c>
      <c r="E17">
        <v>71</v>
      </c>
      <c r="F17" s="11">
        <v>147</v>
      </c>
      <c r="G17">
        <f t="shared" si="0"/>
        <v>0.2601275412950152</v>
      </c>
      <c r="H17">
        <f t="shared" si="1"/>
        <v>379.9418271564129</v>
      </c>
    </row>
    <row r="18" spans="1:8">
      <c r="A18" s="5" t="s">
        <v>57</v>
      </c>
      <c r="B18" s="5">
        <v>500</v>
      </c>
      <c r="C18">
        <v>83.333333333333329</v>
      </c>
      <c r="D18">
        <v>24.67927605637303</v>
      </c>
      <c r="E18">
        <v>57</v>
      </c>
      <c r="F18" s="11">
        <v>116</v>
      </c>
      <c r="G18">
        <f t="shared" si="0"/>
        <v>0.29615131267647637</v>
      </c>
      <c r="H18">
        <f t="shared" si="1"/>
        <v>281.38768854409534</v>
      </c>
    </row>
    <row r="19" spans="1:8">
      <c r="A19" s="5" t="s">
        <v>28</v>
      </c>
      <c r="B19" s="5">
        <v>680</v>
      </c>
      <c r="C19">
        <v>113.33333333333333</v>
      </c>
      <c r="D19">
        <v>40.95688790260639</v>
      </c>
      <c r="E19">
        <v>60</v>
      </c>
      <c r="F19" s="11">
        <v>154</v>
      </c>
      <c r="G19">
        <f t="shared" si="0"/>
        <v>0.36138430502299757</v>
      </c>
      <c r="H19">
        <f t="shared" si="1"/>
        <v>313.6088971161077</v>
      </c>
    </row>
    <row r="20" spans="1:8">
      <c r="A20" s="5" t="s">
        <v>62</v>
      </c>
      <c r="B20" s="5">
        <v>332</v>
      </c>
      <c r="C20">
        <v>55.333333333333336</v>
      </c>
      <c r="D20">
        <v>33.176296759383298</v>
      </c>
      <c r="E20">
        <v>18</v>
      </c>
      <c r="F20" s="11">
        <v>95</v>
      </c>
      <c r="G20">
        <f t="shared" si="0"/>
        <v>0.59957162818162579</v>
      </c>
      <c r="H20">
        <f t="shared" si="1"/>
        <v>92.288111599189008</v>
      </c>
    </row>
    <row r="21" spans="1:8">
      <c r="A21" s="5" t="s">
        <v>13</v>
      </c>
      <c r="B21" s="5">
        <v>321</v>
      </c>
      <c r="C21">
        <v>53.5</v>
      </c>
      <c r="D21">
        <v>17.997222007854432</v>
      </c>
      <c r="E21">
        <v>20</v>
      </c>
      <c r="F21" s="11">
        <v>70</v>
      </c>
      <c r="G21">
        <f t="shared" si="0"/>
        <v>0.33639667304400811</v>
      </c>
      <c r="H21">
        <f t="shared" si="1"/>
        <v>159.0384337511002</v>
      </c>
    </row>
    <row r="22" spans="1:8">
      <c r="A22" s="5" t="s">
        <v>40</v>
      </c>
      <c r="B22" s="5">
        <v>412</v>
      </c>
      <c r="C22">
        <v>68.666666666666671</v>
      </c>
      <c r="D22">
        <v>22.544770273095853</v>
      </c>
      <c r="E22">
        <v>45</v>
      </c>
      <c r="F22" s="11">
        <v>103</v>
      </c>
      <c r="G22">
        <f t="shared" si="0"/>
        <v>0.32832189718100757</v>
      </c>
      <c r="H22">
        <f t="shared" si="1"/>
        <v>209.14434052752188</v>
      </c>
    </row>
    <row r="23" spans="1:8">
      <c r="A23" s="5" t="s">
        <v>87</v>
      </c>
      <c r="B23" s="5">
        <v>448</v>
      </c>
      <c r="C23">
        <v>74.666666666666671</v>
      </c>
      <c r="D23">
        <v>22.818121453499785</v>
      </c>
      <c r="E23">
        <v>35</v>
      </c>
      <c r="F23" s="11">
        <v>94</v>
      </c>
      <c r="G23">
        <f t="shared" si="0"/>
        <v>0.30559984089508641</v>
      </c>
      <c r="H23">
        <f t="shared" si="1"/>
        <v>244.32822493615114</v>
      </c>
    </row>
    <row r="24" spans="1:8">
      <c r="A24" s="5" t="s">
        <v>80</v>
      </c>
      <c r="B24" s="5">
        <v>475</v>
      </c>
      <c r="C24">
        <v>79.166666666666671</v>
      </c>
      <c r="D24">
        <v>33.843266193833408</v>
      </c>
      <c r="E24">
        <v>35</v>
      </c>
      <c r="F24" s="11">
        <v>123</v>
      </c>
      <c r="G24">
        <f t="shared" si="0"/>
        <v>0.42749388876421146</v>
      </c>
      <c r="H24">
        <f t="shared" si="1"/>
        <v>185.18783249865788</v>
      </c>
    </row>
    <row r="25" spans="1:8">
      <c r="A25" s="5" t="s">
        <v>14</v>
      </c>
      <c r="B25" s="5">
        <v>523</v>
      </c>
      <c r="C25">
        <v>87.166666666666671</v>
      </c>
      <c r="D25">
        <v>25.957015750402956</v>
      </c>
      <c r="E25">
        <v>56</v>
      </c>
      <c r="F25" s="11">
        <v>120</v>
      </c>
      <c r="G25">
        <f t="shared" si="0"/>
        <v>0.29778603155337996</v>
      </c>
      <c r="H25">
        <f t="shared" si="1"/>
        <v>292.71576712973359</v>
      </c>
    </row>
    <row r="26" spans="1:8">
      <c r="A26" s="5" t="s">
        <v>68</v>
      </c>
      <c r="B26" s="5">
        <v>446</v>
      </c>
      <c r="C26">
        <v>74.333333333333329</v>
      </c>
      <c r="D26">
        <v>25.866323021772288</v>
      </c>
      <c r="E26">
        <v>44</v>
      </c>
      <c r="F26" s="11">
        <v>113</v>
      </c>
      <c r="G26">
        <f t="shared" si="0"/>
        <v>0.34797743975478418</v>
      </c>
      <c r="H26">
        <f t="shared" si="1"/>
        <v>213.61538088709199</v>
      </c>
    </row>
    <row r="27" spans="1:8">
      <c r="A27" s="5" t="s">
        <v>74</v>
      </c>
      <c r="B27" s="5">
        <v>373</v>
      </c>
      <c r="C27">
        <v>62.166666666666664</v>
      </c>
      <c r="D27">
        <v>20.311737165163063</v>
      </c>
      <c r="E27">
        <v>35</v>
      </c>
      <c r="F27" s="11">
        <v>93</v>
      </c>
      <c r="G27">
        <f t="shared" si="0"/>
        <v>0.32673035654417798</v>
      </c>
      <c r="H27">
        <f t="shared" si="1"/>
        <v>190.26902588483836</v>
      </c>
    </row>
    <row r="28" spans="1:8">
      <c r="A28" s="5" t="s">
        <v>31</v>
      </c>
      <c r="B28" s="5">
        <v>609</v>
      </c>
      <c r="C28">
        <v>101.5</v>
      </c>
      <c r="D28">
        <v>24.655628160726305</v>
      </c>
      <c r="E28">
        <v>70</v>
      </c>
      <c r="F28" s="11">
        <v>138</v>
      </c>
      <c r="G28">
        <f t="shared" si="0"/>
        <v>0.24291259271651533</v>
      </c>
      <c r="H28">
        <f t="shared" si="1"/>
        <v>417.84577269097315</v>
      </c>
    </row>
    <row r="29" spans="1:8">
      <c r="A29" s="5" t="s">
        <v>85</v>
      </c>
      <c r="B29" s="5">
        <v>660</v>
      </c>
      <c r="C29">
        <v>110</v>
      </c>
      <c r="D29">
        <v>11.242775458044157</v>
      </c>
      <c r="E29">
        <v>98</v>
      </c>
      <c r="F29" s="11">
        <v>127</v>
      </c>
      <c r="G29">
        <f t="shared" si="0"/>
        <v>0.10220704961858325</v>
      </c>
      <c r="H29">
        <f t="shared" si="1"/>
        <v>1076.2467012842903</v>
      </c>
    </row>
    <row r="30" spans="1:8">
      <c r="A30" s="5" t="s">
        <v>50</v>
      </c>
      <c r="B30" s="5">
        <v>313</v>
      </c>
      <c r="C30">
        <v>52.166666666666664</v>
      </c>
      <c r="D30">
        <v>18.148461826465262</v>
      </c>
      <c r="E30">
        <v>31</v>
      </c>
      <c r="F30" s="11">
        <v>79</v>
      </c>
      <c r="G30">
        <f t="shared" si="0"/>
        <v>0.34789383692904657</v>
      </c>
      <c r="H30">
        <f t="shared" si="1"/>
        <v>149.94995923801355</v>
      </c>
    </row>
    <row r="31" spans="1:8">
      <c r="A31" s="5" t="s">
        <v>21</v>
      </c>
      <c r="B31" s="5">
        <v>414</v>
      </c>
      <c r="C31">
        <v>69</v>
      </c>
      <c r="D31">
        <v>24.256957764732164</v>
      </c>
      <c r="E31">
        <v>48</v>
      </c>
      <c r="F31" s="11">
        <v>108</v>
      </c>
      <c r="G31">
        <f t="shared" si="0"/>
        <v>0.35155011253235019</v>
      </c>
      <c r="H31">
        <f t="shared" si="1"/>
        <v>196.27358245732466</v>
      </c>
    </row>
    <row r="32" spans="1:8">
      <c r="A32" s="5" t="s">
        <v>39</v>
      </c>
      <c r="B32" s="5">
        <v>477</v>
      </c>
      <c r="C32">
        <v>79.5</v>
      </c>
      <c r="D32">
        <v>17.340703561274555</v>
      </c>
      <c r="E32">
        <v>45</v>
      </c>
      <c r="F32" s="11">
        <v>94</v>
      </c>
      <c r="G32">
        <f t="shared" si="0"/>
        <v>0.2181220573745227</v>
      </c>
      <c r="H32">
        <f t="shared" si="1"/>
        <v>364.47483100480713</v>
      </c>
    </row>
    <row r="33" spans="1:8">
      <c r="A33" s="5" t="s">
        <v>11</v>
      </c>
      <c r="B33" s="5">
        <v>443</v>
      </c>
      <c r="C33">
        <v>73.833333333333329</v>
      </c>
      <c r="D33">
        <v>14.204459393678677</v>
      </c>
      <c r="E33">
        <v>62</v>
      </c>
      <c r="F33" s="11">
        <v>101</v>
      </c>
      <c r="G33">
        <f t="shared" si="0"/>
        <v>0.19238545454192341</v>
      </c>
      <c r="H33">
        <f t="shared" si="1"/>
        <v>383.77814741313534</v>
      </c>
    </row>
    <row r="34" spans="1:8">
      <c r="A34" s="5" t="s">
        <v>82</v>
      </c>
      <c r="B34" s="5">
        <v>560</v>
      </c>
      <c r="C34">
        <v>93.333333333333329</v>
      </c>
      <c r="D34">
        <v>28.945926598861316</v>
      </c>
      <c r="E34">
        <v>50</v>
      </c>
      <c r="F34" s="11">
        <v>133</v>
      </c>
      <c r="G34">
        <f t="shared" si="0"/>
        <v>0.31013492784494268</v>
      </c>
      <c r="H34">
        <f t="shared" si="1"/>
        <v>300.94428248338716</v>
      </c>
    </row>
    <row r="35" spans="1:8">
      <c r="A35" s="5" t="s">
        <v>51</v>
      </c>
      <c r="B35" s="5">
        <v>743</v>
      </c>
      <c r="C35">
        <v>123.83333333333333</v>
      </c>
      <c r="D35">
        <v>19.833473388861208</v>
      </c>
      <c r="E35">
        <v>95</v>
      </c>
      <c r="F35" s="11">
        <v>147</v>
      </c>
      <c r="G35">
        <f t="shared" si="0"/>
        <v>0.16016263840264772</v>
      </c>
      <c r="H35">
        <f t="shared" si="1"/>
        <v>773.17241129618026</v>
      </c>
    </row>
    <row r="36" spans="1:8">
      <c r="A36" s="5" t="s">
        <v>64</v>
      </c>
      <c r="B36" s="5">
        <v>543</v>
      </c>
      <c r="C36">
        <v>90.5</v>
      </c>
      <c r="D36">
        <v>42.664973924754719</v>
      </c>
      <c r="E36">
        <v>22</v>
      </c>
      <c r="F36" s="11">
        <v>143</v>
      </c>
      <c r="G36">
        <f t="shared" si="0"/>
        <v>0.47143617596414056</v>
      </c>
      <c r="H36">
        <f t="shared" si="1"/>
        <v>191.96660038851965</v>
      </c>
    </row>
    <row r="37" spans="1:8">
      <c r="A37" s="5" t="s">
        <v>67</v>
      </c>
      <c r="B37" s="5">
        <v>629</v>
      </c>
      <c r="C37">
        <v>104.83333333333333</v>
      </c>
      <c r="D37">
        <v>39.433065651387871</v>
      </c>
      <c r="E37">
        <v>46</v>
      </c>
      <c r="F37" s="11">
        <v>164</v>
      </c>
      <c r="G37">
        <f t="shared" si="0"/>
        <v>0.37615006980656157</v>
      </c>
      <c r="H37">
        <f t="shared" si="1"/>
        <v>278.70082115695146</v>
      </c>
    </row>
    <row r="38" spans="1:8">
      <c r="A38" s="5" t="s">
        <v>75</v>
      </c>
      <c r="B38" s="5">
        <v>347</v>
      </c>
      <c r="C38">
        <v>57.833333333333336</v>
      </c>
      <c r="D38">
        <v>16.570053309107561</v>
      </c>
      <c r="E38">
        <v>32</v>
      </c>
      <c r="F38" s="11">
        <v>84</v>
      </c>
      <c r="G38">
        <f t="shared" si="0"/>
        <v>0.28651389007102407</v>
      </c>
      <c r="H38">
        <f t="shared" si="1"/>
        <v>201.85176124967973</v>
      </c>
    </row>
    <row r="39" spans="1:8">
      <c r="A39" s="5" t="s">
        <v>20</v>
      </c>
      <c r="B39" s="5">
        <v>375</v>
      </c>
      <c r="C39">
        <v>62.5</v>
      </c>
      <c r="D39">
        <v>27.296519924708353</v>
      </c>
      <c r="E39">
        <v>28</v>
      </c>
      <c r="F39" s="11">
        <v>101</v>
      </c>
      <c r="G39">
        <f t="shared" si="0"/>
        <v>0.43674431879533365</v>
      </c>
      <c r="H39">
        <f t="shared" si="1"/>
        <v>143.10432285047912</v>
      </c>
    </row>
    <row r="40" spans="1:8">
      <c r="A40" s="5" t="s">
        <v>34</v>
      </c>
      <c r="B40" s="5">
        <v>494</v>
      </c>
      <c r="C40">
        <v>82.333333333333329</v>
      </c>
      <c r="D40">
        <v>26.05123157677324</v>
      </c>
      <c r="E40">
        <v>60</v>
      </c>
      <c r="F40" s="11">
        <v>128</v>
      </c>
      <c r="G40">
        <f t="shared" si="0"/>
        <v>0.31641171955595032</v>
      </c>
      <c r="H40">
        <f t="shared" si="1"/>
        <v>260.20949365870285</v>
      </c>
    </row>
    <row r="41" spans="1:8">
      <c r="A41" s="5" t="s">
        <v>58</v>
      </c>
      <c r="B41" s="5">
        <v>426</v>
      </c>
      <c r="C41">
        <v>60.857142857142854</v>
      </c>
      <c r="D41">
        <v>28.269114898469265</v>
      </c>
      <c r="E41">
        <v>15</v>
      </c>
      <c r="F41" s="11">
        <v>106</v>
      </c>
      <c r="G41">
        <f t="shared" si="0"/>
        <v>0.46451597251005838</v>
      </c>
      <c r="H41">
        <f t="shared" si="1"/>
        <v>131.01194890736525</v>
      </c>
    </row>
    <row r="42" spans="1:8">
      <c r="A42" s="5" t="s">
        <v>12</v>
      </c>
      <c r="B42" s="5">
        <v>714</v>
      </c>
      <c r="C42">
        <v>119</v>
      </c>
      <c r="D42">
        <v>29.25064101861701</v>
      </c>
      <c r="E42">
        <v>66</v>
      </c>
      <c r="F42" s="11">
        <v>140</v>
      </c>
      <c r="G42">
        <f t="shared" si="0"/>
        <v>0.24580370603879839</v>
      </c>
      <c r="H42">
        <f t="shared" si="1"/>
        <v>484.1261424317853</v>
      </c>
    </row>
    <row r="43" spans="1:8">
      <c r="A43" s="5" t="s">
        <v>81</v>
      </c>
      <c r="B43" s="5">
        <v>353</v>
      </c>
      <c r="C43">
        <v>58.833333333333336</v>
      </c>
      <c r="D43">
        <v>23.404415537813936</v>
      </c>
      <c r="E43">
        <v>31</v>
      </c>
      <c r="F43" s="11">
        <v>101</v>
      </c>
      <c r="G43">
        <f t="shared" si="0"/>
        <v>0.39780876268238985</v>
      </c>
      <c r="H43">
        <f t="shared" si="1"/>
        <v>147.89350776645867</v>
      </c>
    </row>
    <row r="44" spans="1:8">
      <c r="A44" s="5" t="s">
        <v>19</v>
      </c>
      <c r="B44" s="5">
        <v>340</v>
      </c>
      <c r="C44">
        <v>56.666666666666664</v>
      </c>
      <c r="D44">
        <v>15.305772331596549</v>
      </c>
      <c r="E44">
        <v>34</v>
      </c>
      <c r="F44" s="11">
        <v>70</v>
      </c>
      <c r="G44">
        <f t="shared" si="0"/>
        <v>0.27010186467523323</v>
      </c>
      <c r="H44">
        <f t="shared" si="1"/>
        <v>209.79739156855464</v>
      </c>
    </row>
    <row r="45" spans="1:8">
      <c r="A45" s="5" t="s">
        <v>43</v>
      </c>
      <c r="B45" s="5">
        <v>585</v>
      </c>
      <c r="C45">
        <v>97.5</v>
      </c>
      <c r="D45">
        <v>24.238399287081645</v>
      </c>
      <c r="E45">
        <v>59</v>
      </c>
      <c r="F45" s="11">
        <v>124</v>
      </c>
      <c r="G45">
        <f t="shared" si="0"/>
        <v>0.24859896704699122</v>
      </c>
      <c r="H45">
        <f t="shared" si="1"/>
        <v>392.19792888990622</v>
      </c>
    </row>
    <row r="46" spans="1:8">
      <c r="A46" s="5" t="s">
        <v>56</v>
      </c>
      <c r="B46" s="5">
        <v>402</v>
      </c>
      <c r="C46">
        <v>67</v>
      </c>
      <c r="D46">
        <v>18.568791021496256</v>
      </c>
      <c r="E46">
        <v>37</v>
      </c>
      <c r="F46" s="11">
        <v>85</v>
      </c>
      <c r="G46">
        <f t="shared" si="0"/>
        <v>0.27714613464919785</v>
      </c>
      <c r="H46">
        <f t="shared" si="1"/>
        <v>241.74971837441038</v>
      </c>
    </row>
    <row r="47" spans="1:8">
      <c r="A47" s="5" t="s">
        <v>79</v>
      </c>
      <c r="B47" s="5">
        <v>430</v>
      </c>
      <c r="C47">
        <v>71.666666666666671</v>
      </c>
      <c r="D47">
        <v>33.266599866332392</v>
      </c>
      <c r="E47">
        <v>20</v>
      </c>
      <c r="F47" s="11">
        <v>114</v>
      </c>
      <c r="G47">
        <f t="shared" si="0"/>
        <v>0.46418511441394034</v>
      </c>
      <c r="H47">
        <f t="shared" si="1"/>
        <v>154.39242759249152</v>
      </c>
    </row>
    <row r="48" spans="1:8">
      <c r="A48" s="5" t="s">
        <v>32</v>
      </c>
      <c r="B48" s="5">
        <v>429</v>
      </c>
      <c r="C48">
        <v>71.5</v>
      </c>
      <c r="D48">
        <v>24.328995047062669</v>
      </c>
      <c r="E48">
        <v>30</v>
      </c>
      <c r="F48" s="11">
        <v>98</v>
      </c>
      <c r="G48">
        <f t="shared" si="0"/>
        <v>0.3402656649938835</v>
      </c>
      <c r="H48">
        <f t="shared" si="1"/>
        <v>210.12992892270003</v>
      </c>
    </row>
    <row r="49" spans="1:8">
      <c r="A49" s="5" t="s">
        <v>26</v>
      </c>
      <c r="B49" s="5">
        <v>505</v>
      </c>
      <c r="C49">
        <v>84.166666666666671</v>
      </c>
      <c r="D49">
        <v>40.345590424068241</v>
      </c>
      <c r="E49">
        <v>58</v>
      </c>
      <c r="F49" s="11">
        <v>164</v>
      </c>
      <c r="G49">
        <f t="shared" si="0"/>
        <v>0.47935354959288995</v>
      </c>
      <c r="H49">
        <f t="shared" si="1"/>
        <v>175.58369336818004</v>
      </c>
    </row>
    <row r="50" spans="1:8">
      <c r="A50" s="5" t="s">
        <v>25</v>
      </c>
      <c r="B50" s="5">
        <v>517</v>
      </c>
      <c r="C50">
        <v>86.166666666666671</v>
      </c>
      <c r="D50">
        <v>31.211643126670971</v>
      </c>
      <c r="E50">
        <v>48</v>
      </c>
      <c r="F50" s="11">
        <v>130</v>
      </c>
      <c r="G50">
        <f t="shared" si="0"/>
        <v>0.36222409818186813</v>
      </c>
      <c r="H50">
        <f t="shared" si="1"/>
        <v>237.88220358382529</v>
      </c>
    </row>
    <row r="51" spans="1:8">
      <c r="A51" s="5" t="s">
        <v>49</v>
      </c>
      <c r="B51" s="5">
        <v>363</v>
      </c>
      <c r="C51">
        <v>60.5</v>
      </c>
      <c r="D51">
        <v>31.373555743651373</v>
      </c>
      <c r="E51">
        <v>20</v>
      </c>
      <c r="F51" s="11">
        <v>97</v>
      </c>
      <c r="G51">
        <f t="shared" si="0"/>
        <v>0.51857116931655167</v>
      </c>
      <c r="H51">
        <f t="shared" si="1"/>
        <v>116.66672499309145</v>
      </c>
    </row>
    <row r="52" spans="1:8">
      <c r="A52" s="5" t="s">
        <v>33</v>
      </c>
      <c r="B52" s="5">
        <v>513</v>
      </c>
      <c r="C52">
        <v>85.5</v>
      </c>
      <c r="D52">
        <v>24.345430782797827</v>
      </c>
      <c r="E52">
        <v>57</v>
      </c>
      <c r="F52" s="11">
        <v>123</v>
      </c>
      <c r="G52">
        <f t="shared" si="0"/>
        <v>0.28474188050055937</v>
      </c>
      <c r="H52">
        <f t="shared" si="1"/>
        <v>300.27195103753638</v>
      </c>
    </row>
    <row r="53" spans="1:8">
      <c r="A53" s="5" t="s">
        <v>45</v>
      </c>
      <c r="B53" s="5">
        <v>543</v>
      </c>
      <c r="C53">
        <v>90.5</v>
      </c>
      <c r="D53">
        <v>30.46145104882563</v>
      </c>
      <c r="E53">
        <v>64</v>
      </c>
      <c r="F53" s="11">
        <v>147</v>
      </c>
      <c r="G53">
        <f t="shared" si="0"/>
        <v>0.33659061932404011</v>
      </c>
      <c r="H53">
        <f t="shared" si="1"/>
        <v>268.87261499368907</v>
      </c>
    </row>
    <row r="54" spans="1:8">
      <c r="A54" s="5" t="s">
        <v>52</v>
      </c>
      <c r="B54" s="5">
        <v>544</v>
      </c>
      <c r="C54">
        <v>90.666666666666671</v>
      </c>
      <c r="D54">
        <v>18.162231874598099</v>
      </c>
      <c r="E54">
        <v>59</v>
      </c>
      <c r="F54" s="11">
        <v>115</v>
      </c>
      <c r="G54">
        <f t="shared" si="0"/>
        <v>0.20031873391100843</v>
      </c>
      <c r="H54">
        <f t="shared" si="1"/>
        <v>452.61201933786845</v>
      </c>
    </row>
    <row r="55" spans="1:8">
      <c r="A55" s="5" t="s">
        <v>86</v>
      </c>
      <c r="B55" s="5">
        <v>454</v>
      </c>
      <c r="C55">
        <v>75.666666666666671</v>
      </c>
      <c r="D55">
        <v>31.474857690967678</v>
      </c>
      <c r="E55">
        <v>30</v>
      </c>
      <c r="F55" s="11">
        <v>111</v>
      </c>
      <c r="G55">
        <f t="shared" si="0"/>
        <v>0.41596728225948471</v>
      </c>
      <c r="H55">
        <f t="shared" si="1"/>
        <v>181.90533220702926</v>
      </c>
    </row>
    <row r="56" spans="1:8">
      <c r="A56" s="6" t="s">
        <v>269</v>
      </c>
      <c r="B56" s="6">
        <v>24312</v>
      </c>
      <c r="C56" s="14">
        <v>78.935064935064929</v>
      </c>
      <c r="D56" s="14">
        <v>30.690782141627235</v>
      </c>
      <c r="E56" s="14">
        <v>15</v>
      </c>
      <c r="F56" s="1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2024-01-29T02:14:51Z</dcterms:created>
  <dcterms:modified xsi:type="dcterms:W3CDTF">2024-01-29T03:20:23Z</dcterms:modified>
  <cp:category/>
  <cp:contentStatus/>
</cp:coreProperties>
</file>