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ocuments\University\Advanced Self-Organisation of Social Systems\Project\ASSOS_ants\"/>
    </mc:Choice>
  </mc:AlternateContent>
  <xr:revisionPtr revIDLastSave="0" documentId="13_ncr:1_{160500DA-B0ED-41F8-8BCB-53AFE0CEF71A}" xr6:coauthVersionLast="47" xr6:coauthVersionMax="47" xr10:uidLastSave="{00000000-0000-0000-0000-000000000000}"/>
  <bookViews>
    <workbookView xWindow="-108" yWindow="-108" windowWidth="23256" windowHeight="13176" xr2:uid="{250E0CC1-92AE-4832-B9C3-D7AA9E021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" l="1"/>
  <c r="E66" i="1"/>
  <c r="D66" i="1"/>
  <c r="C66" i="1"/>
  <c r="B66" i="1"/>
  <c r="F65" i="1"/>
  <c r="E65" i="1"/>
  <c r="D65" i="1"/>
  <c r="C65" i="1"/>
  <c r="B65" i="1"/>
  <c r="F58" i="1"/>
  <c r="E58" i="1"/>
  <c r="D58" i="1"/>
  <c r="C58" i="1"/>
  <c r="B58" i="1"/>
  <c r="F57" i="1"/>
  <c r="E57" i="1"/>
  <c r="D57" i="1"/>
  <c r="C57" i="1"/>
  <c r="B57" i="1"/>
  <c r="F50" i="1"/>
  <c r="E50" i="1"/>
  <c r="D50" i="1"/>
  <c r="C50" i="1"/>
  <c r="B50" i="1"/>
  <c r="F49" i="1"/>
  <c r="E49" i="1"/>
  <c r="D49" i="1"/>
  <c r="C49" i="1"/>
  <c r="B49" i="1"/>
  <c r="F42" i="1"/>
  <c r="E42" i="1"/>
  <c r="D42" i="1"/>
  <c r="C42" i="1"/>
  <c r="B42" i="1"/>
  <c r="F41" i="1"/>
  <c r="E41" i="1"/>
  <c r="D41" i="1"/>
  <c r="C41" i="1"/>
  <c r="B41" i="1"/>
  <c r="F34" i="1"/>
  <c r="E34" i="1"/>
  <c r="D34" i="1"/>
  <c r="C34" i="1"/>
  <c r="B34" i="1"/>
  <c r="F33" i="1"/>
  <c r="E33" i="1"/>
  <c r="D33" i="1"/>
  <c r="C33" i="1"/>
  <c r="B33" i="1"/>
  <c r="F26" i="1"/>
  <c r="E26" i="1"/>
  <c r="D26" i="1"/>
  <c r="C26" i="1"/>
  <c r="B26" i="1"/>
  <c r="F25" i="1"/>
  <c r="E25" i="1"/>
  <c r="D25" i="1"/>
  <c r="C25" i="1"/>
  <c r="B25" i="1"/>
  <c r="F18" i="1"/>
  <c r="E18" i="1"/>
  <c r="D18" i="1"/>
  <c r="C18" i="1"/>
  <c r="B18" i="1"/>
  <c r="F17" i="1"/>
  <c r="E17" i="1"/>
  <c r="D17" i="1"/>
  <c r="C17" i="1"/>
  <c r="B17" i="1"/>
  <c r="C9" i="1"/>
  <c r="D9" i="1"/>
  <c r="E9" i="1"/>
  <c r="F9" i="1"/>
  <c r="C10" i="1"/>
  <c r="D10" i="1"/>
  <c r="E10" i="1"/>
  <c r="F10" i="1"/>
  <c r="B10" i="1"/>
  <c r="B9" i="1"/>
</calcChain>
</file>

<file path=xl/sharedStrings.xml><?xml version="1.0" encoding="utf-8"?>
<sst xmlns="http://schemas.openxmlformats.org/spreadsheetml/2006/main" count="23" uniqueCount="9">
  <si>
    <t>Weight</t>
  </si>
  <si>
    <t>av-dur-mov-small</t>
  </si>
  <si>
    <t>av-dur-mov-medium</t>
  </si>
  <si>
    <t>av-dur-mov-large</t>
  </si>
  <si>
    <t>av-dur-mov-prepupae</t>
  </si>
  <si>
    <t>av-dur-mov-pupae</t>
  </si>
  <si>
    <t>mean</t>
  </si>
  <si>
    <t>ste</t>
  </si>
  <si>
    <t>max_tiredness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</si>
</sst>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Duration</a:t>
            </a:r>
            <a:r>
              <a:rPr lang="nl-NL" baseline="0"/>
              <a:t> of movement for different values of </a:t>
            </a:r>
          </a:p>
          <a:p>
            <a:pPr>
              <a:defRPr/>
            </a:pPr>
            <a:r>
              <a:rPr lang="nl-NL" baseline="0"/>
              <a:t>maximum tiredness (from bottom positions)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Sheet1!$B$10:$F$10</c:f>
                <c:numCache>
                  <c:formatCode>General</c:formatCode>
                  <c:ptCount val="5"/>
                  <c:pt idx="0">
                    <c:v>9.4014284313864757E-2</c:v>
                  </c:pt>
                  <c:pt idx="1">
                    <c:v>2.7897231446960949E-2</c:v>
                  </c:pt>
                  <c:pt idx="2">
                    <c:v>0</c:v>
                  </c:pt>
                  <c:pt idx="3">
                    <c:v>8.5010012692209772E-2</c:v>
                  </c:pt>
                  <c:pt idx="4">
                    <c:v>1.5973384223958647E-2</c:v>
                  </c:pt>
                </c:numCache>
              </c:numRef>
            </c:plus>
            <c:minus>
              <c:numRef>
                <c:f>Sheet1!$B$10:$F$10</c:f>
                <c:numCache>
                  <c:formatCode>General</c:formatCode>
                  <c:ptCount val="5"/>
                  <c:pt idx="0">
                    <c:v>9.4014284313864757E-2</c:v>
                  </c:pt>
                  <c:pt idx="1">
                    <c:v>2.7897231446960949E-2</c:v>
                  </c:pt>
                  <c:pt idx="2">
                    <c:v>0</c:v>
                  </c:pt>
                  <c:pt idx="3">
                    <c:v>8.5010012692209772E-2</c:v>
                  </c:pt>
                  <c:pt idx="4">
                    <c:v>1.5973384223958647E-2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5.0549059578579225</c:v>
                </c:pt>
                <c:pt idx="1">
                  <c:v>15.83297382669306</c:v>
                </c:pt>
                <c:pt idx="2">
                  <c:v>10</c:v>
                </c:pt>
                <c:pt idx="3">
                  <c:v>10.365989832312719</c:v>
                </c:pt>
                <c:pt idx="4">
                  <c:v>10.846010213610601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B8-4EE4-BAEA-768C051F283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Sheet1!$B$18:$F$18</c:f>
                <c:numCache>
                  <c:formatCode>General</c:formatCode>
                  <c:ptCount val="5"/>
                  <c:pt idx="0">
                    <c:v>0.27511524865650261</c:v>
                  </c:pt>
                  <c:pt idx="1">
                    <c:v>0.27661287350193026</c:v>
                  </c:pt>
                  <c:pt idx="2">
                    <c:v>4.7727272727399843E-3</c:v>
                  </c:pt>
                  <c:pt idx="3">
                    <c:v>0.5863891758692007</c:v>
                  </c:pt>
                  <c:pt idx="4">
                    <c:v>0.28037116812161667</c:v>
                  </c:pt>
                </c:numCache>
              </c:numRef>
            </c:plus>
            <c:minus>
              <c:numRef>
                <c:f>Sheet1!$B$18:$F$18</c:f>
                <c:numCache>
                  <c:formatCode>General</c:formatCode>
                  <c:ptCount val="5"/>
                  <c:pt idx="0">
                    <c:v>0.27511524865650261</c:v>
                  </c:pt>
                  <c:pt idx="1">
                    <c:v>0.27661287350193026</c:v>
                  </c:pt>
                  <c:pt idx="2">
                    <c:v>4.7727272727399843E-3</c:v>
                  </c:pt>
                  <c:pt idx="3">
                    <c:v>0.5863891758692007</c:v>
                  </c:pt>
                  <c:pt idx="4">
                    <c:v>0.28037116812161667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Sheet1!$B$17:$F$17</c:f>
              <c:numCache>
                <c:formatCode>General</c:formatCode>
                <c:ptCount val="5"/>
                <c:pt idx="0">
                  <c:v>6.0843611734835088</c:v>
                </c:pt>
                <c:pt idx="1">
                  <c:v>29.293974713585165</c:v>
                </c:pt>
                <c:pt idx="2">
                  <c:v>18.995227272727259</c:v>
                </c:pt>
                <c:pt idx="3">
                  <c:v>16.549508201529484</c:v>
                </c:pt>
                <c:pt idx="4">
                  <c:v>19.79430154702662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B8-4EE4-BAEA-768C051F2831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Sheet1!$B$26:$F$26</c:f>
                <c:numCache>
                  <c:formatCode>General</c:formatCode>
                  <c:ptCount val="5"/>
                  <c:pt idx="0">
                    <c:v>0.31230112217916151</c:v>
                  </c:pt>
                  <c:pt idx="1">
                    <c:v>0.98829717262042971</c:v>
                  </c:pt>
                  <c:pt idx="2">
                    <c:v>7.9307626223618768E-2</c:v>
                  </c:pt>
                  <c:pt idx="3">
                    <c:v>0.27721630177969192</c:v>
                  </c:pt>
                  <c:pt idx="4">
                    <c:v>0.44996410717471785</c:v>
                  </c:pt>
                </c:numCache>
              </c:numRef>
            </c:plus>
            <c:minus>
              <c:numRef>
                <c:f>Sheet1!$B$26:$F$26</c:f>
                <c:numCache>
                  <c:formatCode>General</c:formatCode>
                  <c:ptCount val="5"/>
                  <c:pt idx="0">
                    <c:v>0.31230112217916151</c:v>
                  </c:pt>
                  <c:pt idx="1">
                    <c:v>0.98829717262042971</c:v>
                  </c:pt>
                  <c:pt idx="2">
                    <c:v>7.9307626223618768E-2</c:v>
                  </c:pt>
                  <c:pt idx="3">
                    <c:v>0.27721630177969192</c:v>
                  </c:pt>
                  <c:pt idx="4">
                    <c:v>0.44996410717471785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5.522554263836744</c:v>
                </c:pt>
                <c:pt idx="1">
                  <c:v>43.278030044321163</c:v>
                </c:pt>
                <c:pt idx="2">
                  <c:v>27.769290024402562</c:v>
                </c:pt>
                <c:pt idx="3">
                  <c:v>21.705247254764281</c:v>
                </c:pt>
                <c:pt idx="4">
                  <c:v>26.098078782697979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B8-4EE4-BAEA-768C051F2831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Sheet1!$B$34:$F$34</c:f>
                <c:numCache>
                  <c:formatCode>General</c:formatCode>
                  <c:ptCount val="5"/>
                  <c:pt idx="0">
                    <c:v>0.36198148963605542</c:v>
                  </c:pt>
                  <c:pt idx="1">
                    <c:v>0.51723844143079534</c:v>
                  </c:pt>
                  <c:pt idx="2">
                    <c:v>8.8251287573653442E-2</c:v>
                  </c:pt>
                  <c:pt idx="3">
                    <c:v>0.53720180981054844</c:v>
                  </c:pt>
                  <c:pt idx="4">
                    <c:v>0.81946285418701992</c:v>
                  </c:pt>
                </c:numCache>
              </c:numRef>
            </c:plus>
            <c:minus>
              <c:numRef>
                <c:f>Sheet1!$B$34:$F$34</c:f>
                <c:numCache>
                  <c:formatCode>General</c:formatCode>
                  <c:ptCount val="5"/>
                  <c:pt idx="0">
                    <c:v>0.36198148963605542</c:v>
                  </c:pt>
                  <c:pt idx="1">
                    <c:v>0.51723844143079534</c:v>
                  </c:pt>
                  <c:pt idx="2">
                    <c:v>8.8251287573653442E-2</c:v>
                  </c:pt>
                  <c:pt idx="3">
                    <c:v>0.53720180981054844</c:v>
                  </c:pt>
                  <c:pt idx="4">
                    <c:v>0.81946285418701992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5.5723033044215136</c:v>
                </c:pt>
                <c:pt idx="1">
                  <c:v>52.844061927082592</c:v>
                </c:pt>
                <c:pt idx="2">
                  <c:v>36.697917342703342</c:v>
                </c:pt>
                <c:pt idx="3">
                  <c:v>21.252896580856518</c:v>
                </c:pt>
                <c:pt idx="4">
                  <c:v>33.546846366856798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B8-4EE4-BAEA-768C051F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1567"/>
        <c:axId val="553485743"/>
      </c:scatterChart>
      <c:valAx>
        <c:axId val="5534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Weight</a:t>
                </a:r>
                <a:r>
                  <a:rPr lang="nl-NL" baseline="0"/>
                  <a:t> of larvae (length</a:t>
                </a:r>
                <a:r>
                  <a:rPr lang="nl-NL" baseline="30000"/>
                  <a:t>3</a:t>
                </a:r>
                <a:r>
                  <a:rPr lang="nl-NL" baseline="0"/>
                  <a:t>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85743"/>
        <c:crosses val="autoZero"/>
        <c:crossBetween val="midCat"/>
      </c:valAx>
      <c:valAx>
        <c:axId val="553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duration of movement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30480</xdr:rowOff>
    </xdr:from>
    <xdr:to>
      <xdr:col>15</xdr:col>
      <xdr:colOff>154305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C02A0-67E3-458C-9E8F-89254039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660F-30DE-4E07-8D69-28C30B06A808}">
  <dimension ref="A1:F66"/>
  <sheetViews>
    <sheetView tabSelected="1" workbookViewId="0">
      <selection activeCell="L29" sqref="L29"/>
    </sheetView>
  </sheetViews>
  <sheetFormatPr defaultRowHeight="14.4" x14ac:dyDescent="0.3"/>
  <cols>
    <col min="1" max="1" width="6.77734375" style="2" bestFit="1" customWidth="1"/>
    <col min="2" max="2" width="15.6640625" bestFit="1" customWidth="1"/>
    <col min="3" max="3" width="18.109375" bestFit="1" customWidth="1"/>
    <col min="4" max="4" width="15.44140625" bestFit="1" customWidth="1"/>
    <col min="5" max="5" width="19.21875" bestFit="1" customWidth="1"/>
    <col min="6" max="6" width="16.44140625" bestFit="1" customWidth="1"/>
  </cols>
  <sheetData>
    <row r="1" spans="1:6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5" t="s">
        <v>0</v>
      </c>
      <c r="B2">
        <v>0.40522000000000002</v>
      </c>
      <c r="C2">
        <v>2.6280700000000001</v>
      </c>
      <c r="D2">
        <v>7.4148699999999996</v>
      </c>
      <c r="E2">
        <v>5.9297399999999998</v>
      </c>
      <c r="F2">
        <v>5.8319999999999999</v>
      </c>
    </row>
    <row r="3" spans="1:6" x14ac:dyDescent="0.3">
      <c r="A3" s="2" t="s">
        <v>8</v>
      </c>
    </row>
    <row r="4" spans="1:6" x14ac:dyDescent="0.3">
      <c r="A4" s="5">
        <v>25</v>
      </c>
      <c r="B4" s="3">
        <v>5.02539682539682</v>
      </c>
      <c r="C4" s="3">
        <v>15.7873170731707</v>
      </c>
      <c r="D4" s="3">
        <v>10</v>
      </c>
      <c r="E4" s="3">
        <v>10.131669535283899</v>
      </c>
      <c r="F4" s="3">
        <v>10.892554991539701</v>
      </c>
    </row>
    <row r="5" spans="1:6" x14ac:dyDescent="0.3">
      <c r="B5" s="3">
        <v>4.7189473684210501</v>
      </c>
      <c r="C5" s="3">
        <v>15.750245821042199</v>
      </c>
      <c r="D5" s="3">
        <v>10</v>
      </c>
      <c r="E5" s="3">
        <v>10.3609215017064</v>
      </c>
      <c r="F5" s="3">
        <v>10.8675762439807</v>
      </c>
    </row>
    <row r="6" spans="1:6" x14ac:dyDescent="0.3">
      <c r="B6" s="3">
        <v>5.0859453993933199</v>
      </c>
      <c r="C6" s="3">
        <v>15.9031311154598</v>
      </c>
      <c r="D6" s="3">
        <v>10</v>
      </c>
      <c r="E6" s="3">
        <v>10.5055413469735</v>
      </c>
      <c r="F6" s="3">
        <v>10.8417085427135</v>
      </c>
    </row>
    <row r="7" spans="1:6" x14ac:dyDescent="0.3">
      <c r="B7" s="3">
        <v>5.1666666666666599</v>
      </c>
      <c r="C7" s="3">
        <v>15.858974358974301</v>
      </c>
      <c r="D7" s="3">
        <v>10</v>
      </c>
      <c r="E7" s="3">
        <v>10.5963855421686</v>
      </c>
      <c r="F7" s="3">
        <v>10.799663299663299</v>
      </c>
    </row>
    <row r="8" spans="1:6" x14ac:dyDescent="0.3">
      <c r="B8" s="3">
        <v>5.2775735294117601</v>
      </c>
      <c r="C8" s="3">
        <v>15.865200764818301</v>
      </c>
      <c r="D8" s="3">
        <v>10</v>
      </c>
      <c r="E8" s="3">
        <v>10.2354312354312</v>
      </c>
      <c r="F8" s="3">
        <v>10.828547990155799</v>
      </c>
    </row>
    <row r="9" spans="1:6" x14ac:dyDescent="0.3">
      <c r="A9" s="5" t="s">
        <v>6</v>
      </c>
      <c r="B9" s="6">
        <f>AVERAGE(B4:B8)</f>
        <v>5.0549059578579225</v>
      </c>
      <c r="C9" s="6">
        <f t="shared" ref="C9:F9" si="0">AVERAGE(C4:C8)</f>
        <v>15.83297382669306</v>
      </c>
      <c r="D9" s="6">
        <f t="shared" si="0"/>
        <v>10</v>
      </c>
      <c r="E9" s="6">
        <f t="shared" si="0"/>
        <v>10.365989832312719</v>
      </c>
      <c r="F9" s="6">
        <f t="shared" si="0"/>
        <v>10.846010213610601</v>
      </c>
    </row>
    <row r="10" spans="1:6" x14ac:dyDescent="0.3">
      <c r="A10" s="2" t="s">
        <v>7</v>
      </c>
      <c r="B10">
        <f>STDEV(B4:B8)/SQRT(5)</f>
        <v>9.4014284313864757E-2</v>
      </c>
      <c r="C10">
        <f t="shared" ref="C10:F10" si="1">STDEV(C4:C8)/SQRT(5)</f>
        <v>2.7897231446960949E-2</v>
      </c>
      <c r="D10">
        <f t="shared" si="1"/>
        <v>0</v>
      </c>
      <c r="E10">
        <f t="shared" si="1"/>
        <v>8.5010012692209772E-2</v>
      </c>
      <c r="F10">
        <f t="shared" si="1"/>
        <v>1.5973384223958647E-2</v>
      </c>
    </row>
    <row r="12" spans="1:6" x14ac:dyDescent="0.3">
      <c r="A12" s="2">
        <v>50</v>
      </c>
      <c r="B12" s="3">
        <v>6.1133113311331098</v>
      </c>
      <c r="C12" s="3">
        <v>29.2101551480959</v>
      </c>
      <c r="D12" s="3">
        <v>18.9761363636363</v>
      </c>
      <c r="E12" s="3">
        <v>16.140368852459002</v>
      </c>
      <c r="F12" s="3">
        <v>18.865044247787601</v>
      </c>
    </row>
    <row r="13" spans="1:6" x14ac:dyDescent="0.3">
      <c r="B13" s="3">
        <v>5.4117009750812501</v>
      </c>
      <c r="C13" s="3">
        <v>28.779166666666601</v>
      </c>
      <c r="D13" s="3">
        <v>19</v>
      </c>
      <c r="E13" s="3">
        <v>16.183006535947701</v>
      </c>
      <c r="F13" s="3">
        <v>20.501754385964901</v>
      </c>
    </row>
    <row r="14" spans="1:6" x14ac:dyDescent="0.3">
      <c r="B14" s="3">
        <v>5.5158045977011403</v>
      </c>
      <c r="C14" s="3">
        <v>29.948087431693899</v>
      </c>
      <c r="D14" s="3">
        <v>19</v>
      </c>
      <c r="E14" s="3">
        <v>15.4621295279912</v>
      </c>
      <c r="F14" s="3">
        <v>19.721258134490199</v>
      </c>
    </row>
    <row r="15" spans="1:6" x14ac:dyDescent="0.3">
      <c r="B15" s="3">
        <v>6.6558073654390899</v>
      </c>
      <c r="C15" s="3">
        <v>29.909985935302299</v>
      </c>
      <c r="D15" s="3">
        <v>19</v>
      </c>
      <c r="E15" s="3">
        <v>16.128702757916201</v>
      </c>
      <c r="F15" s="3">
        <v>19.659459459459399</v>
      </c>
    </row>
    <row r="16" spans="1:6" x14ac:dyDescent="0.3">
      <c r="B16" s="3">
        <v>6.7251815980629503</v>
      </c>
      <c r="C16" s="3">
        <v>28.622478386167099</v>
      </c>
      <c r="D16" s="3">
        <v>19</v>
      </c>
      <c r="E16" s="3">
        <v>18.8333333333333</v>
      </c>
      <c r="F16" s="3">
        <v>20.223991507430998</v>
      </c>
    </row>
    <row r="17" spans="1:6" x14ac:dyDescent="0.3">
      <c r="A17" s="5" t="s">
        <v>6</v>
      </c>
      <c r="B17" s="6">
        <f>AVERAGE(B12:B16)</f>
        <v>6.0843611734835088</v>
      </c>
      <c r="C17" s="6">
        <f t="shared" ref="C17" si="2">AVERAGE(C12:C16)</f>
        <v>29.293974713585165</v>
      </c>
      <c r="D17" s="6">
        <f t="shared" ref="D17" si="3">AVERAGE(D12:D16)</f>
        <v>18.995227272727259</v>
      </c>
      <c r="E17" s="6">
        <f t="shared" ref="E17" si="4">AVERAGE(E12:E16)</f>
        <v>16.549508201529484</v>
      </c>
      <c r="F17" s="6">
        <f t="shared" ref="F17" si="5">AVERAGE(F12:F16)</f>
        <v>19.79430154702662</v>
      </c>
    </row>
    <row r="18" spans="1:6" x14ac:dyDescent="0.3">
      <c r="A18" s="2" t="s">
        <v>7</v>
      </c>
      <c r="B18">
        <f>STDEV(B12:B16)/SQRT(5)</f>
        <v>0.27511524865650261</v>
      </c>
      <c r="C18">
        <f t="shared" ref="C18:F18" si="6">STDEV(C12:C16)/SQRT(5)</f>
        <v>0.27661287350193026</v>
      </c>
      <c r="D18">
        <f t="shared" si="6"/>
        <v>4.7727272727399843E-3</v>
      </c>
      <c r="E18">
        <f t="shared" si="6"/>
        <v>0.5863891758692007</v>
      </c>
      <c r="F18">
        <f t="shared" si="6"/>
        <v>0.28037116812161667</v>
      </c>
    </row>
    <row r="20" spans="1:6" x14ac:dyDescent="0.3">
      <c r="A20" s="2">
        <v>75</v>
      </c>
      <c r="B20" s="3">
        <v>5.0945512820512802</v>
      </c>
      <c r="C20" s="3">
        <v>40.146690518783501</v>
      </c>
      <c r="D20" s="3">
        <v>27.964864864864801</v>
      </c>
      <c r="E20" s="3">
        <v>21.539312039312001</v>
      </c>
      <c r="F20" s="3">
        <v>25.473479948253502</v>
      </c>
    </row>
    <row r="21" spans="1:6" x14ac:dyDescent="0.3">
      <c r="B21" s="3">
        <v>5.9115044247787596</v>
      </c>
      <c r="C21" s="3">
        <v>44.649063032367899</v>
      </c>
      <c r="D21" s="3">
        <v>27.654069767441801</v>
      </c>
      <c r="E21" s="3">
        <v>21.444029850746201</v>
      </c>
      <c r="F21" s="3">
        <v>25.761111111111099</v>
      </c>
    </row>
    <row r="22" spans="1:6" x14ac:dyDescent="0.3">
      <c r="B22" s="3">
        <v>6.1222826086956497</v>
      </c>
      <c r="C22" s="3">
        <v>41.858885017421599</v>
      </c>
      <c r="D22" s="3">
        <v>27.9595536959553</v>
      </c>
      <c r="E22" s="3">
        <v>20.888466413181199</v>
      </c>
      <c r="F22" s="3">
        <v>27.2836601307189</v>
      </c>
    </row>
    <row r="23" spans="1:6" x14ac:dyDescent="0.3">
      <c r="B23" s="3">
        <v>4.5008264462809899</v>
      </c>
      <c r="C23" s="3">
        <v>45.492727272727201</v>
      </c>
      <c r="D23" s="3">
        <v>27.607042253521101</v>
      </c>
      <c r="E23" s="3">
        <v>22.341220423412199</v>
      </c>
      <c r="F23" s="3">
        <v>24.957725947521801</v>
      </c>
    </row>
    <row r="24" spans="1:6" x14ac:dyDescent="0.3">
      <c r="B24" s="3">
        <v>5.9836065573770396</v>
      </c>
      <c r="C24" s="3">
        <v>44.242784380305601</v>
      </c>
      <c r="D24" s="3">
        <v>27.660919540229798</v>
      </c>
      <c r="E24" s="3">
        <v>22.313207547169799</v>
      </c>
      <c r="F24" s="3">
        <v>27.014416775884602</v>
      </c>
    </row>
    <row r="25" spans="1:6" x14ac:dyDescent="0.3">
      <c r="A25" s="5" t="s">
        <v>6</v>
      </c>
      <c r="B25" s="6">
        <f>AVERAGE(B20:B24)</f>
        <v>5.522554263836744</v>
      </c>
      <c r="C25" s="6">
        <f t="shared" ref="C25" si="7">AVERAGE(C20:C24)</f>
        <v>43.278030044321163</v>
      </c>
      <c r="D25" s="6">
        <f t="shared" ref="D25" si="8">AVERAGE(D20:D24)</f>
        <v>27.769290024402562</v>
      </c>
      <c r="E25" s="6">
        <f t="shared" ref="E25" si="9">AVERAGE(E20:E24)</f>
        <v>21.705247254764281</v>
      </c>
      <c r="F25" s="6">
        <f t="shared" ref="F25" si="10">AVERAGE(F20:F24)</f>
        <v>26.098078782697979</v>
      </c>
    </row>
    <row r="26" spans="1:6" x14ac:dyDescent="0.3">
      <c r="A26" s="2" t="s">
        <v>7</v>
      </c>
      <c r="B26">
        <f>STDEV(B20:B24)/SQRT(5)</f>
        <v>0.31230112217916151</v>
      </c>
      <c r="C26">
        <f t="shared" ref="C26:F26" si="11">STDEV(C20:C24)/SQRT(5)</f>
        <v>0.98829717262042971</v>
      </c>
      <c r="D26">
        <f t="shared" si="11"/>
        <v>7.9307626223618768E-2</v>
      </c>
      <c r="E26">
        <f t="shared" si="11"/>
        <v>0.27721630177969192</v>
      </c>
      <c r="F26">
        <f t="shared" si="11"/>
        <v>0.44996410717471785</v>
      </c>
    </row>
    <row r="28" spans="1:6" x14ac:dyDescent="0.3">
      <c r="A28" s="2">
        <v>100</v>
      </c>
      <c r="B28" s="3">
        <v>5.7665995975855102</v>
      </c>
      <c r="C28" s="3">
        <v>52.755511022043997</v>
      </c>
      <c r="D28" s="3">
        <v>37</v>
      </c>
      <c r="E28" s="3">
        <v>20.3751651254953</v>
      </c>
      <c r="F28" s="3">
        <v>31.066165413533799</v>
      </c>
    </row>
    <row r="29" spans="1:6" x14ac:dyDescent="0.3">
      <c r="B29" s="3">
        <v>4.9733146067415701</v>
      </c>
      <c r="C29" s="3">
        <v>52.2718052738336</v>
      </c>
      <c r="D29" s="3">
        <v>36.786574870912197</v>
      </c>
      <c r="E29" s="3">
        <v>19.8637566137566</v>
      </c>
      <c r="F29" s="3">
        <v>32.824324324324301</v>
      </c>
    </row>
    <row r="30" spans="1:6" x14ac:dyDescent="0.3">
      <c r="B30" s="3">
        <v>4.7435530085959803</v>
      </c>
      <c r="C30" s="3">
        <v>53.453252032520297</v>
      </c>
      <c r="D30" s="3">
        <v>36.505709624795998</v>
      </c>
      <c r="E30" s="3">
        <v>22.897471910112301</v>
      </c>
      <c r="F30" s="3">
        <v>34.642519685039296</v>
      </c>
    </row>
    <row r="31" spans="1:6" x14ac:dyDescent="0.3">
      <c r="B31" s="3">
        <v>6.8121442125237097</v>
      </c>
      <c r="C31" s="3">
        <v>51.346232179226</v>
      </c>
      <c r="D31" s="3">
        <v>36.599056603773498</v>
      </c>
      <c r="E31" s="3">
        <v>21.858441558441498</v>
      </c>
      <c r="F31" s="3">
        <v>33.309636650868804</v>
      </c>
    </row>
    <row r="32" spans="1:6" x14ac:dyDescent="0.3">
      <c r="B32" s="3">
        <v>5.5659050966608001</v>
      </c>
      <c r="C32" s="3">
        <v>54.393509127789002</v>
      </c>
      <c r="D32" s="3">
        <v>36.598245614035001</v>
      </c>
      <c r="E32" s="3">
        <v>21.269647696476898</v>
      </c>
      <c r="F32" s="4">
        <v>35.891585760517799</v>
      </c>
    </row>
    <row r="33" spans="1:6" x14ac:dyDescent="0.3">
      <c r="A33" s="5" t="s">
        <v>6</v>
      </c>
      <c r="B33" s="6">
        <f>AVERAGE(B28:B32)</f>
        <v>5.5723033044215136</v>
      </c>
      <c r="C33" s="6">
        <f t="shared" ref="C33" si="12">AVERAGE(C28:C32)</f>
        <v>52.844061927082592</v>
      </c>
      <c r="D33" s="6">
        <f t="shared" ref="D33" si="13">AVERAGE(D28:D32)</f>
        <v>36.697917342703342</v>
      </c>
      <c r="E33" s="6">
        <f t="shared" ref="E33" si="14">AVERAGE(E28:E32)</f>
        <v>21.252896580856518</v>
      </c>
      <c r="F33" s="6">
        <f t="shared" ref="F33" si="15">AVERAGE(F28:F32)</f>
        <v>33.546846366856798</v>
      </c>
    </row>
    <row r="34" spans="1:6" x14ac:dyDescent="0.3">
      <c r="A34" s="2" t="s">
        <v>7</v>
      </c>
      <c r="B34">
        <f>STDEV(B28:B32)/SQRT(5)</f>
        <v>0.36198148963605542</v>
      </c>
      <c r="C34">
        <f t="shared" ref="C34:F34" si="16">STDEV(C28:C32)/SQRT(5)</f>
        <v>0.51723844143079534</v>
      </c>
      <c r="D34">
        <f t="shared" si="16"/>
        <v>8.8251287573653442E-2</v>
      </c>
      <c r="E34">
        <f t="shared" si="16"/>
        <v>0.53720180981054844</v>
      </c>
      <c r="F34">
        <f t="shared" si="16"/>
        <v>0.81946285418701992</v>
      </c>
    </row>
    <row r="36" spans="1:6" x14ac:dyDescent="0.3">
      <c r="A36" s="2">
        <v>125</v>
      </c>
      <c r="B36" s="3">
        <v>6.1487179487179402</v>
      </c>
      <c r="C36" s="3">
        <v>63.825287356321802</v>
      </c>
      <c r="D36" s="3">
        <v>45.764023210831702</v>
      </c>
      <c r="E36" s="3">
        <v>25.088059701492501</v>
      </c>
      <c r="F36" s="3">
        <v>35.924679487179397</v>
      </c>
    </row>
    <row r="37" spans="1:6" x14ac:dyDescent="0.3">
      <c r="B37" s="3">
        <v>4.5646879756468799</v>
      </c>
      <c r="C37" s="3">
        <v>59.572082379862699</v>
      </c>
      <c r="D37" s="3">
        <v>45.161350844277599</v>
      </c>
      <c r="E37" s="3">
        <v>24.621700879765299</v>
      </c>
      <c r="F37" s="3">
        <v>36.541880341880301</v>
      </c>
    </row>
    <row r="38" spans="1:6" x14ac:dyDescent="0.3">
      <c r="B38" s="3">
        <v>5.3636363636363598</v>
      </c>
      <c r="C38" s="3">
        <v>59.182038834951399</v>
      </c>
      <c r="D38" s="3">
        <v>45.265625</v>
      </c>
      <c r="E38" s="3">
        <v>26.801736613603399</v>
      </c>
      <c r="F38" s="3">
        <v>34.8735632183908</v>
      </c>
    </row>
    <row r="39" spans="1:6" x14ac:dyDescent="0.3">
      <c r="B39" s="3">
        <v>4.6754032258064502</v>
      </c>
      <c r="C39" s="3">
        <v>60.531818181818103</v>
      </c>
      <c r="D39" s="3">
        <v>45.524999999999999</v>
      </c>
      <c r="E39" s="3">
        <v>24.2432835820895</v>
      </c>
      <c r="F39" s="3">
        <v>33.251980982567297</v>
      </c>
    </row>
    <row r="40" spans="1:6" x14ac:dyDescent="0.3">
      <c r="B40" s="3">
        <v>4.29574468085106</v>
      </c>
      <c r="C40" s="3">
        <v>62.648769574943998</v>
      </c>
      <c r="D40" s="3">
        <v>45.646387832699602</v>
      </c>
      <c r="E40" s="3">
        <v>21.821378340365602</v>
      </c>
      <c r="F40" s="3">
        <v>40.162872154115497</v>
      </c>
    </row>
    <row r="41" spans="1:6" x14ac:dyDescent="0.3">
      <c r="A41" s="5" t="s">
        <v>6</v>
      </c>
      <c r="B41" s="6">
        <f>AVERAGE(B36:B40)</f>
        <v>5.0096380389317376</v>
      </c>
      <c r="C41" s="6">
        <f t="shared" ref="C41" si="17">AVERAGE(C36:C40)</f>
        <v>61.15199926557959</v>
      </c>
      <c r="D41" s="6">
        <f t="shared" ref="D41" si="18">AVERAGE(D36:D40)</f>
        <v>45.472477377561781</v>
      </c>
      <c r="E41" s="6">
        <f t="shared" ref="E41" si="19">AVERAGE(E36:E40)</f>
        <v>24.51523182346326</v>
      </c>
      <c r="F41" s="6">
        <f t="shared" ref="F41" si="20">AVERAGE(F36:F40)</f>
        <v>36.15099523682666</v>
      </c>
    </row>
    <row r="42" spans="1:6" x14ac:dyDescent="0.3">
      <c r="A42" s="2" t="s">
        <v>7</v>
      </c>
      <c r="B42">
        <f>STDEV(B36:B40)/SQRT(5)</f>
        <v>0.33482495804569512</v>
      </c>
      <c r="C42">
        <f t="shared" ref="C42:F42" si="21">STDEV(C36:C40)/SQRT(5)</f>
        <v>0.89856264711395351</v>
      </c>
      <c r="D42">
        <f t="shared" si="21"/>
        <v>0.11348790045363404</v>
      </c>
      <c r="E42">
        <f t="shared" si="21"/>
        <v>0.80306830430277842</v>
      </c>
      <c r="F42">
        <f t="shared" si="21"/>
        <v>1.1475034333606648</v>
      </c>
    </row>
    <row r="44" spans="1:6" x14ac:dyDescent="0.3">
      <c r="A44" s="2">
        <v>150</v>
      </c>
      <c r="B44" s="3">
        <v>5.4033816425120698</v>
      </c>
      <c r="C44" s="3">
        <v>72.6898263027295</v>
      </c>
      <c r="D44" s="3">
        <v>54.8637362637362</v>
      </c>
      <c r="E44" s="3">
        <v>22.3117469879518</v>
      </c>
      <c r="F44" s="3">
        <v>38.539325842696599</v>
      </c>
    </row>
    <row r="45" spans="1:6" x14ac:dyDescent="0.3">
      <c r="B45" s="3">
        <v>4.8005390835579496</v>
      </c>
      <c r="C45" s="3">
        <v>74.160621761658007</v>
      </c>
      <c r="D45" s="3">
        <v>55.529017857142797</v>
      </c>
      <c r="E45" s="3">
        <v>19.6461988304093</v>
      </c>
      <c r="F45" s="3">
        <v>42.926470588235297</v>
      </c>
    </row>
    <row r="46" spans="1:6" x14ac:dyDescent="0.3">
      <c r="B46" s="3">
        <v>4.5129870129870104</v>
      </c>
      <c r="C46" s="3">
        <v>71.156962025316403</v>
      </c>
      <c r="D46" s="3">
        <v>55.265658747300201</v>
      </c>
      <c r="E46" s="3">
        <v>22.907216494845301</v>
      </c>
      <c r="F46" s="3">
        <v>37.541463414634102</v>
      </c>
    </row>
    <row r="47" spans="1:6" x14ac:dyDescent="0.3">
      <c r="B47" s="3">
        <v>4.34924623115577</v>
      </c>
      <c r="C47" s="3">
        <v>70.843902439024305</v>
      </c>
      <c r="D47" s="3">
        <v>54.013071895424801</v>
      </c>
      <c r="E47" s="3">
        <v>24.567732115677298</v>
      </c>
      <c r="F47" s="3">
        <v>44</v>
      </c>
    </row>
    <row r="48" spans="1:6" x14ac:dyDescent="0.3">
      <c r="B48" s="3">
        <v>4.3017031630170299</v>
      </c>
      <c r="C48" s="3">
        <v>67.505938242280195</v>
      </c>
      <c r="D48" s="3">
        <v>55.014861995753698</v>
      </c>
      <c r="E48" s="3">
        <v>20.788667687595701</v>
      </c>
      <c r="F48" s="3">
        <v>37.408376963350698</v>
      </c>
    </row>
    <row r="49" spans="1:6" x14ac:dyDescent="0.3">
      <c r="A49" s="5" t="s">
        <v>6</v>
      </c>
      <c r="B49" s="6">
        <f>AVERAGE(B44:B48)</f>
        <v>4.6735714266459665</v>
      </c>
      <c r="C49" s="6">
        <f t="shared" ref="C49" si="22">AVERAGE(C44:C48)</f>
        <v>71.271450154201688</v>
      </c>
      <c r="D49" s="6">
        <f t="shared" ref="D49" si="23">AVERAGE(D44:D48)</f>
        <v>54.937269351871535</v>
      </c>
      <c r="E49" s="6">
        <f t="shared" ref="E49" si="24">AVERAGE(E44:E48)</f>
        <v>22.044312423295882</v>
      </c>
      <c r="F49" s="6">
        <f t="shared" ref="F49" si="25">AVERAGE(F44:F48)</f>
        <v>40.08312736178334</v>
      </c>
    </row>
    <row r="50" spans="1:6" x14ac:dyDescent="0.3">
      <c r="A50" s="2" t="s">
        <v>7</v>
      </c>
      <c r="B50">
        <f>STDEV(B44:B48)/SQRT(5)</f>
        <v>0.20223796984228659</v>
      </c>
      <c r="C50">
        <f t="shared" ref="C50:F50" si="26">STDEV(C44:C48)/SQRT(5)</f>
        <v>1.1120721203068629</v>
      </c>
      <c r="D50">
        <f t="shared" si="26"/>
        <v>0.25725226534072865</v>
      </c>
      <c r="E50">
        <f t="shared" si="26"/>
        <v>0.85180291539905373</v>
      </c>
      <c r="F50">
        <f t="shared" si="26"/>
        <v>1.4039971583288358</v>
      </c>
    </row>
    <row r="52" spans="1:6" x14ac:dyDescent="0.3">
      <c r="A52" s="2">
        <v>175</v>
      </c>
      <c r="B52" s="3">
        <v>4.2743902439024302</v>
      </c>
      <c r="C52" s="3">
        <v>76.265486725663706</v>
      </c>
      <c r="D52" s="3">
        <v>63.8525345622119</v>
      </c>
      <c r="E52" s="3">
        <v>24.410981697171302</v>
      </c>
      <c r="F52" s="3">
        <v>38.288354898336401</v>
      </c>
    </row>
    <row r="53" spans="1:6" x14ac:dyDescent="0.3">
      <c r="B53" s="3">
        <v>4.4134419551934796</v>
      </c>
      <c r="C53" s="3">
        <v>74.031746031745996</v>
      </c>
      <c r="D53" s="3">
        <v>63.086956521739097</v>
      </c>
      <c r="E53" s="3">
        <v>20.417664670658599</v>
      </c>
      <c r="F53" s="3">
        <v>37.5159574468085</v>
      </c>
    </row>
    <row r="54" spans="1:6" x14ac:dyDescent="0.3">
      <c r="B54" s="3">
        <v>5.2869318181818103</v>
      </c>
      <c r="C54" s="3">
        <v>77.498644986449804</v>
      </c>
      <c r="D54" s="3">
        <v>63.063414634146298</v>
      </c>
      <c r="E54" s="3">
        <v>27.241258741258701</v>
      </c>
      <c r="F54" s="3">
        <v>35.636363636363598</v>
      </c>
    </row>
    <row r="55" spans="1:6" x14ac:dyDescent="0.3">
      <c r="B55" s="3">
        <v>4.8781038374717802</v>
      </c>
      <c r="C55" s="3">
        <v>77.944767441860407</v>
      </c>
      <c r="D55" s="3">
        <v>63.959619952494002</v>
      </c>
      <c r="E55" s="3">
        <v>21.529010238907802</v>
      </c>
      <c r="F55" s="3">
        <v>36.890814558058899</v>
      </c>
    </row>
    <row r="56" spans="1:6" x14ac:dyDescent="0.3">
      <c r="B56" s="3">
        <v>3.8181818181818099</v>
      </c>
      <c r="C56" s="3">
        <v>74.7838541666666</v>
      </c>
      <c r="D56" s="3">
        <v>62.565533980582501</v>
      </c>
      <c r="E56" s="3">
        <v>24.811912225705299</v>
      </c>
      <c r="F56" s="3">
        <v>40.591379310344799</v>
      </c>
    </row>
    <row r="57" spans="1:6" x14ac:dyDescent="0.3">
      <c r="A57" s="5" t="s">
        <v>6</v>
      </c>
      <c r="B57" s="6">
        <f>AVERAGE(B52:B56)</f>
        <v>4.5342099345862623</v>
      </c>
      <c r="C57" s="6">
        <f t="shared" ref="C57" si="27">AVERAGE(C52:C56)</f>
        <v>76.104899870477283</v>
      </c>
      <c r="D57" s="6">
        <f t="shared" ref="D57" si="28">AVERAGE(D52:D56)</f>
        <v>63.305611930234747</v>
      </c>
      <c r="E57" s="6">
        <f t="shared" ref="E57" si="29">AVERAGE(E52:E56)</f>
        <v>23.68216551474034</v>
      </c>
      <c r="F57" s="6">
        <f t="shared" ref="F57" si="30">AVERAGE(F52:F56)</f>
        <v>37.784573969982439</v>
      </c>
    </row>
    <row r="58" spans="1:6" x14ac:dyDescent="0.3">
      <c r="A58" s="2" t="s">
        <v>7</v>
      </c>
      <c r="B58">
        <f>STDEV(B52:B56)/SQRT(5)</f>
        <v>0.25294670293174865</v>
      </c>
      <c r="C58">
        <f t="shared" ref="C58:F58" si="31">STDEV(C52:C56)/SQRT(5)</f>
        <v>0.75486935482857187</v>
      </c>
      <c r="D58">
        <f t="shared" si="31"/>
        <v>0.26277708690130375</v>
      </c>
      <c r="E58">
        <f t="shared" si="31"/>
        <v>1.2199936199958936</v>
      </c>
      <c r="F58">
        <f t="shared" si="31"/>
        <v>0.82515816068347103</v>
      </c>
    </row>
    <row r="60" spans="1:6" x14ac:dyDescent="0.3">
      <c r="A60" s="2">
        <v>200</v>
      </c>
      <c r="B60" s="3">
        <v>4.6527093596059101</v>
      </c>
      <c r="C60" s="3">
        <v>81.973372781065095</v>
      </c>
      <c r="D60" s="3">
        <v>69.722797927461102</v>
      </c>
      <c r="E60" s="3">
        <v>25.146226415094301</v>
      </c>
      <c r="F60" s="3">
        <v>48.950207468879597</v>
      </c>
    </row>
    <row r="61" spans="1:6" x14ac:dyDescent="0.3">
      <c r="B61" s="3">
        <v>5.3990267639902596</v>
      </c>
      <c r="C61" s="3">
        <v>78.727011494252807</v>
      </c>
      <c r="D61" s="3">
        <v>70.531914893617</v>
      </c>
      <c r="E61" s="3">
        <v>20.609609609609599</v>
      </c>
      <c r="F61" s="3">
        <v>46.611587982832603</v>
      </c>
    </row>
    <row r="62" spans="1:6" x14ac:dyDescent="0.3">
      <c r="B62" s="3">
        <v>4.6617647058823497</v>
      </c>
      <c r="C62" s="3">
        <v>86.894259818731101</v>
      </c>
      <c r="D62" s="3">
        <v>72.724310776942303</v>
      </c>
      <c r="E62" s="3">
        <v>24.1973898858075</v>
      </c>
      <c r="F62" s="3">
        <v>35.121951219512198</v>
      </c>
    </row>
    <row r="63" spans="1:6" x14ac:dyDescent="0.3">
      <c r="B63" s="3">
        <v>4.7734138972809603</v>
      </c>
      <c r="C63" s="3">
        <v>69.272251308900493</v>
      </c>
      <c r="D63" s="3">
        <v>70.502564102564094</v>
      </c>
      <c r="E63" s="3">
        <v>26.173986486486399</v>
      </c>
      <c r="F63" s="3">
        <v>46.965092402464002</v>
      </c>
    </row>
    <row r="64" spans="1:6" x14ac:dyDescent="0.3">
      <c r="B64" s="3">
        <v>3.4781609195402301</v>
      </c>
      <c r="C64" s="3">
        <v>88.784431137724496</v>
      </c>
      <c r="D64" s="3">
        <v>69.698453608247405</v>
      </c>
      <c r="E64" s="3">
        <v>21.123397435897399</v>
      </c>
      <c r="F64" s="4">
        <v>34.0973451327433</v>
      </c>
    </row>
    <row r="65" spans="1:6" x14ac:dyDescent="0.3">
      <c r="A65" s="5" t="s">
        <v>6</v>
      </c>
      <c r="B65" s="6">
        <f>AVERAGE(B60:B64)</f>
        <v>4.5930151292599417</v>
      </c>
      <c r="C65" s="6">
        <f t="shared" ref="C65" si="32">AVERAGE(C60:C64)</f>
        <v>81.130265308134796</v>
      </c>
      <c r="D65" s="6">
        <f t="shared" ref="D65" si="33">AVERAGE(D60:D64)</f>
        <v>70.636008261766378</v>
      </c>
      <c r="E65" s="6">
        <f t="shared" ref="E65" si="34">AVERAGE(E60:E64)</f>
        <v>23.45012196657904</v>
      </c>
      <c r="F65" s="6">
        <f t="shared" ref="F65" si="35">AVERAGE(F60:F64)</f>
        <v>42.349236841286341</v>
      </c>
    </row>
    <row r="66" spans="1:6" x14ac:dyDescent="0.3">
      <c r="A66" s="2" t="s">
        <v>7</v>
      </c>
      <c r="B66">
        <f>STDEV(B60:B64)/SQRT(5)</f>
        <v>0.31091705366353445</v>
      </c>
      <c r="C66">
        <f t="shared" ref="C66:F66" si="36">STDEV(C60:C64)/SQRT(5)</f>
        <v>3.4562178922626448</v>
      </c>
      <c r="D66">
        <f t="shared" si="36"/>
        <v>0.55238627837886312</v>
      </c>
      <c r="E66">
        <f t="shared" si="36"/>
        <v>1.1031041441759528</v>
      </c>
      <c r="F66">
        <f t="shared" si="36"/>
        <v>3.1888395010572985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Nijhof</dc:creator>
  <cp:lastModifiedBy>Corine Nijhof</cp:lastModifiedBy>
  <dcterms:created xsi:type="dcterms:W3CDTF">2021-06-26T13:18:35Z</dcterms:created>
  <dcterms:modified xsi:type="dcterms:W3CDTF">2021-06-26T14:22:13Z</dcterms:modified>
</cp:coreProperties>
</file>