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orneeldenhartogh/Heuristics2016/"/>
    </mc:Choice>
  </mc:AlternateContent>
  <bookViews>
    <workbookView xWindow="60" yWindow="460" windowWidth="25480" windowHeight="15460" tabRatio="500"/>
  </bookViews>
  <sheets>
    <sheet name="vakken_edi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H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6" i="1"/>
  <c r="B37" i="1"/>
  <c r="D37" i="1"/>
  <c r="G31" i="1"/>
</calcChain>
</file>

<file path=xl/sharedStrings.xml><?xml version="1.0" encoding="utf-8"?>
<sst xmlns="http://schemas.openxmlformats.org/spreadsheetml/2006/main" count="102" uniqueCount="52">
  <si>
    <t>Vakken voor periode 4</t>
  </si>
  <si>
    <t>#Hoorcolleges</t>
  </si>
  <si>
    <t>#Werkcolleges</t>
  </si>
  <si>
    <t>Max. stud.</t>
  </si>
  <si>
    <t>#Practica</t>
  </si>
  <si>
    <t>#Act</t>
  </si>
  <si>
    <t>amountStud</t>
  </si>
  <si>
    <t>#werk groups</t>
  </si>
  <si>
    <t>Ave. stud.</t>
  </si>
  <si>
    <t>#prac groups</t>
  </si>
  <si>
    <t>Ave. stud</t>
  </si>
  <si>
    <t>Advanced Heuristics</t>
  </si>
  <si>
    <t>nvt</t>
  </si>
  <si>
    <t>Algoritmen en complexiteit</t>
  </si>
  <si>
    <t>Analysemethoden en -technieken</t>
  </si>
  <si>
    <t>Architectuur en computerorganisatie</t>
  </si>
  <si>
    <t>Autonomous Agents 2</t>
  </si>
  <si>
    <t>Bioinformatica</t>
  </si>
  <si>
    <t>Calculus 2</t>
  </si>
  <si>
    <t>Collectieve Intelligentie</t>
  </si>
  <si>
    <t>Compilerbouw</t>
  </si>
  <si>
    <t>Compilerbouw (practicum)</t>
  </si>
  <si>
    <t>Data Mining</t>
  </si>
  <si>
    <t>Databases 2</t>
  </si>
  <si>
    <t>Heuristieken 1</t>
  </si>
  <si>
    <t>Heuristieken 2</t>
  </si>
  <si>
    <t>Informatie- en organisatieontwerp</t>
  </si>
  <si>
    <t>Interactie-ontwerp</t>
  </si>
  <si>
    <t>Kansrekenen 2</t>
  </si>
  <si>
    <t>Lineaire Algebra</t>
  </si>
  <si>
    <t>Machine Learning</t>
  </si>
  <si>
    <t>Moderne Databases</t>
  </si>
  <si>
    <t>Netwerken en systeembeveiliging</t>
  </si>
  <si>
    <t>Programmeren in Java 2</t>
  </si>
  <si>
    <t>Project Genetic Algorithms</t>
  </si>
  <si>
    <t>Project Numerical Recipes</t>
  </si>
  <si>
    <t>Reflectie op de digitale cultuur</t>
  </si>
  <si>
    <t>Software engineering</t>
  </si>
  <si>
    <t>Technology for games</t>
  </si>
  <si>
    <t>Webprogrammeren en databases</t>
  </si>
  <si>
    <t>Zoeken sturen en bewegen</t>
  </si>
  <si>
    <t>n = 145</t>
  </si>
  <si>
    <t>Mogelijke combinaties zonder overlap(145!/(129!*16!))</t>
  </si>
  <si>
    <t>Mogelijke combinaties zonder controle (145^129):</t>
  </si>
  <si>
    <t>k = 129</t>
  </si>
  <si>
    <t>1 op 8.47348e+257 zijn geldig</t>
  </si>
  <si>
    <t>roster</t>
  </si>
  <si>
    <t>key (timeslot, dag, zaal)</t>
  </si>
  <si>
    <t>Maximale score = 1400 (20 vakken met 2-4 activiteiten die optimaal verdeeld kunnen worden)</t>
  </si>
  <si>
    <t>totaal = 2919</t>
  </si>
  <si>
    <t>Slechts mogelijke score: Subjecten niet verspreid: 43*-10 = 430, 3370 studenten - 20 plaatsen in kleinste lokaaal = 3350, studentenConflict: per vak opgeteld al 1960</t>
  </si>
  <si>
    <t>studenten met minimaal 2 vakken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</si>
</sst>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4" workbookViewId="0">
      <selection activeCell="D37" sqref="A36:D3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K1" t="s">
        <v>6</v>
      </c>
      <c r="L1" t="s">
        <v>7</v>
      </c>
      <c r="M1" t="s">
        <v>8</v>
      </c>
      <c r="O1" t="s">
        <v>9</v>
      </c>
      <c r="P1" t="s">
        <v>10</v>
      </c>
    </row>
    <row r="2" spans="1:19" x14ac:dyDescent="0.2">
      <c r="A2" t="s">
        <v>11</v>
      </c>
      <c r="B2">
        <v>1</v>
      </c>
      <c r="C2">
        <v>0</v>
      </c>
      <c r="D2" t="s">
        <v>12</v>
      </c>
      <c r="E2">
        <v>1</v>
      </c>
      <c r="F2">
        <v>10</v>
      </c>
      <c r="G2">
        <f>B2+C2+E2</f>
        <v>2</v>
      </c>
      <c r="H2">
        <f>G2-1</f>
        <v>1</v>
      </c>
      <c r="I2">
        <f>H2*K2</f>
        <v>20</v>
      </c>
      <c r="J2">
        <f>K2*G2</f>
        <v>40</v>
      </c>
      <c r="K2">
        <v>20</v>
      </c>
      <c r="L2" t="s">
        <v>12</v>
      </c>
      <c r="O2">
        <v>2</v>
      </c>
      <c r="P2">
        <v>10</v>
      </c>
      <c r="S2">
        <v>184756</v>
      </c>
    </row>
    <row r="3" spans="1:19" x14ac:dyDescent="0.2">
      <c r="A3" t="s">
        <v>13</v>
      </c>
      <c r="B3">
        <v>1</v>
      </c>
      <c r="C3">
        <v>1</v>
      </c>
      <c r="D3">
        <v>25</v>
      </c>
      <c r="E3">
        <v>1</v>
      </c>
      <c r="F3">
        <v>25</v>
      </c>
      <c r="G3">
        <f t="shared" ref="G3:G30" si="0">B3+C3+E3</f>
        <v>3</v>
      </c>
      <c r="H3">
        <f t="shared" ref="H3:H30" si="1">G3-1</f>
        <v>2</v>
      </c>
      <c r="I3">
        <f t="shared" ref="I3:I30" si="2">H3*K3</f>
        <v>86</v>
      </c>
      <c r="J3">
        <f t="shared" ref="J3:J30" si="3">K3*G3</f>
        <v>129</v>
      </c>
      <c r="K3">
        <v>43</v>
      </c>
      <c r="L3">
        <v>2</v>
      </c>
      <c r="M3">
        <v>21.5</v>
      </c>
      <c r="O3">
        <v>2</v>
      </c>
      <c r="P3">
        <v>21.5</v>
      </c>
      <c r="R3" s="1">
        <v>23100000000000</v>
      </c>
      <c r="S3" s="1">
        <v>23100000000000</v>
      </c>
    </row>
    <row r="4" spans="1:19" x14ac:dyDescent="0.2">
      <c r="A4" t="s">
        <v>14</v>
      </c>
      <c r="B4">
        <v>1</v>
      </c>
      <c r="C4">
        <v>0</v>
      </c>
      <c r="D4" t="s">
        <v>12</v>
      </c>
      <c r="E4">
        <v>0</v>
      </c>
      <c r="F4" t="s">
        <v>12</v>
      </c>
      <c r="G4">
        <f t="shared" si="0"/>
        <v>1</v>
      </c>
      <c r="H4">
        <f t="shared" si="1"/>
        <v>0</v>
      </c>
      <c r="I4">
        <f t="shared" si="2"/>
        <v>0</v>
      </c>
      <c r="J4">
        <f t="shared" si="3"/>
        <v>49</v>
      </c>
      <c r="K4">
        <v>49</v>
      </c>
      <c r="L4" t="s">
        <v>12</v>
      </c>
      <c r="O4" t="s">
        <v>12</v>
      </c>
    </row>
    <row r="5" spans="1:19" x14ac:dyDescent="0.2">
      <c r="A5" t="s">
        <v>15</v>
      </c>
      <c r="B5">
        <v>2</v>
      </c>
      <c r="C5">
        <v>0</v>
      </c>
      <c r="D5" t="s">
        <v>12</v>
      </c>
      <c r="E5">
        <v>0</v>
      </c>
      <c r="F5" t="s">
        <v>12</v>
      </c>
      <c r="G5">
        <f t="shared" si="0"/>
        <v>2</v>
      </c>
      <c r="H5">
        <f t="shared" si="1"/>
        <v>1</v>
      </c>
      <c r="I5">
        <f t="shared" si="2"/>
        <v>21</v>
      </c>
      <c r="J5">
        <f t="shared" si="3"/>
        <v>42</v>
      </c>
      <c r="K5">
        <v>21</v>
      </c>
      <c r="L5" t="s">
        <v>12</v>
      </c>
      <c r="O5" t="s">
        <v>12</v>
      </c>
    </row>
    <row r="6" spans="1:19" x14ac:dyDescent="0.2">
      <c r="A6" t="s">
        <v>16</v>
      </c>
      <c r="B6">
        <v>2</v>
      </c>
      <c r="C6">
        <v>1</v>
      </c>
      <c r="D6">
        <v>10</v>
      </c>
      <c r="E6">
        <v>1</v>
      </c>
      <c r="F6">
        <v>10</v>
      </c>
      <c r="G6">
        <f t="shared" si="0"/>
        <v>4</v>
      </c>
      <c r="H6">
        <f t="shared" si="1"/>
        <v>3</v>
      </c>
      <c r="I6">
        <f t="shared" si="2"/>
        <v>66</v>
      </c>
      <c r="J6">
        <f t="shared" si="3"/>
        <v>88</v>
      </c>
      <c r="K6">
        <v>22</v>
      </c>
      <c r="L6">
        <v>3</v>
      </c>
      <c r="M6">
        <v>7.33</v>
      </c>
      <c r="O6">
        <v>3</v>
      </c>
      <c r="P6">
        <v>7.33</v>
      </c>
      <c r="R6">
        <v>8779605120</v>
      </c>
      <c r="S6">
        <v>8779605120</v>
      </c>
    </row>
    <row r="7" spans="1:19" x14ac:dyDescent="0.2">
      <c r="A7" t="s">
        <v>17</v>
      </c>
      <c r="B7">
        <v>3</v>
      </c>
      <c r="C7">
        <v>1</v>
      </c>
      <c r="D7">
        <v>20</v>
      </c>
      <c r="E7">
        <v>1</v>
      </c>
      <c r="F7">
        <v>20</v>
      </c>
      <c r="G7">
        <f t="shared" si="0"/>
        <v>5</v>
      </c>
      <c r="H7">
        <f t="shared" si="1"/>
        <v>4</v>
      </c>
      <c r="I7">
        <f t="shared" si="2"/>
        <v>180</v>
      </c>
      <c r="J7">
        <f t="shared" si="3"/>
        <v>225</v>
      </c>
      <c r="K7">
        <v>45</v>
      </c>
      <c r="L7">
        <v>3</v>
      </c>
      <c r="M7">
        <v>15</v>
      </c>
      <c r="O7">
        <v>3</v>
      </c>
      <c r="P7">
        <v>15</v>
      </c>
      <c r="R7" s="1">
        <v>5.35E+19</v>
      </c>
      <c r="S7" s="1">
        <v>5.35E+19</v>
      </c>
    </row>
    <row r="8" spans="1:19" x14ac:dyDescent="0.2">
      <c r="A8" t="s">
        <v>18</v>
      </c>
      <c r="B8">
        <v>1</v>
      </c>
      <c r="C8">
        <v>1</v>
      </c>
      <c r="D8">
        <v>40</v>
      </c>
      <c r="E8">
        <v>0</v>
      </c>
      <c r="F8" t="s">
        <v>12</v>
      </c>
      <c r="G8">
        <f t="shared" si="0"/>
        <v>2</v>
      </c>
      <c r="H8">
        <f t="shared" si="1"/>
        <v>1</v>
      </c>
      <c r="I8">
        <f t="shared" si="2"/>
        <v>106</v>
      </c>
      <c r="J8">
        <f t="shared" si="3"/>
        <v>212</v>
      </c>
      <c r="K8">
        <v>106</v>
      </c>
      <c r="L8">
        <v>3</v>
      </c>
      <c r="M8">
        <v>35.33</v>
      </c>
      <c r="O8" t="s">
        <v>12</v>
      </c>
      <c r="R8" s="1">
        <v>1.04E+50</v>
      </c>
    </row>
    <row r="9" spans="1:19" x14ac:dyDescent="0.2">
      <c r="A9" t="s">
        <v>19</v>
      </c>
      <c r="B9">
        <v>3</v>
      </c>
      <c r="C9">
        <v>1</v>
      </c>
      <c r="D9">
        <v>20</v>
      </c>
      <c r="E9">
        <v>1</v>
      </c>
      <c r="F9">
        <v>20</v>
      </c>
      <c r="G9">
        <f t="shared" si="0"/>
        <v>5</v>
      </c>
      <c r="H9">
        <f t="shared" si="1"/>
        <v>4</v>
      </c>
      <c r="I9">
        <f t="shared" si="2"/>
        <v>244</v>
      </c>
      <c r="J9">
        <f t="shared" si="3"/>
        <v>305</v>
      </c>
      <c r="K9">
        <v>61</v>
      </c>
      <c r="L9">
        <v>4</v>
      </c>
      <c r="M9">
        <v>15.25</v>
      </c>
      <c r="O9">
        <v>4</v>
      </c>
      <c r="P9">
        <v>15.25</v>
      </c>
      <c r="R9" s="1">
        <v>1.7399999999999999E+35</v>
      </c>
      <c r="S9" s="1">
        <v>1.7399999999999999E+35</v>
      </c>
    </row>
    <row r="10" spans="1:19" x14ac:dyDescent="0.2">
      <c r="A10" t="s">
        <v>20</v>
      </c>
      <c r="B10">
        <v>2</v>
      </c>
      <c r="C10">
        <v>1</v>
      </c>
      <c r="D10">
        <v>40</v>
      </c>
      <c r="E10">
        <v>1</v>
      </c>
      <c r="F10">
        <v>40</v>
      </c>
      <c r="G10">
        <f t="shared" si="0"/>
        <v>4</v>
      </c>
      <c r="H10">
        <f t="shared" si="1"/>
        <v>3</v>
      </c>
      <c r="I10">
        <f t="shared" si="2"/>
        <v>207</v>
      </c>
      <c r="J10">
        <f t="shared" si="3"/>
        <v>276</v>
      </c>
      <c r="K10">
        <v>69</v>
      </c>
      <c r="L10">
        <v>2</v>
      </c>
      <c r="M10">
        <v>34.5</v>
      </c>
      <c r="O10">
        <v>2</v>
      </c>
      <c r="P10">
        <v>34.5</v>
      </c>
      <c r="R10" s="1">
        <v>1.96E+21</v>
      </c>
      <c r="S10" s="1">
        <v>1.96E+21</v>
      </c>
    </row>
    <row r="11" spans="1:19" x14ac:dyDescent="0.2">
      <c r="A11" t="s">
        <v>21</v>
      </c>
      <c r="B11">
        <v>0</v>
      </c>
      <c r="C11">
        <v>0</v>
      </c>
      <c r="D11" t="s">
        <v>12</v>
      </c>
      <c r="E11">
        <v>1</v>
      </c>
      <c r="F11">
        <v>15</v>
      </c>
      <c r="G11">
        <f t="shared" si="0"/>
        <v>1</v>
      </c>
      <c r="H11">
        <f t="shared" si="1"/>
        <v>0</v>
      </c>
      <c r="I11">
        <f t="shared" si="2"/>
        <v>0</v>
      </c>
      <c r="J11">
        <f t="shared" si="3"/>
        <v>40</v>
      </c>
      <c r="K11">
        <v>40</v>
      </c>
      <c r="L11" t="s">
        <v>12</v>
      </c>
      <c r="O11">
        <v>3</v>
      </c>
      <c r="P11">
        <v>13.33</v>
      </c>
      <c r="S11" s="1">
        <v>3.38E+18</v>
      </c>
    </row>
    <row r="12" spans="1:19" x14ac:dyDescent="0.2">
      <c r="A12" t="s">
        <v>22</v>
      </c>
      <c r="B12">
        <v>2</v>
      </c>
      <c r="C12">
        <v>1</v>
      </c>
      <c r="D12">
        <v>10</v>
      </c>
      <c r="E12">
        <v>1</v>
      </c>
      <c r="F12">
        <v>10</v>
      </c>
      <c r="G12">
        <f t="shared" si="0"/>
        <v>4</v>
      </c>
      <c r="H12">
        <f t="shared" si="1"/>
        <v>3</v>
      </c>
      <c r="I12">
        <f t="shared" si="2"/>
        <v>81</v>
      </c>
      <c r="J12">
        <f t="shared" si="3"/>
        <v>108</v>
      </c>
      <c r="K12">
        <v>27</v>
      </c>
      <c r="L12">
        <v>3</v>
      </c>
      <c r="M12">
        <v>9</v>
      </c>
      <c r="O12">
        <v>3</v>
      </c>
      <c r="P12">
        <v>9</v>
      </c>
      <c r="R12" s="1">
        <v>228000000000</v>
      </c>
      <c r="S12" s="1">
        <v>228000000000</v>
      </c>
    </row>
    <row r="13" spans="1:19" x14ac:dyDescent="0.2">
      <c r="A13" t="s">
        <v>23</v>
      </c>
      <c r="B13">
        <v>1</v>
      </c>
      <c r="C13">
        <v>1</v>
      </c>
      <c r="D13">
        <v>40</v>
      </c>
      <c r="E13">
        <v>0</v>
      </c>
      <c r="F13" t="s">
        <v>12</v>
      </c>
      <c r="G13">
        <f t="shared" si="0"/>
        <v>2</v>
      </c>
      <c r="H13">
        <f t="shared" si="1"/>
        <v>1</v>
      </c>
      <c r="I13">
        <f t="shared" si="2"/>
        <v>72</v>
      </c>
      <c r="J13">
        <f t="shared" si="3"/>
        <v>144</v>
      </c>
      <c r="K13">
        <v>72</v>
      </c>
      <c r="L13">
        <v>2</v>
      </c>
      <c r="M13">
        <v>36</v>
      </c>
      <c r="O13" t="s">
        <v>12</v>
      </c>
      <c r="R13" s="1">
        <v>4.43E+20</v>
      </c>
    </row>
    <row r="14" spans="1:19" x14ac:dyDescent="0.2">
      <c r="A14" t="s">
        <v>24</v>
      </c>
      <c r="B14">
        <v>1</v>
      </c>
      <c r="C14">
        <v>1</v>
      </c>
      <c r="D14">
        <v>25</v>
      </c>
      <c r="E14">
        <v>0</v>
      </c>
      <c r="F14" t="s">
        <v>12</v>
      </c>
      <c r="G14">
        <f t="shared" si="0"/>
        <v>2</v>
      </c>
      <c r="H14">
        <f t="shared" si="1"/>
        <v>1</v>
      </c>
      <c r="I14">
        <f t="shared" si="2"/>
        <v>44</v>
      </c>
      <c r="J14">
        <f t="shared" si="3"/>
        <v>88</v>
      </c>
      <c r="K14">
        <v>44</v>
      </c>
      <c r="L14">
        <v>2</v>
      </c>
      <c r="M14">
        <v>22</v>
      </c>
      <c r="O14" t="s">
        <v>12</v>
      </c>
      <c r="R14" s="1">
        <v>2100000000000</v>
      </c>
    </row>
    <row r="15" spans="1:19" x14ac:dyDescent="0.2">
      <c r="A15" t="s">
        <v>25</v>
      </c>
      <c r="B15">
        <v>1</v>
      </c>
      <c r="C15">
        <v>1</v>
      </c>
      <c r="D15">
        <v>20</v>
      </c>
      <c r="E15">
        <v>0</v>
      </c>
      <c r="F15" t="s">
        <v>12</v>
      </c>
      <c r="G15">
        <f t="shared" si="0"/>
        <v>2</v>
      </c>
      <c r="H15">
        <f t="shared" si="1"/>
        <v>1</v>
      </c>
      <c r="I15">
        <f t="shared" si="2"/>
        <v>32</v>
      </c>
      <c r="J15">
        <f t="shared" si="3"/>
        <v>64</v>
      </c>
      <c r="K15">
        <v>32</v>
      </c>
      <c r="L15">
        <v>2</v>
      </c>
      <c r="M15">
        <v>16</v>
      </c>
      <c r="O15" t="s">
        <v>12</v>
      </c>
      <c r="R15">
        <v>601080390</v>
      </c>
    </row>
    <row r="16" spans="1:19" x14ac:dyDescent="0.2">
      <c r="A16" t="s">
        <v>26</v>
      </c>
      <c r="B16">
        <v>2</v>
      </c>
      <c r="C16">
        <v>1</v>
      </c>
      <c r="D16">
        <v>15</v>
      </c>
      <c r="E16">
        <v>1</v>
      </c>
      <c r="F16">
        <v>15</v>
      </c>
      <c r="G16">
        <f t="shared" si="0"/>
        <v>4</v>
      </c>
      <c r="H16">
        <f t="shared" si="1"/>
        <v>3</v>
      </c>
      <c r="I16">
        <f t="shared" si="2"/>
        <v>63</v>
      </c>
      <c r="J16">
        <f t="shared" si="3"/>
        <v>84</v>
      </c>
      <c r="K16">
        <v>21</v>
      </c>
      <c r="L16">
        <v>2</v>
      </c>
      <c r="M16">
        <v>10.5</v>
      </c>
      <c r="O16">
        <v>2</v>
      </c>
      <c r="P16">
        <v>10.5</v>
      </c>
      <c r="R16">
        <v>3879876</v>
      </c>
      <c r="S16">
        <v>3879876</v>
      </c>
    </row>
    <row r="17" spans="1:20" x14ac:dyDescent="0.2">
      <c r="A17" t="s">
        <v>27</v>
      </c>
      <c r="B17">
        <v>2</v>
      </c>
      <c r="C17">
        <v>0</v>
      </c>
      <c r="D17" t="s">
        <v>12</v>
      </c>
      <c r="E17">
        <v>0</v>
      </c>
      <c r="F17" t="s">
        <v>12</v>
      </c>
      <c r="G17">
        <f t="shared" si="0"/>
        <v>2</v>
      </c>
      <c r="H17">
        <f t="shared" si="1"/>
        <v>1</v>
      </c>
      <c r="I17">
        <f t="shared" si="2"/>
        <v>25</v>
      </c>
      <c r="J17">
        <f t="shared" si="3"/>
        <v>50</v>
      </c>
      <c r="K17">
        <v>25</v>
      </c>
      <c r="L17" t="s">
        <v>12</v>
      </c>
      <c r="O17" t="s">
        <v>12</v>
      </c>
    </row>
    <row r="18" spans="1:20" x14ac:dyDescent="0.2">
      <c r="A18" t="s">
        <v>28</v>
      </c>
      <c r="B18">
        <v>2</v>
      </c>
      <c r="C18">
        <v>0</v>
      </c>
      <c r="D18" t="s">
        <v>12</v>
      </c>
      <c r="E18">
        <v>0</v>
      </c>
      <c r="F18" t="s">
        <v>12</v>
      </c>
      <c r="G18">
        <f t="shared" si="0"/>
        <v>2</v>
      </c>
      <c r="H18">
        <f t="shared" si="1"/>
        <v>1</v>
      </c>
      <c r="I18">
        <f t="shared" si="2"/>
        <v>84</v>
      </c>
      <c r="J18">
        <f t="shared" si="3"/>
        <v>168</v>
      </c>
      <c r="K18">
        <v>84</v>
      </c>
      <c r="L18" t="s">
        <v>12</v>
      </c>
      <c r="O18" t="s">
        <v>12</v>
      </c>
    </row>
    <row r="19" spans="1:20" x14ac:dyDescent="0.2">
      <c r="A19" t="s">
        <v>29</v>
      </c>
      <c r="B19">
        <v>2</v>
      </c>
      <c r="C19">
        <v>0</v>
      </c>
      <c r="D19" t="s">
        <v>12</v>
      </c>
      <c r="E19">
        <v>0</v>
      </c>
      <c r="F19" t="s">
        <v>12</v>
      </c>
      <c r="G19">
        <f t="shared" si="0"/>
        <v>2</v>
      </c>
      <c r="H19">
        <f t="shared" si="1"/>
        <v>1</v>
      </c>
      <c r="I19">
        <f t="shared" si="2"/>
        <v>54</v>
      </c>
      <c r="J19">
        <f t="shared" si="3"/>
        <v>108</v>
      </c>
      <c r="K19">
        <v>54</v>
      </c>
      <c r="L19" t="s">
        <v>12</v>
      </c>
      <c r="O19" t="s">
        <v>12</v>
      </c>
    </row>
    <row r="20" spans="1:20" x14ac:dyDescent="0.2">
      <c r="A20" t="s">
        <v>30</v>
      </c>
      <c r="B20">
        <v>2</v>
      </c>
      <c r="C20">
        <v>0</v>
      </c>
      <c r="D20" t="s">
        <v>12</v>
      </c>
      <c r="E20">
        <v>0</v>
      </c>
      <c r="F20" t="s">
        <v>12</v>
      </c>
      <c r="G20">
        <f t="shared" si="0"/>
        <v>2</v>
      </c>
      <c r="H20">
        <f t="shared" si="1"/>
        <v>1</v>
      </c>
      <c r="I20">
        <f t="shared" si="2"/>
        <v>22</v>
      </c>
      <c r="J20">
        <f t="shared" si="3"/>
        <v>44</v>
      </c>
      <c r="K20">
        <v>22</v>
      </c>
      <c r="L20" t="s">
        <v>12</v>
      </c>
      <c r="O20" t="s">
        <v>12</v>
      </c>
    </row>
    <row r="21" spans="1:20" x14ac:dyDescent="0.2">
      <c r="A21" t="s">
        <v>31</v>
      </c>
      <c r="B21">
        <v>1</v>
      </c>
      <c r="C21">
        <v>1</v>
      </c>
      <c r="D21">
        <v>20</v>
      </c>
      <c r="E21">
        <v>1</v>
      </c>
      <c r="F21">
        <v>20</v>
      </c>
      <c r="G21">
        <f t="shared" si="0"/>
        <v>3</v>
      </c>
      <c r="H21">
        <f t="shared" si="1"/>
        <v>2</v>
      </c>
      <c r="I21">
        <f t="shared" si="2"/>
        <v>108</v>
      </c>
      <c r="J21">
        <f t="shared" si="3"/>
        <v>162</v>
      </c>
      <c r="K21">
        <v>54</v>
      </c>
      <c r="L21">
        <v>3</v>
      </c>
      <c r="M21">
        <v>18</v>
      </c>
      <c r="O21">
        <v>3</v>
      </c>
      <c r="P21">
        <v>18</v>
      </c>
      <c r="R21" s="1">
        <v>8.8000000000000003E+23</v>
      </c>
      <c r="S21" s="1">
        <v>8.8000000000000003E+23</v>
      </c>
    </row>
    <row r="22" spans="1:20" x14ac:dyDescent="0.2">
      <c r="A22" t="s">
        <v>32</v>
      </c>
      <c r="B22">
        <v>0</v>
      </c>
      <c r="C22">
        <v>0</v>
      </c>
      <c r="D22" t="s">
        <v>12</v>
      </c>
      <c r="E22">
        <v>1</v>
      </c>
      <c r="F22">
        <v>20</v>
      </c>
      <c r="G22">
        <f t="shared" si="0"/>
        <v>1</v>
      </c>
      <c r="H22">
        <f t="shared" si="1"/>
        <v>0</v>
      </c>
      <c r="I22">
        <f t="shared" si="2"/>
        <v>0</v>
      </c>
      <c r="J22">
        <f t="shared" si="3"/>
        <v>64</v>
      </c>
      <c r="K22">
        <v>64</v>
      </c>
      <c r="L22" t="s">
        <v>12</v>
      </c>
      <c r="O22">
        <v>4</v>
      </c>
      <c r="P22">
        <v>16</v>
      </c>
      <c r="S22" s="1">
        <v>6.6199999999999999E+35</v>
      </c>
    </row>
    <row r="23" spans="1:20" x14ac:dyDescent="0.2">
      <c r="A23" t="s">
        <v>33</v>
      </c>
      <c r="B23">
        <v>0</v>
      </c>
      <c r="C23">
        <v>0</v>
      </c>
      <c r="D23" t="s">
        <v>12</v>
      </c>
      <c r="E23">
        <v>1</v>
      </c>
      <c r="F23">
        <v>20</v>
      </c>
      <c r="G23">
        <f t="shared" si="0"/>
        <v>1</v>
      </c>
      <c r="H23">
        <f t="shared" si="1"/>
        <v>0</v>
      </c>
      <c r="I23">
        <f t="shared" si="2"/>
        <v>0</v>
      </c>
      <c r="J23">
        <f t="shared" si="3"/>
        <v>110</v>
      </c>
      <c r="K23">
        <v>110</v>
      </c>
      <c r="L23" t="s">
        <v>12</v>
      </c>
      <c r="O23">
        <v>6</v>
      </c>
      <c r="P23">
        <v>18.329999999999998</v>
      </c>
      <c r="T23" s="1">
        <v>2.3099999999999999E+83</v>
      </c>
    </row>
    <row r="24" spans="1:20" x14ac:dyDescent="0.2">
      <c r="A24" t="s">
        <v>34</v>
      </c>
      <c r="B24">
        <v>0</v>
      </c>
      <c r="C24">
        <v>0</v>
      </c>
      <c r="D24" t="s">
        <v>12</v>
      </c>
      <c r="E24">
        <v>1</v>
      </c>
      <c r="F24">
        <v>15</v>
      </c>
      <c r="G24">
        <f t="shared" si="0"/>
        <v>1</v>
      </c>
      <c r="H24">
        <f t="shared" si="1"/>
        <v>0</v>
      </c>
      <c r="I24">
        <f t="shared" si="2"/>
        <v>0</v>
      </c>
      <c r="J24">
        <f t="shared" si="3"/>
        <v>36</v>
      </c>
      <c r="K24">
        <v>36</v>
      </c>
      <c r="L24" t="s">
        <v>12</v>
      </c>
      <c r="O24">
        <v>3</v>
      </c>
      <c r="P24">
        <v>12</v>
      </c>
      <c r="S24" s="1">
        <v>3380000000000000</v>
      </c>
    </row>
    <row r="25" spans="1:20" x14ac:dyDescent="0.2">
      <c r="A25" t="s">
        <v>35</v>
      </c>
      <c r="B25">
        <v>0</v>
      </c>
      <c r="C25">
        <v>0</v>
      </c>
      <c r="D25" t="s">
        <v>12</v>
      </c>
      <c r="E25">
        <v>1</v>
      </c>
      <c r="F25">
        <v>15</v>
      </c>
      <c r="G25">
        <f t="shared" si="0"/>
        <v>1</v>
      </c>
      <c r="H25">
        <f t="shared" si="1"/>
        <v>0</v>
      </c>
      <c r="I25">
        <f t="shared" si="2"/>
        <v>0</v>
      </c>
      <c r="J25">
        <f t="shared" si="3"/>
        <v>44</v>
      </c>
      <c r="K25">
        <v>44</v>
      </c>
      <c r="L25" t="s">
        <v>12</v>
      </c>
      <c r="O25">
        <v>3</v>
      </c>
      <c r="P25">
        <v>14.67</v>
      </c>
      <c r="S25" s="1">
        <v>4.01E+21</v>
      </c>
    </row>
    <row r="26" spans="1:20" x14ac:dyDescent="0.2">
      <c r="A26" t="s">
        <v>36</v>
      </c>
      <c r="B26">
        <v>2</v>
      </c>
      <c r="C26">
        <v>1</v>
      </c>
      <c r="D26">
        <v>20</v>
      </c>
      <c r="E26">
        <v>0</v>
      </c>
      <c r="F26" t="s">
        <v>12</v>
      </c>
      <c r="G26">
        <f t="shared" si="0"/>
        <v>3</v>
      </c>
      <c r="H26">
        <f t="shared" si="1"/>
        <v>2</v>
      </c>
      <c r="I26">
        <f t="shared" si="2"/>
        <v>102</v>
      </c>
      <c r="J26">
        <f t="shared" si="3"/>
        <v>153</v>
      </c>
      <c r="K26">
        <v>51</v>
      </c>
      <c r="L26">
        <v>3</v>
      </c>
      <c r="M26">
        <v>17</v>
      </c>
      <c r="O26" t="s">
        <v>12</v>
      </c>
      <c r="R26" s="1">
        <v>3.4499999999999999E+22</v>
      </c>
    </row>
    <row r="27" spans="1:20" x14ac:dyDescent="0.2">
      <c r="A27" t="s">
        <v>37</v>
      </c>
      <c r="B27">
        <v>1</v>
      </c>
      <c r="C27">
        <v>1</v>
      </c>
      <c r="D27">
        <v>40</v>
      </c>
      <c r="E27">
        <v>1</v>
      </c>
      <c r="F27">
        <v>40</v>
      </c>
      <c r="G27">
        <f t="shared" si="0"/>
        <v>3</v>
      </c>
      <c r="H27">
        <f t="shared" si="1"/>
        <v>2</v>
      </c>
      <c r="I27">
        <f t="shared" si="2"/>
        <v>150</v>
      </c>
      <c r="J27">
        <f t="shared" si="3"/>
        <v>225</v>
      </c>
      <c r="K27">
        <v>75</v>
      </c>
      <c r="L27">
        <v>2</v>
      </c>
      <c r="M27">
        <v>37.5</v>
      </c>
      <c r="O27">
        <v>2</v>
      </c>
      <c r="P27">
        <v>37.5</v>
      </c>
      <c r="R27" s="1">
        <v>1.31E+23</v>
      </c>
      <c r="S27" s="1">
        <v>1.31E+23</v>
      </c>
    </row>
    <row r="28" spans="1:20" x14ac:dyDescent="0.2">
      <c r="A28" t="s">
        <v>38</v>
      </c>
      <c r="B28">
        <v>2</v>
      </c>
      <c r="C28">
        <v>1</v>
      </c>
      <c r="D28">
        <v>20</v>
      </c>
      <c r="E28">
        <v>0</v>
      </c>
      <c r="F28" t="s">
        <v>12</v>
      </c>
      <c r="G28">
        <f t="shared" si="0"/>
        <v>3</v>
      </c>
      <c r="H28">
        <f t="shared" si="1"/>
        <v>2</v>
      </c>
      <c r="I28">
        <f t="shared" si="2"/>
        <v>76</v>
      </c>
      <c r="J28">
        <f t="shared" si="3"/>
        <v>114</v>
      </c>
      <c r="K28">
        <v>38</v>
      </c>
      <c r="L28">
        <v>2</v>
      </c>
      <c r="M28">
        <v>19</v>
      </c>
      <c r="O28" t="s">
        <v>12</v>
      </c>
      <c r="R28">
        <v>35345263800</v>
      </c>
    </row>
    <row r="29" spans="1:20" x14ac:dyDescent="0.2">
      <c r="A29" t="s">
        <v>39</v>
      </c>
      <c r="B29">
        <v>2</v>
      </c>
      <c r="C29">
        <v>1</v>
      </c>
      <c r="D29">
        <v>20</v>
      </c>
      <c r="E29">
        <v>1</v>
      </c>
      <c r="F29">
        <v>20</v>
      </c>
      <c r="G29">
        <f t="shared" si="0"/>
        <v>4</v>
      </c>
      <c r="H29">
        <f t="shared" si="1"/>
        <v>3</v>
      </c>
      <c r="I29">
        <f t="shared" si="2"/>
        <v>117</v>
      </c>
      <c r="J29">
        <f t="shared" si="3"/>
        <v>156</v>
      </c>
      <c r="K29">
        <v>39</v>
      </c>
      <c r="L29">
        <v>2</v>
      </c>
      <c r="M29">
        <v>19.5</v>
      </c>
      <c r="O29">
        <v>2</v>
      </c>
      <c r="P29">
        <v>19.5</v>
      </c>
      <c r="R29" s="1">
        <v>1380000000000</v>
      </c>
      <c r="S29" s="1">
        <v>1380000000000</v>
      </c>
    </row>
    <row r="30" spans="1:20" x14ac:dyDescent="0.2">
      <c r="A30" t="s">
        <v>40</v>
      </c>
      <c r="B30">
        <v>0</v>
      </c>
      <c r="C30">
        <v>0</v>
      </c>
      <c r="D30" t="s">
        <v>12</v>
      </c>
      <c r="E30">
        <v>1</v>
      </c>
      <c r="F30">
        <v>15</v>
      </c>
      <c r="G30">
        <f t="shared" si="0"/>
        <v>1</v>
      </c>
      <c r="H30">
        <f t="shared" si="1"/>
        <v>0</v>
      </c>
      <c r="I30">
        <f t="shared" si="2"/>
        <v>0</v>
      </c>
      <c r="J30">
        <f t="shared" si="3"/>
        <v>42</v>
      </c>
      <c r="K30">
        <v>42</v>
      </c>
      <c r="L30" t="s">
        <v>12</v>
      </c>
      <c r="O30">
        <v>3</v>
      </c>
      <c r="P30">
        <v>14</v>
      </c>
      <c r="S30" s="1">
        <v>2.12E+18</v>
      </c>
    </row>
    <row r="31" spans="1:20" x14ac:dyDescent="0.2">
      <c r="G31">
        <f>SUM(G2:G30)</f>
        <v>72</v>
      </c>
      <c r="H31">
        <f>SUM(H2:H30)</f>
        <v>43</v>
      </c>
      <c r="I31">
        <f>SUM(I2:I30)</f>
        <v>1960</v>
      </c>
      <c r="J31">
        <f>SUM(J2:J30)</f>
        <v>3370</v>
      </c>
      <c r="R31" s="1">
        <v>3.6800000000000002E+301</v>
      </c>
      <c r="S31" s="1">
        <v>6.1900000000000005E+291</v>
      </c>
      <c r="T31" s="1">
        <v>2.3099999999999999E+83</v>
      </c>
    </row>
    <row r="32" spans="1:20" x14ac:dyDescent="0.2">
      <c r="B32">
        <v>39</v>
      </c>
      <c r="I32" t="s">
        <v>51</v>
      </c>
      <c r="J32">
        <v>406</v>
      </c>
      <c r="L32">
        <v>40</v>
      </c>
      <c r="O32">
        <v>50</v>
      </c>
      <c r="Q32">
        <v>129</v>
      </c>
    </row>
    <row r="33" spans="1:18" x14ac:dyDescent="0.2">
      <c r="A33" t="s">
        <v>41</v>
      </c>
      <c r="B33" t="s">
        <v>42</v>
      </c>
      <c r="D33" t="s">
        <v>43</v>
      </c>
      <c r="I33">
        <v>3</v>
      </c>
      <c r="J33">
        <v>241</v>
      </c>
    </row>
    <row r="34" spans="1:18" x14ac:dyDescent="0.2">
      <c r="A34" t="s">
        <v>44</v>
      </c>
      <c r="B34" s="1">
        <v>7.73E+20</v>
      </c>
      <c r="D34" s="1">
        <v>6.5499999999999998E+278</v>
      </c>
      <c r="F34" t="s">
        <v>45</v>
      </c>
      <c r="I34">
        <v>4</v>
      </c>
      <c r="J34">
        <v>116</v>
      </c>
    </row>
    <row r="35" spans="1:18" x14ac:dyDescent="0.2">
      <c r="I35">
        <v>5</v>
      </c>
      <c r="J35">
        <v>38</v>
      </c>
      <c r="R35">
        <v>52.762</v>
      </c>
    </row>
    <row r="36" spans="1:18" x14ac:dyDescent="0.2">
      <c r="A36" t="s">
        <v>50</v>
      </c>
      <c r="J36">
        <f>SUM(J31:J35)</f>
        <v>4171</v>
      </c>
      <c r="R36">
        <v>676</v>
      </c>
    </row>
    <row r="37" spans="1:18" x14ac:dyDescent="0.2">
      <c r="A37" t="s">
        <v>49</v>
      </c>
      <c r="B37">
        <f>H31*-10-I31-(J36-20)</f>
        <v>-6541</v>
      </c>
      <c r="C37">
        <v>1440</v>
      </c>
      <c r="D37">
        <f>-B37+C37</f>
        <v>7981</v>
      </c>
    </row>
    <row r="39" spans="1:18" x14ac:dyDescent="0.2">
      <c r="A39" t="s">
        <v>46</v>
      </c>
      <c r="G39" s="2"/>
      <c r="H39" s="2"/>
      <c r="I39" s="2"/>
      <c r="J39" s="2"/>
    </row>
    <row r="40" spans="1:18" x14ac:dyDescent="0.2">
      <c r="A40" t="s">
        <v>47</v>
      </c>
    </row>
    <row r="42" spans="1:18" x14ac:dyDescent="0.2">
      <c r="A4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vakken_edited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2016-11-27T21:41:02Z</dcterms:created>
  <dcterms:modified xsi:type="dcterms:W3CDTF">2016-12-12T16:09:01Z</dcterms:modified>
</cp:coreProperties>
</file>