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_La\Repositorios\Facultad\simulacion\tp2\Simulacion\"/>
    </mc:Choice>
  </mc:AlternateContent>
  <xr:revisionPtr revIDLastSave="0" documentId="13_ncr:1_{8D7D915F-B71E-4847-83EF-127822947C3E}" xr6:coauthVersionLast="47" xr6:coauthVersionMax="47" xr10:uidLastSave="{00000000-0000-0000-0000-000000000000}"/>
  <bookViews>
    <workbookView xWindow="20280" yWindow="-120" windowWidth="29040" windowHeight="15720" xr2:uid="{BC1C322F-E1CF-4430-8666-C2FC4779D50A}"/>
  </bookViews>
  <sheets>
    <sheet name="Exponencial" sheetId="1" r:id="rId1"/>
    <sheet name="Uniform" sheetId="2" r:id="rId2"/>
    <sheet name="Normal" sheetId="3" r:id="rId3"/>
  </sheets>
  <definedNames>
    <definedName name="rnd">Exponencial!$A$1:$A$20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E10" i="1"/>
  <c r="J6" i="1"/>
  <c r="I6" i="1" a="1"/>
  <c r="I6" i="1" s="1"/>
  <c r="H15" i="1"/>
  <c r="G15" i="1"/>
  <c r="H7" i="1"/>
  <c r="G8" i="1"/>
  <c r="H8" i="1" s="1"/>
  <c r="G9" i="1" s="1"/>
  <c r="H9" i="1" s="1"/>
  <c r="G10" i="1" s="1"/>
  <c r="H10" i="1" s="1"/>
  <c r="G11" i="1" s="1"/>
  <c r="H11" i="1" s="1"/>
  <c r="G12" i="1" s="1"/>
  <c r="H12" i="1" s="1"/>
  <c r="G13" i="1" s="1"/>
  <c r="H13" i="1" s="1"/>
  <c r="G14" i="1" s="1"/>
  <c r="H14" i="1" s="1"/>
  <c r="G7" i="1"/>
  <c r="H6" i="1"/>
  <c r="G6" i="1"/>
  <c r="E9" i="1"/>
  <c r="E8" i="1"/>
  <c r="E7" i="1"/>
  <c r="E6" i="1"/>
  <c r="M10" i="2"/>
  <c r="M8" i="2"/>
  <c r="M7" i="2"/>
  <c r="M6" i="2"/>
  <c r="K8" i="2"/>
  <c r="L8" i="2"/>
  <c r="K7" i="2"/>
  <c r="L7" i="2"/>
  <c r="K6" i="2"/>
  <c r="L6" i="2"/>
  <c r="I6" i="2"/>
  <c r="I7" i="2"/>
  <c r="I8" i="2"/>
  <c r="I9" i="2"/>
  <c r="I10" i="2"/>
  <c r="I11" i="2"/>
  <c r="I12" i="2"/>
  <c r="I13" i="2"/>
  <c r="I14" i="2"/>
  <c r="I5" i="2"/>
  <c r="G14" i="2"/>
  <c r="H5" i="2" a="1"/>
  <c r="H5" i="2" s="1"/>
  <c r="F5" i="2"/>
  <c r="G5" i="2"/>
  <c r="F6" i="2" s="1"/>
  <c r="D10" i="2"/>
  <c r="D9" i="2"/>
  <c r="D8" i="2"/>
  <c r="D7" i="2"/>
  <c r="D6" i="2"/>
  <c r="D5" i="2"/>
  <c r="G6" i="2" l="1"/>
  <c r="F7" i="2" s="1"/>
  <c r="G7" i="2" s="1"/>
  <c r="F8" i="2" s="1"/>
  <c r="G8" i="2" l="1"/>
  <c r="F9" i="2" s="1"/>
  <c r="G9" i="2" l="1"/>
  <c r="F10" i="2" s="1"/>
  <c r="G10" i="2" l="1"/>
  <c r="F11" i="2" s="1"/>
  <c r="G11" i="2" l="1"/>
  <c r="F12" i="2" s="1"/>
  <c r="G12" i="2" l="1"/>
  <c r="F13" i="2" s="1"/>
  <c r="G13" i="2" l="1"/>
  <c r="F1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<sst xmlns="http://schemas.openxmlformats.org/spreadsheetml/2006/main" count="21" uniqueCount="21">
  <si>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E</t>
  </si>
  <si>
    <t>0.03523451029828098,</t>
  </si>
  <si>
    <t>0.21931124660806287,</t>
  </si>
  <si>
    <t>0.12768365550809535,</t>
  </si>
  <si>
    <t>0.09762670192239231,</t>
  </si>
  <si>
    <t>0.1831519086820853,</t>
  </si>
  <si>
    <t>0.08554153384909959,</t>
  </si>
  <si>
    <t>0.45278081409992943,</t>
  </si>
  <si>
    <t>0.2726728618890921,</t>
  </si>
  <si>
    <t>0.035842110011854826,</t>
  </si>
  <si>
    <t>0.26402137919767926,</t>
  </si>
  <si>
    <t>0.2702033685579545,</t>
  </si>
  <si>
    <t>0.3295631759526314,</t>
  </si>
  <si>
    <t>0.12110971076064561,</t>
  </si>
  <si>
    <t>0.09756777634857522,</t>
  </si>
  <si>
    <t>0.0009264616580685156,</t>
  </si>
  <si>
    <t>0.02480703775551377,</t>
  </si>
  <si>
    <t>0.02485402927379641,</t>
  </si>
  <si>
    <t>0.04589836288076012,</t>
  </si>
  <si>
    <t>0.07296446367724482,</t>
  </si>
  <si>
    <t>0.4544140302639802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</si>
</sst>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72" formatCode="0.00000000000000000"/>
    <numFmt numFmtId="173" formatCode="0.000000000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72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2B1B-58D5-4017-8321-C3597181CEDB}">
  <dimension ref="A1:AX51"/>
  <sheetViews>
    <sheetView tabSelected="1" workbookViewId="0">
      <selection activeCell="J6" sqref="J6"/>
    </sheetView>
  </sheetViews>
  <sheetFormatPr baseColWidth="10" defaultRowHeight="15" x14ac:dyDescent="0.25"/>
  <cols>
    <col min="2" max="2" width="22" customWidth="1"/>
    <col min="9" max="9" width="11.42578125" customWidth="1"/>
  </cols>
  <sheetData>
    <row r="1" spans="1:50" x14ac:dyDescent="0.25">
      <c r="A1" s="5"/>
      <c r="B1" s="4"/>
      <c r="C1" s="4"/>
      <c r="D1" s="4"/>
      <c r="E1" s="4"/>
      <c r="F1" s="4"/>
      <c r="G1" s="4"/>
      <c r="H1" s="4"/>
      <c r="I1" s="4"/>
      <c r="J1" s="4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Y1" s="1"/>
      <c r="Z1" s="1"/>
      <c r="AA1" s="1"/>
      <c r="AB1" s="1"/>
      <c r="AC1" s="1"/>
      <c r="AD1" s="1"/>
      <c r="AG1" s="1"/>
      <c r="AI1" s="1"/>
      <c r="AJ1" s="1"/>
      <c r="AK1" s="1"/>
      <c r="AM1" s="1"/>
      <c r="AN1" s="1"/>
      <c r="AO1" s="1"/>
      <c r="AP1" s="1"/>
      <c r="AQ1" s="1"/>
      <c r="AR1" s="1"/>
      <c r="AS1" s="1"/>
      <c r="AT1" s="1"/>
      <c r="AU1" s="1"/>
      <c r="AX1" s="1"/>
    </row>
    <row r="2" spans="1:50" x14ac:dyDescent="0.25">
      <c r="A2" s="5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50" x14ac:dyDescent="0.25">
      <c r="A3" s="5"/>
      <c r="B3" s="4"/>
      <c r="C3" s="4"/>
      <c r="D3" s="4"/>
      <c r="E3" s="4"/>
      <c r="F3" s="4"/>
      <c r="G3" s="4"/>
      <c r="H3" s="4"/>
      <c r="I3" s="4"/>
      <c r="J3" s="4"/>
      <c r="K3" s="4"/>
    </row>
    <row r="4" spans="1:50" x14ac:dyDescent="0.25">
      <c r="A4" s="5"/>
      <c r="B4" s="7">
        <v>3.5234510298280897E-2</v>
      </c>
      <c r="C4" s="4"/>
      <c r="D4" s="4"/>
      <c r="E4" s="4"/>
      <c r="F4" s="4"/>
      <c r="G4" s="4"/>
      <c r="H4" s="4"/>
      <c r="I4" s="4"/>
      <c r="J4" s="4"/>
      <c r="K4" s="4"/>
    </row>
    <row r="5" spans="1:50" x14ac:dyDescent="0.25">
      <c r="A5" s="5"/>
      <c r="B5" s="7">
        <v>0.219311246608062</v>
      </c>
      <c r="C5" s="4"/>
      <c r="D5" s="4"/>
      <c r="E5" s="4"/>
      <c r="F5" s="4"/>
      <c r="G5" s="4"/>
      <c r="H5" s="4"/>
      <c r="I5" s="4"/>
      <c r="J5" s="4"/>
      <c r="K5" s="4"/>
    </row>
    <row r="6" spans="1:50" x14ac:dyDescent="0.25">
      <c r="A6" s="5"/>
      <c r="B6" s="7">
        <v>0.12768365550809499</v>
      </c>
      <c r="C6" s="4"/>
      <c r="D6" s="4"/>
      <c r="E6" s="4">
        <f>MIN(B4:B23)</f>
        <v>9.26461658068515E-4</v>
      </c>
      <c r="F6" s="4"/>
      <c r="G6" s="4">
        <f>E6</f>
        <v>9.26461658068515E-4</v>
      </c>
      <c r="H6" s="4">
        <f>G6+$E$9</f>
        <v>4.6275218518659657E-2</v>
      </c>
      <c r="I6" s="4" cm="1">
        <f t="array" ref="I6:I16" xml:space="preserve"> FREQUENCY(B4:B23,H6:H15)</f>
        <v>6</v>
      </c>
      <c r="J6" s="4">
        <f>((_xlfn.NORM.DIST(H6,$G$14,$G$15,1))-(_xlfn.NORM.DIST(G6,$G$14,$G$15,1)))*COUNT(B4:B23)</f>
        <v>0.62593573008186909</v>
      </c>
      <c r="K6" s="4"/>
    </row>
    <row r="7" spans="1:50" x14ac:dyDescent="0.25">
      <c r="A7" s="5"/>
      <c r="B7" s="7">
        <v>9.7626701922392298E-2</v>
      </c>
      <c r="C7" s="4"/>
      <c r="D7" s="4"/>
      <c r="E7" s="4">
        <f>MAX(B4:B23)</f>
        <v>0.45441403026397997</v>
      </c>
      <c r="F7" s="4"/>
      <c r="G7" s="4">
        <f>H6</f>
        <v>4.6275218518659657E-2</v>
      </c>
      <c r="H7" s="4">
        <f t="shared" ref="H7:H15" si="0">G7+$E$9</f>
        <v>9.1623975379250794E-2</v>
      </c>
      <c r="I7" s="4">
        <v>2</v>
      </c>
      <c r="J7" s="4"/>
      <c r="K7" s="4"/>
    </row>
    <row r="8" spans="1:50" x14ac:dyDescent="0.25">
      <c r="A8" s="5"/>
      <c r="B8" s="7">
        <v>0.183151908682085</v>
      </c>
      <c r="C8" s="4"/>
      <c r="D8" s="4"/>
      <c r="E8" s="4">
        <f>E7-E6</f>
        <v>0.45348756860591144</v>
      </c>
      <c r="F8" s="4"/>
      <c r="G8" s="4">
        <f t="shared" ref="G8:G14" si="1">H7</f>
        <v>9.1623975379250794E-2</v>
      </c>
      <c r="H8" s="4">
        <f t="shared" si="0"/>
        <v>0.13697273223984194</v>
      </c>
      <c r="I8" s="4">
        <v>4</v>
      </c>
      <c r="J8" s="4"/>
      <c r="K8" s="4"/>
    </row>
    <row r="9" spans="1:50" x14ac:dyDescent="0.25">
      <c r="A9" s="5"/>
      <c r="B9" s="7">
        <v>8.5541533849099502E-2</v>
      </c>
      <c r="C9" s="4"/>
      <c r="D9" s="4"/>
      <c r="E9" s="4">
        <f>E8/10</f>
        <v>4.5348756860591144E-2</v>
      </c>
      <c r="F9" s="4"/>
      <c r="G9" s="4">
        <f t="shared" si="1"/>
        <v>0.13697273223984194</v>
      </c>
      <c r="H9" s="4">
        <f t="shared" si="0"/>
        <v>0.18232148910043308</v>
      </c>
      <c r="I9" s="4">
        <v>0</v>
      </c>
      <c r="J9" s="4"/>
      <c r="K9" s="4"/>
    </row>
    <row r="10" spans="1:50" x14ac:dyDescent="0.25">
      <c r="A10" s="5"/>
      <c r="B10" s="7">
        <v>0.45278081409992899</v>
      </c>
      <c r="C10" s="4"/>
      <c r="D10" s="4"/>
      <c r="E10" s="4">
        <f>AVERAGE(B4:B23)</f>
        <v>0.16080875695978694</v>
      </c>
      <c r="F10" s="4"/>
      <c r="G10" s="4">
        <f t="shared" si="1"/>
        <v>0.18232148910043308</v>
      </c>
      <c r="H10" s="4">
        <f t="shared" si="0"/>
        <v>0.22767024596102423</v>
      </c>
      <c r="I10" s="4">
        <v>2</v>
      </c>
      <c r="J10" s="4"/>
      <c r="K10" s="4"/>
    </row>
    <row r="11" spans="1:50" x14ac:dyDescent="0.25">
      <c r="A11" s="5"/>
      <c r="B11" s="7">
        <v>0.27267286188909201</v>
      </c>
      <c r="C11" s="4"/>
      <c r="D11" s="4"/>
      <c r="E11" s="4">
        <f>SQRT(_xlfn.VAR.S(B4:B23))</f>
        <v>0.13957907901647565</v>
      </c>
      <c r="F11" s="4"/>
      <c r="G11" s="4">
        <f t="shared" si="1"/>
        <v>0.22767024596102423</v>
      </c>
      <c r="H11" s="4">
        <f t="shared" si="0"/>
        <v>0.2730190028216154</v>
      </c>
      <c r="I11" s="4">
        <v>3</v>
      </c>
      <c r="J11" s="4"/>
      <c r="K11" s="4"/>
    </row>
    <row r="12" spans="1:50" x14ac:dyDescent="0.25">
      <c r="A12" s="5"/>
      <c r="B12" s="7">
        <v>3.5842110011854798E-2</v>
      </c>
      <c r="C12" s="4"/>
      <c r="D12" s="4"/>
      <c r="E12" s="4"/>
      <c r="F12" s="4"/>
      <c r="G12" s="4">
        <f t="shared" si="1"/>
        <v>0.2730190028216154</v>
      </c>
      <c r="H12" s="4">
        <f t="shared" si="0"/>
        <v>0.31836775968220654</v>
      </c>
      <c r="I12" s="4">
        <v>0</v>
      </c>
      <c r="J12" s="4"/>
      <c r="K12" s="4"/>
    </row>
    <row r="13" spans="1:50" x14ac:dyDescent="0.25">
      <c r="A13" s="5"/>
      <c r="B13" s="7">
        <v>0.26402137919767898</v>
      </c>
      <c r="C13" s="4"/>
      <c r="D13" s="4"/>
      <c r="E13" s="4"/>
      <c r="F13" s="4"/>
      <c r="G13" s="4">
        <f t="shared" si="1"/>
        <v>0.31836775968220654</v>
      </c>
      <c r="H13" s="4">
        <f t="shared" si="0"/>
        <v>0.36371651654279769</v>
      </c>
      <c r="I13" s="4">
        <v>1</v>
      </c>
      <c r="J13" s="4"/>
      <c r="K13" s="4"/>
    </row>
    <row r="14" spans="1:50" x14ac:dyDescent="0.25">
      <c r="A14" s="5"/>
      <c r="B14" s="7">
        <v>0.27020336855795402</v>
      </c>
      <c r="C14" s="4"/>
      <c r="D14" s="4"/>
      <c r="E14" s="4"/>
      <c r="F14" s="4"/>
      <c r="G14" s="4">
        <f t="shared" si="1"/>
        <v>0.36371651654279769</v>
      </c>
      <c r="H14" s="4">
        <f t="shared" si="0"/>
        <v>0.40906527340338883</v>
      </c>
      <c r="I14" s="4">
        <v>0</v>
      </c>
      <c r="J14" s="4"/>
      <c r="K14" s="4"/>
    </row>
    <row r="15" spans="1:50" x14ac:dyDescent="0.25">
      <c r="A15" s="5"/>
      <c r="B15" s="7">
        <v>0.32956317595263102</v>
      </c>
      <c r="C15" s="4"/>
      <c r="D15" s="4"/>
      <c r="E15" s="4"/>
      <c r="F15" s="4"/>
      <c r="G15" s="4">
        <f>H14</f>
        <v>0.40906527340338883</v>
      </c>
      <c r="H15" s="4">
        <f t="shared" si="0"/>
        <v>0.45441403026397997</v>
      </c>
      <c r="I15" s="4">
        <v>2</v>
      </c>
      <c r="J15" s="4"/>
      <c r="K15" s="4"/>
    </row>
    <row r="16" spans="1:50" x14ac:dyDescent="0.25">
      <c r="A16" s="5"/>
      <c r="B16" s="7">
        <v>0.121109710760645</v>
      </c>
      <c r="C16" s="4"/>
      <c r="D16" s="4"/>
      <c r="E16" s="4"/>
      <c r="F16" s="4"/>
      <c r="G16" s="4"/>
      <c r="H16" s="4"/>
      <c r="I16" s="4">
        <v>0</v>
      </c>
      <c r="J16" s="4"/>
      <c r="K16" s="4"/>
    </row>
    <row r="17" spans="1:40" x14ac:dyDescent="0.25">
      <c r="A17" s="5"/>
      <c r="B17" s="7">
        <v>9.7567776348575205E-2</v>
      </c>
      <c r="C17" s="4"/>
      <c r="D17" s="4"/>
      <c r="E17" s="4"/>
      <c r="F17" s="4"/>
      <c r="G17" s="4"/>
      <c r="H17" s="4"/>
      <c r="I17" s="4"/>
      <c r="J17" s="4"/>
      <c r="K17" s="4"/>
    </row>
    <row r="18" spans="1:40" x14ac:dyDescent="0.25">
      <c r="A18" s="5"/>
      <c r="B18" s="7">
        <v>9.26461658068515E-4</v>
      </c>
      <c r="C18" s="4"/>
      <c r="D18" s="4"/>
      <c r="E18" s="4"/>
      <c r="F18" s="4"/>
      <c r="G18" s="4"/>
      <c r="H18" s="4"/>
      <c r="I18" s="4"/>
      <c r="J18" s="4"/>
      <c r="K18" s="4"/>
    </row>
    <row r="19" spans="1:40" x14ac:dyDescent="0.25">
      <c r="A19" s="5"/>
      <c r="B19" s="7">
        <v>2.4807037755513701E-2</v>
      </c>
      <c r="C19" s="4"/>
      <c r="D19" s="4"/>
      <c r="E19" s="4"/>
      <c r="F19" s="4"/>
      <c r="G19" s="4"/>
      <c r="H19" s="4"/>
      <c r="I19" s="4"/>
      <c r="J19" s="4"/>
      <c r="K19" s="4"/>
    </row>
    <row r="20" spans="1:40" x14ac:dyDescent="0.25">
      <c r="A20" s="5"/>
      <c r="B20" s="7">
        <v>2.4854029273796398E-2</v>
      </c>
      <c r="C20" s="4"/>
      <c r="D20" s="4"/>
      <c r="E20" s="4"/>
      <c r="F20" s="4"/>
      <c r="G20" s="4"/>
      <c r="H20" s="4"/>
      <c r="I20" s="4"/>
      <c r="J20" s="4"/>
      <c r="K20" s="4"/>
    </row>
    <row r="21" spans="1:40" x14ac:dyDescent="0.25">
      <c r="A21" s="2"/>
      <c r="B21" s="7">
        <v>4.5898362880760102E-2</v>
      </c>
    </row>
    <row r="22" spans="1:40" x14ac:dyDescent="0.25">
      <c r="A22" s="2"/>
      <c r="B22" s="7">
        <v>7.2964463677244795E-2</v>
      </c>
    </row>
    <row r="23" spans="1:40" x14ac:dyDescent="0.25">
      <c r="A23" s="2"/>
      <c r="B23" s="7">
        <v>0.45441403026397997</v>
      </c>
    </row>
    <row r="24" spans="1:40" x14ac:dyDescent="0.25">
      <c r="A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W24" s="1"/>
      <c r="X24" s="1"/>
      <c r="Y24" s="1"/>
      <c r="Z24" s="1"/>
      <c r="AA24" s="1"/>
      <c r="AB24" s="1"/>
      <c r="AC24" s="1"/>
      <c r="AD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3"/>
    </row>
    <row r="26" spans="1:40" x14ac:dyDescent="0.25">
      <c r="A26" s="2"/>
    </row>
    <row r="27" spans="1:40" x14ac:dyDescent="0.25">
      <c r="A27" s="2"/>
    </row>
    <row r="28" spans="1:40" x14ac:dyDescent="0.25">
      <c r="A28" s="2"/>
    </row>
    <row r="29" spans="1:40" x14ac:dyDescent="0.25">
      <c r="A29" s="2"/>
    </row>
    <row r="30" spans="1:40" x14ac:dyDescent="0.25">
      <c r="A30" s="2"/>
    </row>
    <row r="31" spans="1:40" x14ac:dyDescent="0.25">
      <c r="A31" s="2"/>
    </row>
    <row r="32" spans="1:40" x14ac:dyDescent="0.25">
      <c r="A32" s="3"/>
    </row>
    <row r="33" spans="1:1" x14ac:dyDescent="0.25">
      <c r="A33" s="3"/>
    </row>
    <row r="34" spans="1:1" x14ac:dyDescent="0.25">
      <c r="A34" s="2"/>
    </row>
    <row r="35" spans="1:1" x14ac:dyDescent="0.25">
      <c r="A35" s="3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3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3"/>
    </row>
    <row r="50" spans="1:1" x14ac:dyDescent="0.25">
      <c r="A50" s="3"/>
    </row>
    <row r="51" spans="1:1" x14ac:dyDescent="0.25">
      <c r="A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3F78-BF4F-4FBD-8FBD-96113440C534}">
  <dimension ref="A1:U22"/>
  <sheetViews>
    <sheetView workbookViewId="0">
      <selection activeCell="M10" sqref="M10"/>
    </sheetView>
  </sheetViews>
  <sheetFormatPr baseColWidth="10" defaultRowHeight="15" x14ac:dyDescent="0.25"/>
  <cols>
    <col min="2" max="2" width="21.42578125" customWidth="1"/>
    <col min="4" max="4" width="22.85546875" bestFit="1" customWidth="1"/>
  </cols>
  <sheetData>
    <row r="1" spans="1:21" x14ac:dyDescent="0.25">
      <c r="A1" t="s">
        <v>0</v>
      </c>
    </row>
    <row r="2" spans="1:21" x14ac:dyDescent="0.25">
      <c r="B2" s="6">
        <v>8.0717492776648196</v>
      </c>
      <c r="C2">
        <v>8.1243357714294007</v>
      </c>
      <c r="D2">
        <v>9.1479365750698207</v>
      </c>
      <c r="E2">
        <v>8.7087081122208598</v>
      </c>
      <c r="F2">
        <v>6.40417150819873</v>
      </c>
      <c r="G2">
        <v>9.7283523153653704</v>
      </c>
      <c r="H2">
        <v>6.6695790306440399</v>
      </c>
      <c r="I2">
        <v>7.6912941334083902</v>
      </c>
      <c r="J2">
        <v>8.9464850217004503</v>
      </c>
      <c r="K2">
        <v>9.3245820771197998</v>
      </c>
      <c r="L2">
        <v>8.2153533161250305</v>
      </c>
      <c r="M2">
        <v>9.0583830584841092</v>
      </c>
      <c r="N2">
        <v>5.78505960681996</v>
      </c>
      <c r="O2">
        <v>7.7443072862216802</v>
      </c>
      <c r="P2">
        <v>5.0583628413590001</v>
      </c>
      <c r="Q2">
        <v>5.5811805300977904</v>
      </c>
      <c r="R2">
        <v>5.0548401425243199</v>
      </c>
      <c r="S2">
        <v>5.0789087474237498</v>
      </c>
      <c r="T2">
        <v>9.5909745360281207</v>
      </c>
      <c r="U2">
        <v>9.4263666149269891</v>
      </c>
    </row>
    <row r="3" spans="1:21" x14ac:dyDescent="0.25">
      <c r="B3" s="7">
        <v>8.0717492776648196</v>
      </c>
    </row>
    <row r="4" spans="1:21" x14ac:dyDescent="0.25">
      <c r="B4" s="7">
        <v>8.1243357714294007</v>
      </c>
    </row>
    <row r="5" spans="1:21" x14ac:dyDescent="0.25">
      <c r="B5" s="7">
        <v>9.1479365750698207</v>
      </c>
      <c r="D5">
        <f>COUNT(B3:B22)</f>
        <v>20</v>
      </c>
      <c r="F5" s="4">
        <f>D8</f>
        <v>5.0548401425243199</v>
      </c>
      <c r="G5" s="4">
        <f>F5+$D$10</f>
        <v>5.5221913598084251</v>
      </c>
      <c r="H5" cm="1">
        <f t="array" ref="H5:H15">FREQUENCY(B3:B22,G5:G14)</f>
        <v>3</v>
      </c>
      <c r="I5">
        <f>2</f>
        <v>2</v>
      </c>
    </row>
    <row r="6" spans="1:21" x14ac:dyDescent="0.25">
      <c r="B6" s="7">
        <v>8.7087081122208598</v>
      </c>
      <c r="D6" s="4">
        <f>SUM(B3:B22)</f>
        <v>153.41093050283243</v>
      </c>
      <c r="F6" s="4">
        <f>G5</f>
        <v>5.5221913598084251</v>
      </c>
      <c r="G6" s="4">
        <f t="shared" ref="G6:G14" si="0">F6+$D$10</f>
        <v>5.9895425770925304</v>
      </c>
      <c r="H6">
        <v>2</v>
      </c>
      <c r="I6">
        <f>2</f>
        <v>2</v>
      </c>
      <c r="K6" s="4">
        <f>SUM(H5:H7)</f>
        <v>6</v>
      </c>
      <c r="L6">
        <f>SUM(I5:I7)</f>
        <v>6</v>
      </c>
      <c r="M6">
        <f>((K6-L6)^2)/L6</f>
        <v>0</v>
      </c>
    </row>
    <row r="7" spans="1:21" x14ac:dyDescent="0.25">
      <c r="B7" s="7">
        <v>6.40417150819873</v>
      </c>
      <c r="D7" s="4">
        <f>MAX(B3:B22)</f>
        <v>9.7283523153653704</v>
      </c>
      <c r="F7" s="4">
        <f t="shared" ref="F7:F14" si="1">G6</f>
        <v>5.9895425770925304</v>
      </c>
      <c r="G7" s="4">
        <f t="shared" si="0"/>
        <v>6.4568937943766356</v>
      </c>
      <c r="H7">
        <v>1</v>
      </c>
      <c r="I7">
        <f>2</f>
        <v>2</v>
      </c>
      <c r="K7">
        <f>SUM(H8:H10)</f>
        <v>3</v>
      </c>
      <c r="L7">
        <f>SUM(I8:I10)</f>
        <v>6</v>
      </c>
      <c r="M7">
        <f>((K7-L7)^2)/L7</f>
        <v>1.5</v>
      </c>
    </row>
    <row r="8" spans="1:21" x14ac:dyDescent="0.25">
      <c r="B8" s="7">
        <v>9.7283523153653704</v>
      </c>
      <c r="D8" s="4">
        <f>MIN(B3:B22)</f>
        <v>5.0548401425243199</v>
      </c>
      <c r="F8" s="4">
        <f t="shared" si="1"/>
        <v>6.4568937943766356</v>
      </c>
      <c r="G8" s="4">
        <f t="shared" si="0"/>
        <v>6.9242450116607408</v>
      </c>
      <c r="H8">
        <v>1</v>
      </c>
      <c r="I8">
        <f>2</f>
        <v>2</v>
      </c>
      <c r="K8">
        <f>SUM(H11:H14)</f>
        <v>11</v>
      </c>
      <c r="L8">
        <f>SUM(I11:I14)</f>
        <v>8</v>
      </c>
      <c r="M8">
        <f>((K8-L8)^2)/L8</f>
        <v>1.125</v>
      </c>
    </row>
    <row r="9" spans="1:21" x14ac:dyDescent="0.25">
      <c r="B9" s="7">
        <v>6.6695790306440399</v>
      </c>
      <c r="D9" s="4">
        <f>D7-D8</f>
        <v>4.6735121728410505</v>
      </c>
      <c r="F9" s="4">
        <f t="shared" si="1"/>
        <v>6.9242450116607408</v>
      </c>
      <c r="G9" s="4">
        <f t="shared" si="0"/>
        <v>7.391596228944846</v>
      </c>
      <c r="H9">
        <v>0</v>
      </c>
      <c r="I9">
        <f>2</f>
        <v>2</v>
      </c>
    </row>
    <row r="10" spans="1:21" x14ac:dyDescent="0.25">
      <c r="B10" s="7">
        <v>7.6912941334083902</v>
      </c>
      <c r="D10" s="4">
        <f>D9/10</f>
        <v>0.46735121728410506</v>
      </c>
      <c r="F10" s="4">
        <f t="shared" si="1"/>
        <v>7.391596228944846</v>
      </c>
      <c r="G10" s="4">
        <f t="shared" si="0"/>
        <v>7.8589474462289513</v>
      </c>
      <c r="H10">
        <v>2</v>
      </c>
      <c r="I10">
        <f>2</f>
        <v>2</v>
      </c>
      <c r="M10">
        <f>SUM(M6:M8)</f>
        <v>2.625</v>
      </c>
    </row>
    <row r="11" spans="1:21" x14ac:dyDescent="0.25">
      <c r="B11" s="7">
        <v>8.9464850217004503</v>
      </c>
      <c r="F11" s="4">
        <f t="shared" si="1"/>
        <v>7.8589474462289513</v>
      </c>
      <c r="G11" s="4">
        <f t="shared" si="0"/>
        <v>8.3262986635130556</v>
      </c>
      <c r="H11">
        <v>3</v>
      </c>
      <c r="I11">
        <f>2</f>
        <v>2</v>
      </c>
    </row>
    <row r="12" spans="1:21" x14ac:dyDescent="0.25">
      <c r="B12" s="7">
        <v>9.3245820771197998</v>
      </c>
      <c r="F12" s="4">
        <f t="shared" si="1"/>
        <v>8.3262986635130556</v>
      </c>
      <c r="G12" s="4">
        <f t="shared" si="0"/>
        <v>8.7936498807971599</v>
      </c>
      <c r="H12">
        <v>1</v>
      </c>
      <c r="I12">
        <f>2</f>
        <v>2</v>
      </c>
    </row>
    <row r="13" spans="1:21" x14ac:dyDescent="0.25">
      <c r="B13" s="7">
        <v>8.2153533161250305</v>
      </c>
      <c r="F13" s="4">
        <f t="shared" si="1"/>
        <v>8.7936498807971599</v>
      </c>
      <c r="G13" s="4">
        <f t="shared" si="0"/>
        <v>9.2610010980812643</v>
      </c>
      <c r="H13">
        <v>3</v>
      </c>
      <c r="I13">
        <f>2</f>
        <v>2</v>
      </c>
    </row>
    <row r="14" spans="1:21" x14ac:dyDescent="0.25">
      <c r="B14" s="7">
        <v>9.0583830584841092</v>
      </c>
      <c r="F14" s="4">
        <f t="shared" si="1"/>
        <v>9.2610010980812643</v>
      </c>
      <c r="G14" s="4">
        <f>D7</f>
        <v>9.7283523153653704</v>
      </c>
      <c r="H14">
        <v>4</v>
      </c>
      <c r="I14">
        <f>2</f>
        <v>2</v>
      </c>
    </row>
    <row r="15" spans="1:21" x14ac:dyDescent="0.25">
      <c r="B15" s="7">
        <v>5.78505960681996</v>
      </c>
      <c r="H15">
        <v>0</v>
      </c>
    </row>
    <row r="16" spans="1:21" x14ac:dyDescent="0.25">
      <c r="B16" s="7">
        <v>7.7443072862216802</v>
      </c>
    </row>
    <row r="17" spans="2:2" x14ac:dyDescent="0.25">
      <c r="B17" s="7">
        <v>5.0583628413590001</v>
      </c>
    </row>
    <row r="18" spans="2:2" x14ac:dyDescent="0.25">
      <c r="B18" s="7">
        <v>5.5811805300977904</v>
      </c>
    </row>
    <row r="19" spans="2:2" x14ac:dyDescent="0.25">
      <c r="B19" s="7">
        <v>5.0548401425243199</v>
      </c>
    </row>
    <row r="20" spans="2:2" x14ac:dyDescent="0.25">
      <c r="B20" s="7">
        <v>5.0789087474237498</v>
      </c>
    </row>
    <row r="21" spans="2:2" x14ac:dyDescent="0.25">
      <c r="B21" s="7">
        <v>9.5909745360281207</v>
      </c>
    </row>
    <row r="22" spans="2:2" x14ac:dyDescent="0.25">
      <c r="B22" s="7">
        <v>9.4263666149269891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61CC-53E8-4429-B63A-835104FD6260}">
  <dimension ref="A1"/>
  <sheetViews>
    <sheetView workbookViewId="0">
      <selection activeCell="E16" sqref="E1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Exponencial</vt:lpstr>
      <vt:lpstr>Uniform</vt:lpstr>
      <vt:lpstr>Normal</vt:lpstr>
      <vt:lpstr>rnd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Lambertucci Contreras</dc:creator>
  <cp:lastModifiedBy>Juan Pablo Lambertucci Contreras</cp:lastModifiedBy>
  <dcterms:created xsi:type="dcterms:W3CDTF">2024-04-07T14:48:28Z</dcterms:created>
  <dcterms:modified xsi:type="dcterms:W3CDTF">2024-04-18T06:21:52Z</dcterms:modified>
</cp:coreProperties>
</file>