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iheng\Desktop\"/>
    </mc:Choice>
  </mc:AlternateContent>
  <bookViews>
    <workbookView windowWidth="28800" windowHeight="12375"/>
  </bookViews>
  <sheets>
    <sheet name="sheet1" sheetId="2" r:id="rId1"/>
  </sheets>
  <definedNames>
    <definedName name="_xlnm._FilterDatabase" localSheetId="0" hidden="1">sheet1!$A$1:$G$25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5E83F2C2D62446E98902A29629794AB6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0229850" y="381000"/>
          <a:ext cx="11487150" cy="249745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" name="ID_625CA17C76FC4EDBA65086A094743BFE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10229850" y="635000"/>
          <a:ext cx="12192000" cy="2648902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7" name="ID_86C466636C0B422B822B54DA9133D4FD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10229850" y="1651000"/>
          <a:ext cx="12192000" cy="2637472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8" name="ID_0C15FC4708B148108F867861689F1FE2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10229850" y="1905000"/>
          <a:ext cx="12192000" cy="2648902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3" name="ID_EADA132F8E1C4658BB34D330FDD04561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10229850" y="254000"/>
          <a:ext cx="11487150" cy="249745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5" name="ID_736DFBFE71C6419794CF7C8A1F730317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10229850" y="762000"/>
          <a:ext cx="6858000" cy="149542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7" name="ID_C508124334C447FC80EA6329ECA8BAE4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10229850" y="1524000"/>
          <a:ext cx="11144250" cy="241173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8" name="ID_976EE06AA6E940FCBB41DB12C7F8038D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10229850" y="1778000"/>
          <a:ext cx="11229975" cy="243459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19" name="ID_0ECF13D7323C465BB61AD98ACBB4E225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10229850" y="2032000"/>
          <a:ext cx="11487150" cy="249745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0" name="ID_13F8790437FF46CB89D4F0BBA27FAC3F"/>
        <xdr:cNvPicPr>
          <a:picLocks noChangeAspect="1"/>
        </xdr:cNvPicPr>
      </xdr:nvPicPr>
      <xdr:blipFill>
        <a:blip r:embed="rId11" r:link="rId2"/>
        <a:stretch>
          <a:fillRect/>
        </a:stretch>
      </xdr:blipFill>
      <xdr:spPr>
        <a:xfrm>
          <a:off x="10229850" y="2540000"/>
          <a:ext cx="12182475" cy="162496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6" name="ID_472F79FD892A4AA9871524D051A75019"/>
        <xdr:cNvPicPr>
          <a:picLocks noChangeAspect="1"/>
        </xdr:cNvPicPr>
      </xdr:nvPicPr>
      <xdr:blipFill>
        <a:blip r:embed="rId12" r:link="rId2"/>
        <a:stretch>
          <a:fillRect/>
        </a:stretch>
      </xdr:blipFill>
      <xdr:spPr>
        <a:xfrm>
          <a:off x="10229850" y="4064000"/>
          <a:ext cx="6219825" cy="6096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7" name="ID_59A38549EA49467AA87D19CD0B6B8E36"/>
        <xdr:cNvPicPr>
          <a:picLocks noChangeAspect="1"/>
        </xdr:cNvPicPr>
      </xdr:nvPicPr>
      <xdr:blipFill>
        <a:blip r:embed="rId13" r:link="rId2"/>
        <a:stretch>
          <a:fillRect/>
        </a:stretch>
      </xdr:blipFill>
      <xdr:spPr>
        <a:xfrm>
          <a:off x="10229850" y="4318000"/>
          <a:ext cx="10287000" cy="226314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28" name="ID_297C16F7CE344B428C9C64622E530B6B"/>
        <xdr:cNvPicPr>
          <a:picLocks noChangeAspect="1"/>
        </xdr:cNvPicPr>
      </xdr:nvPicPr>
      <xdr:blipFill>
        <a:blip r:embed="rId14" r:link="rId2"/>
        <a:stretch>
          <a:fillRect/>
        </a:stretch>
      </xdr:blipFill>
      <xdr:spPr>
        <a:xfrm>
          <a:off x="10229850" y="4572000"/>
          <a:ext cx="12573000" cy="273177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5" name="ID_B5DE8C6569764A6DA5EA8358B9AB1938"/>
        <xdr:cNvPicPr>
          <a:picLocks noChangeAspect="1"/>
        </xdr:cNvPicPr>
      </xdr:nvPicPr>
      <xdr:blipFill>
        <a:blip r:embed="rId15" r:link="rId2"/>
        <a:stretch>
          <a:fillRect/>
        </a:stretch>
      </xdr:blipFill>
      <xdr:spPr>
        <a:xfrm>
          <a:off x="10229850" y="6604000"/>
          <a:ext cx="11582400" cy="25146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7" name="ID_5E74359160754035A047F15CB5B42C59"/>
        <xdr:cNvPicPr>
          <a:picLocks noChangeAspect="1"/>
        </xdr:cNvPicPr>
      </xdr:nvPicPr>
      <xdr:blipFill>
        <a:blip r:embed="rId16" r:link="rId2"/>
        <a:stretch>
          <a:fillRect/>
        </a:stretch>
      </xdr:blipFill>
      <xdr:spPr>
        <a:xfrm>
          <a:off x="10229850" y="7112000"/>
          <a:ext cx="12192000" cy="2648902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39" name="ID_C61C38976BEB4679B95271AAF2A9E17E"/>
        <xdr:cNvPicPr>
          <a:picLocks noChangeAspect="1"/>
        </xdr:cNvPicPr>
      </xdr:nvPicPr>
      <xdr:blipFill>
        <a:blip r:embed="rId17" r:link="rId2"/>
        <a:stretch>
          <a:fillRect/>
        </a:stretch>
      </xdr:blipFill>
      <xdr:spPr>
        <a:xfrm>
          <a:off x="10229850" y="8128000"/>
          <a:ext cx="12192000" cy="2648902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4" name="ID_22F4E2C0870447F1B2097E11897A5404"/>
        <xdr:cNvPicPr>
          <a:picLocks noChangeAspect="1"/>
        </xdr:cNvPicPr>
      </xdr:nvPicPr>
      <xdr:blipFill>
        <a:blip r:embed="rId18" r:link="rId2"/>
        <a:stretch>
          <a:fillRect/>
        </a:stretch>
      </xdr:blipFill>
      <xdr:spPr>
        <a:xfrm>
          <a:off x="10229850" y="9398000"/>
          <a:ext cx="11430000" cy="252603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6" name="ID_D7E7EABAE1FC4030A218B1E313CF6A41"/>
        <xdr:cNvPicPr>
          <a:picLocks noChangeAspect="1"/>
        </xdr:cNvPicPr>
      </xdr:nvPicPr>
      <xdr:blipFill>
        <a:blip r:embed="rId19" r:link="rId2"/>
        <a:stretch>
          <a:fillRect/>
        </a:stretch>
      </xdr:blipFill>
      <xdr:spPr>
        <a:xfrm>
          <a:off x="10229850" y="9906000"/>
          <a:ext cx="11144250" cy="241173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7" name="ID_B7D7BE63AD7B45B3AF1776EF5D2D95D8"/>
        <xdr:cNvPicPr>
          <a:picLocks noChangeAspect="1"/>
        </xdr:cNvPicPr>
      </xdr:nvPicPr>
      <xdr:blipFill>
        <a:blip r:embed="rId20" r:link="rId2"/>
        <a:stretch>
          <a:fillRect/>
        </a:stretch>
      </xdr:blipFill>
      <xdr:spPr>
        <a:xfrm>
          <a:off x="10229850" y="10160000"/>
          <a:ext cx="11487150" cy="249745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9" name="ID_EBBB7B2D5F0843ABB277F2B57E89DF52"/>
        <xdr:cNvPicPr>
          <a:picLocks noChangeAspect="1"/>
        </xdr:cNvPicPr>
      </xdr:nvPicPr>
      <xdr:blipFill>
        <a:blip r:embed="rId21" r:link="rId2"/>
        <a:stretch>
          <a:fillRect/>
        </a:stretch>
      </xdr:blipFill>
      <xdr:spPr>
        <a:xfrm>
          <a:off x="10229850" y="10668000"/>
          <a:ext cx="12192000" cy="2648902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51" name="ID_69E363432CA14A58BF1650326208AA1F"/>
        <xdr:cNvPicPr>
          <a:picLocks noChangeAspect="1"/>
        </xdr:cNvPicPr>
      </xdr:nvPicPr>
      <xdr:blipFill>
        <a:blip r:embed="rId22" r:link="rId2"/>
        <a:stretch>
          <a:fillRect/>
        </a:stretch>
      </xdr:blipFill>
      <xdr:spPr>
        <a:xfrm>
          <a:off x="10229850" y="11176000"/>
          <a:ext cx="12573000" cy="273177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" name="ID_93A6C001012A4ED5A4900627B68DE1AA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7762875" y="6032500"/>
          <a:ext cx="11229975" cy="24345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2" name="ID_F59AD02B0CD94775931E07E86944FF3F"/>
        <xdr:cNvPicPr>
          <a:picLocks noChangeAspect="1"/>
        </xdr:cNvPicPr>
      </xdr:nvPicPr>
      <xdr:blipFill>
        <a:blip r:embed="rId24" r:link="rId2"/>
        <a:stretch>
          <a:fillRect/>
        </a:stretch>
      </xdr:blipFill>
      <xdr:spPr>
        <a:xfrm>
          <a:off x="10229850" y="11430000"/>
          <a:ext cx="11430000" cy="2543175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<sst xmlns="http://schemas.openxmlformats.org/spreadsheetml/2006/main" count="100" uniqueCount="79">
  <si>
    <t>序号</t>
  </si>
  <si>
    <t>抖音昵称</t>
  </si>
  <si>
    <t>粉丝数</t>
  </si>
  <si>
    <t>达人等级</t>
  </si>
  <si>
    <t>个人主页链接</t>
  </si>
  <si>
    <t>近30天带货数据截图</t>
  </si>
  <si>
    <t>任务金</t>
  </si>
  <si>
    <t>薇薇安的探店日记</t>
  </si>
  <si>
    <t>1.5w</t>
  </si>
  <si>
    <t>Lv.4</t>
  </si>
  <si>
    <t>https://v.douyin.com/iyUr7L77/ 0@2.com :0pm</t>
  </si>
  <si>
    <t>吃乐亿点点</t>
  </si>
  <si>
    <t>1.4w</t>
  </si>
  <si>
    <t>https://v.douyin.com/OpXP08WGl3c/ 3@2.com :8pm</t>
  </si>
  <si>
    <t>樱仔不回家</t>
  </si>
  <si>
    <t>https://v.douyin.com/wkScAaVwtjM/ 3@9.com :9pm</t>
  </si>
  <si>
    <t>玲宝逛魔都</t>
  </si>
  <si>
    <t>12.5w</t>
  </si>
  <si>
    <t>https://v.douyin.com/iUvTKgnr/ 7@8.com :3pm</t>
  </si>
  <si>
    <t>穿越君</t>
  </si>
  <si>
    <t>1.8w</t>
  </si>
  <si>
    <t>https://v.douyin.com/APqqx8LgVY0/ 3@4.com :0pm</t>
  </si>
  <si>
    <t>冰糖雪李</t>
  </si>
  <si>
    <t>2.2w</t>
  </si>
  <si>
    <t>https://v.douyin.com/Rk_18DrgnUc/ 4@9.com :5pm</t>
  </si>
  <si>
    <t>明沪其食</t>
  </si>
  <si>
    <t>3.6w</t>
  </si>
  <si>
    <t>https://v.douyin.com/ghcuq225xLY/</t>
  </si>
  <si>
    <t>我爱吃青椒</t>
  </si>
  <si>
    <t>1.7w</t>
  </si>
  <si>
    <t>https://v.douyin.com/i5mHGd1r/</t>
  </si>
  <si>
    <t>混在人堆中</t>
  </si>
  <si>
    <t>2.1w</t>
  </si>
  <si>
    <t>https://v.douyin.com/BX4jR6V</t>
  </si>
  <si>
    <t>沪上阿丁</t>
  </si>
  <si>
    <t>1.2w</t>
  </si>
  <si>
    <t>https://v.douyin.com/IzLurig2ZIs/ 4@4.com :0pm</t>
  </si>
  <si>
    <t>吃货小张</t>
  </si>
  <si>
    <t>1.3w</t>
  </si>
  <si>
    <t>https://v.douyin.com/E1-4gPr3jFM/ 2@7.com :0pm</t>
  </si>
  <si>
    <t>大胖日记</t>
  </si>
  <si>
    <t>2w</t>
  </si>
  <si>
    <t>https://v.douyin.com/7ArZWcz45q0/ 5@8.com :1pm</t>
  </si>
  <si>
    <t>叁月</t>
  </si>
  <si>
    <t>10.5w</t>
  </si>
  <si>
    <t>Lv.5</t>
  </si>
  <si>
    <t>https://v.douyin.com/g5qHyMjKFVo/ 8@1.com :7pm</t>
  </si>
  <si>
    <t>小元吃不吃</t>
  </si>
  <si>
    <t>2.3w</t>
  </si>
  <si>
    <t>https://v.douyin.com/i5MWAYnU/ 0@5.com :1pm</t>
  </si>
  <si>
    <t>小气球</t>
  </si>
  <si>
    <t>14.4w</t>
  </si>
  <si>
    <t>https://v.douyin.com/ycHXNHINpfg/ 8@4.com :2pm</t>
  </si>
  <si>
    <t>怡怡食饱饱</t>
  </si>
  <si>
    <t>8.3w</t>
  </si>
  <si>
    <t>https://v.douyin.com/7O-JTRtFhl0/@3.com :5pm</t>
  </si>
  <si>
    <t>乔安娜</t>
  </si>
  <si>
    <t>12w</t>
  </si>
  <si>
    <t>https://v.douyin.com/AsYJisK-HV8/</t>
  </si>
  <si>
    <t>赵姐姐</t>
  </si>
  <si>
    <t>3.9w</t>
  </si>
  <si>
    <t>https://v.douyin.com/JF92hvZOB2Q/ 1@2.com :8pm</t>
  </si>
  <si>
    <t>城城大魔女</t>
  </si>
  <si>
    <t>26.8w</t>
  </si>
  <si>
    <t>https://v.douyin.com/zuNb1StgQ7o/ 7@5.com :2pm</t>
  </si>
  <si>
    <t>甜甜不甜</t>
  </si>
  <si>
    <t>6.9w</t>
  </si>
  <si>
    <t>https://v.douyin.com/D09qQfHfwkM/</t>
  </si>
  <si>
    <t>潇潇探魔都</t>
  </si>
  <si>
    <t>10.2w</t>
  </si>
  <si>
    <t>Lv.6</t>
  </si>
  <si>
    <t>https://v.douyin.com/nSJhtg27OUw/ 8@4.com :2pm</t>
  </si>
  <si>
    <t>大桔就是大吉</t>
  </si>
  <si>
    <t>https://v.douyin.com/GGtkpNVBpRk/ 0@8.com :1pm</t>
  </si>
  <si>
    <t>珍宝珠珠</t>
  </si>
  <si>
    <t>21w</t>
  </si>
  <si>
    <t>Lv.7</t>
  </si>
  <si>
    <t>https://v.douyin.com/NsUlyCgG84g/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</si>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</sst>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4"/>
      <color indexed="1"/>
      <name val="Microsoft YaHei UI"/>
      <charset val="134"/>
    </font>
    <font>
      <sz val="11"/>
      <name val="Microsoft YaHei UI"/>
      <charset val="134"/>
    </font>
    <font>
      <u/>
      <sz val="11"/>
      <name val="Microsoft YaHei UI"/>
      <charset val="0"/>
    </font>
    <font>
      <b/>
      <sz val="18"/>
      <name val="Microsoft YaHei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6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4" Type="http://schemas.openxmlformats.org/officeDocument/2006/relationships/image" Target="media/image24.jpe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jpeg"/><Relationship Id="rId20" Type="http://schemas.openxmlformats.org/officeDocument/2006/relationships/image" Target="media/image20.jpeg"/><Relationship Id="rId2" Type="http://schemas.openxmlformats.org/officeDocument/2006/relationships/image" Target="NULL" TargetMode="External"/><Relationship Id="rId19" Type="http://schemas.openxmlformats.org/officeDocument/2006/relationships/image" Target="media/image19.jpeg"/><Relationship Id="rId18" Type="http://schemas.openxmlformats.org/officeDocument/2006/relationships/image" Target="media/image18.jpeg"/><Relationship Id="rId17" Type="http://schemas.openxmlformats.org/officeDocument/2006/relationships/image" Target="media/image17.jpeg"/><Relationship Id="rId16" Type="http://schemas.openxmlformats.org/officeDocument/2006/relationships/image" Target="media/image16.jpeg"/><Relationship Id="rId15" Type="http://schemas.openxmlformats.org/officeDocument/2006/relationships/image" Target="media/image15.jpeg"/><Relationship Id="rId14" Type="http://schemas.openxmlformats.org/officeDocument/2006/relationships/image" Target="media/image14.png"/><Relationship Id="rId13" Type="http://schemas.openxmlformats.org/officeDocument/2006/relationships/image" Target="media/image13.jpe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2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72390</xdr:colOff>
      <xdr:row>0</xdr:row>
      <xdr:rowOff>82550</xdr:rowOff>
    </xdr:from>
    <xdr:to>
      <xdr:col>13</xdr:col>
      <xdr:colOff>266700</xdr:colOff>
      <xdr:row>8</xdr:row>
      <xdr:rowOff>143510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721465" y="82550"/>
          <a:ext cx="4309110" cy="22834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v.douyin.com/ghcuq225xLY/" TargetMode="External"/><Relationship Id="rId8" Type="http://schemas.openxmlformats.org/officeDocument/2006/relationships/hyperlink" Target="https://v.douyin.com/Rk_18DrgnUc/ 4@9.com :5pm" TargetMode="External"/><Relationship Id="rId7" Type="http://schemas.openxmlformats.org/officeDocument/2006/relationships/hyperlink" Target="https://v.douyin.com/APqqx8LgVY0/ 3@4.com :0pm" TargetMode="External"/><Relationship Id="rId6" Type="http://schemas.openxmlformats.org/officeDocument/2006/relationships/hyperlink" Target="https://v.douyin.com/iUvTKgnr/ 7@8.com :3pm" TargetMode="External"/><Relationship Id="rId5" Type="http://schemas.openxmlformats.org/officeDocument/2006/relationships/hyperlink" Target="https://v.douyin.com/OpXP08WGl3c/ 3@2.com :8pm" TargetMode="External"/><Relationship Id="rId4" Type="http://schemas.openxmlformats.org/officeDocument/2006/relationships/hyperlink" Target="https://v.douyin.com/iyUr7L77/ 0@2.com :0pm" TargetMode="External"/><Relationship Id="rId3" Type="http://schemas.openxmlformats.org/officeDocument/2006/relationships/hyperlink" Target="https://v.douyin.com/7ArZWcz45q0/&#160;5@8.com&#160;:1pm" TargetMode="External"/><Relationship Id="rId24" Type="http://schemas.openxmlformats.org/officeDocument/2006/relationships/hyperlink" Target="https://v.douyin.com/GGtkpNVBpRk/ 0@8.com :1pm" TargetMode="External"/><Relationship Id="rId23" Type="http://schemas.openxmlformats.org/officeDocument/2006/relationships/hyperlink" Target="https://v.douyin.com/NsUlyCgG84g/" TargetMode="External"/><Relationship Id="rId22" Type="http://schemas.openxmlformats.org/officeDocument/2006/relationships/hyperlink" Target="https://v.douyin.com/nSJhtg27OUw/ 8@4.com :2pm" TargetMode="External"/><Relationship Id="rId21" Type="http://schemas.openxmlformats.org/officeDocument/2006/relationships/hyperlink" Target="https://v.douyin.com/D09qQfHfwkM/" TargetMode="External"/><Relationship Id="rId20" Type="http://schemas.openxmlformats.org/officeDocument/2006/relationships/hyperlink" Target="https://v.douyin.com/zuNb1StgQ7o/ 7@5.com :2pm" TargetMode="External"/><Relationship Id="rId2" Type="http://schemas.openxmlformats.org/officeDocument/2006/relationships/hyperlink" Target="https://v.douyin.com/g5qHyMjKFVo/ 8@1.com :7pm" TargetMode="External"/><Relationship Id="rId19" Type="http://schemas.openxmlformats.org/officeDocument/2006/relationships/hyperlink" Target="https://v.douyin.com/JF92hvZOB2Q/ 1@2.com :8pm" TargetMode="External"/><Relationship Id="rId18" Type="http://schemas.openxmlformats.org/officeDocument/2006/relationships/hyperlink" Target="https://v.douyin.com/AsYJisK-HV8/" TargetMode="External"/><Relationship Id="rId17" Type="http://schemas.openxmlformats.org/officeDocument/2006/relationships/hyperlink" Target="https://v.douyin.com/7O-JTRtFhl0/@3.com :5pm" TargetMode="External"/><Relationship Id="rId16" Type="http://schemas.openxmlformats.org/officeDocument/2006/relationships/hyperlink" Target="https://v.douyin.com/ycHXNHINpfg/ 8@4.com :2pm" TargetMode="External"/><Relationship Id="rId15" Type="http://schemas.openxmlformats.org/officeDocument/2006/relationships/hyperlink" Target="https://v.douyin.com/i5MWAYnU/ 0@5.com :1pm" TargetMode="External"/><Relationship Id="rId14" Type="http://schemas.openxmlformats.org/officeDocument/2006/relationships/hyperlink" Target="https://v.douyin.com/wkScAaVwtjM/ 3@9.com :9pm" TargetMode="External"/><Relationship Id="rId13" Type="http://schemas.openxmlformats.org/officeDocument/2006/relationships/hyperlink" Target="https://v.douyin.com/E1-4gPr3jFM/ 2@7.com :0pm" TargetMode="External"/><Relationship Id="rId12" Type="http://schemas.openxmlformats.org/officeDocument/2006/relationships/hyperlink" Target="https://v.douyin.com/IzLurig2ZIs/ 4@4.com :0pm" TargetMode="External"/><Relationship Id="rId11" Type="http://schemas.openxmlformats.org/officeDocument/2006/relationships/hyperlink" Target="https://v.douyin.com/BX4jR6V" TargetMode="External"/><Relationship Id="rId10" Type="http://schemas.openxmlformats.org/officeDocument/2006/relationships/hyperlink" Target="https://v.douyin.com/i5mHGd1r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workbookViewId="0">
      <selection activeCell="G13" sqref="G13"/>
    </sheetView>
  </sheetViews>
  <sheetFormatPr defaultColWidth="9" defaultRowHeight="13.5" outlineLevelCol="6"/>
  <cols>
    <col min="1" max="1" width="12.375" customWidth="1"/>
    <col min="2" max="2" width="22.375" customWidth="1"/>
    <col min="3" max="3" width="16.625" customWidth="1"/>
    <col min="4" max="4" width="20.625" customWidth="1"/>
    <col min="5" max="5" width="29.875" style="1" customWidth="1"/>
    <col min="6" max="6" width="27.375" customWidth="1"/>
    <col min="7" max="7" width="23.625" customWidth="1"/>
  </cols>
  <sheetData>
    <row r="1" ht="35" customHeight="1" spans="1:7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ht="20" customHeight="1" spans="1:7">
      <c r="A2" s="4">
        <v>1</v>
      </c>
      <c r="B2" s="5" t="s">
        <v>7</v>
      </c>
      <c r="C2" s="5" t="s">
        <v>8</v>
      </c>
      <c r="D2" s="5" t="s">
        <v>9</v>
      </c>
      <c r="E2" s="6" t="s">
        <v>10</v>
      </c>
      <c r="F2" s="7" t="str">
        <f>_xlfn.DISPIMG("ID_EADA132F8E1C4658BB34D330FDD04561",1)</f>
        <v>=DISPIMG("ID_EADA132F8E1C4658BB34D330FDD04561",1)</v>
      </c>
      <c r="G2" s="8">
        <v>120</v>
      </c>
    </row>
    <row r="3" ht="20" customHeight="1" spans="1:7">
      <c r="A3" s="4">
        <v>2</v>
      </c>
      <c r="B3" s="5" t="s">
        <v>11</v>
      </c>
      <c r="C3" s="5" t="s">
        <v>12</v>
      </c>
      <c r="D3" s="5" t="s">
        <v>9</v>
      </c>
      <c r="E3" s="6" t="s">
        <v>13</v>
      </c>
      <c r="F3" s="7" t="str">
        <f>_xlfn.DISPIMG("ID_736DFBFE71C6419794CF7C8A1F730317",1)</f>
        <v>=DISPIMG("ID_736DFBFE71C6419794CF7C8A1F730317",1)</v>
      </c>
      <c r="G3" s="8">
        <v>120</v>
      </c>
    </row>
    <row r="4" ht="20" customHeight="1" spans="1:7">
      <c r="A4" s="4">
        <v>3</v>
      </c>
      <c r="B4" s="5" t="s">
        <v>14</v>
      </c>
      <c r="C4" s="5" t="s">
        <v>12</v>
      </c>
      <c r="D4" s="5" t="s">
        <v>9</v>
      </c>
      <c r="E4" s="6" t="s">
        <v>15</v>
      </c>
      <c r="F4" s="7" t="str">
        <f>_xlfn.DISPIMG("ID_0C15FC4708B148108F867861689F1FE2",1)</f>
        <v>=DISPIMG("ID_0C15FC4708B148108F867861689F1FE2",1)</v>
      </c>
      <c r="G4" s="8">
        <v>120</v>
      </c>
    </row>
    <row r="5" ht="20" customHeight="1" spans="1:7">
      <c r="A5" s="4">
        <v>4</v>
      </c>
      <c r="B5" s="5" t="s">
        <v>16</v>
      </c>
      <c r="C5" s="5" t="s">
        <v>17</v>
      </c>
      <c r="D5" s="5" t="s">
        <v>9</v>
      </c>
      <c r="E5" s="6" t="s">
        <v>18</v>
      </c>
      <c r="F5" s="7" t="str">
        <f>_xlfn.DISPIMG("ID_C508124334C447FC80EA6329ECA8BAE4",1)</f>
        <v>=DISPIMG("ID_C508124334C447FC80EA6329ECA8BAE4",1)</v>
      </c>
      <c r="G5" s="8">
        <v>120</v>
      </c>
    </row>
    <row r="6" ht="20" customHeight="1" spans="1:7">
      <c r="A6" s="4">
        <v>5</v>
      </c>
      <c r="B6" s="5" t="s">
        <v>19</v>
      </c>
      <c r="C6" s="5" t="s">
        <v>20</v>
      </c>
      <c r="D6" s="5" t="s">
        <v>9</v>
      </c>
      <c r="E6" s="6" t="s">
        <v>21</v>
      </c>
      <c r="F6" s="7" t="str">
        <f>_xlfn.DISPIMG("ID_976EE06AA6E940FCBB41DB12C7F8038D",1)</f>
        <v>=DISPIMG("ID_976EE06AA6E940FCBB41DB12C7F8038D",1)</v>
      </c>
      <c r="G6" s="8">
        <v>120</v>
      </c>
    </row>
    <row r="7" ht="20" customHeight="1" spans="1:7">
      <c r="A7" s="4">
        <v>6</v>
      </c>
      <c r="B7" s="5" t="s">
        <v>22</v>
      </c>
      <c r="C7" s="5" t="s">
        <v>23</v>
      </c>
      <c r="D7" s="5" t="s">
        <v>9</v>
      </c>
      <c r="E7" s="6" t="s">
        <v>24</v>
      </c>
      <c r="F7" s="7" t="str">
        <f>_xlfn.DISPIMG("ID_0ECF13D7323C465BB61AD98ACBB4E225",1)</f>
        <v>=DISPIMG("ID_0ECF13D7323C465BB61AD98ACBB4E225",1)</v>
      </c>
      <c r="G7" s="8">
        <v>120</v>
      </c>
    </row>
    <row r="8" ht="20" customHeight="1" spans="1:7">
      <c r="A8" s="4">
        <v>7</v>
      </c>
      <c r="B8" s="5" t="s">
        <v>25</v>
      </c>
      <c r="C8" s="5" t="s">
        <v>26</v>
      </c>
      <c r="D8" s="5" t="s">
        <v>9</v>
      </c>
      <c r="E8" s="6" t="s">
        <v>27</v>
      </c>
      <c r="F8" s="7" t="str">
        <f>_xlfn.DISPIMG("ID_86C466636C0B422B822B54DA9133D4FD",1)</f>
        <v>=DISPIMG("ID_86C466636C0B422B822B54DA9133D4FD",1)</v>
      </c>
      <c r="G8" s="8">
        <v>120</v>
      </c>
    </row>
    <row r="9" ht="20" customHeight="1" spans="1:7">
      <c r="A9" s="4">
        <v>8</v>
      </c>
      <c r="B9" s="5" t="s">
        <v>28</v>
      </c>
      <c r="C9" s="5" t="s">
        <v>29</v>
      </c>
      <c r="D9" s="5" t="s">
        <v>9</v>
      </c>
      <c r="E9" s="6" t="s">
        <v>30</v>
      </c>
      <c r="F9" s="7" t="str">
        <f>_xlfn.DISPIMG("ID_13F8790437FF46CB89D4F0BBA27FAC3F",1)</f>
        <v>=DISPIMG("ID_13F8790437FF46CB89D4F0BBA27FAC3F",1)</v>
      </c>
      <c r="G9" s="8">
        <v>120</v>
      </c>
    </row>
    <row r="10" ht="20" customHeight="1" spans="1:7">
      <c r="A10" s="4">
        <v>9</v>
      </c>
      <c r="B10" s="5" t="s">
        <v>31</v>
      </c>
      <c r="C10" s="5" t="s">
        <v>32</v>
      </c>
      <c r="D10" s="5" t="s">
        <v>9</v>
      </c>
      <c r="E10" s="6" t="s">
        <v>33</v>
      </c>
      <c r="F10" s="7" t="str">
        <f>_xlfn.DISPIMG("ID_472F79FD892A4AA9871524D051A75019",1)</f>
        <v>=DISPIMG("ID_472F79FD892A4AA9871524D051A75019",1)</v>
      </c>
      <c r="G10" s="8">
        <v>120</v>
      </c>
    </row>
    <row r="11" ht="20" customHeight="1" spans="1:7">
      <c r="A11" s="4">
        <v>10</v>
      </c>
      <c r="B11" s="5" t="s">
        <v>34</v>
      </c>
      <c r="C11" s="5" t="s">
        <v>35</v>
      </c>
      <c r="D11" s="5" t="s">
        <v>9</v>
      </c>
      <c r="E11" s="6" t="s">
        <v>36</v>
      </c>
      <c r="F11" s="7" t="str">
        <f>_xlfn.DISPIMG("ID_59A38549EA49467AA87D19CD0B6B8E36",1)</f>
        <v>=DISPIMG("ID_59A38549EA49467AA87D19CD0B6B8E36",1)</v>
      </c>
      <c r="G11" s="8">
        <v>120</v>
      </c>
    </row>
    <row r="12" ht="20" customHeight="1" spans="1:7">
      <c r="A12" s="4">
        <v>11</v>
      </c>
      <c r="B12" s="5" t="s">
        <v>37</v>
      </c>
      <c r="C12" s="5" t="s">
        <v>38</v>
      </c>
      <c r="D12" s="5" t="s">
        <v>9</v>
      </c>
      <c r="E12" s="6" t="s">
        <v>39</v>
      </c>
      <c r="F12" s="7" t="str">
        <f>_xlfn.DISPIMG("ID_297C16F7CE344B428C9C64622E530B6B",1)</f>
        <v>=DISPIMG("ID_297C16F7CE344B428C9C64622E530B6B",1)</v>
      </c>
      <c r="G12" s="8">
        <v>120</v>
      </c>
    </row>
    <row r="13" ht="20" customHeight="1" spans="1:7">
      <c r="A13" s="4">
        <v>12</v>
      </c>
      <c r="B13" s="5" t="s">
        <v>40</v>
      </c>
      <c r="C13" s="5" t="s">
        <v>41</v>
      </c>
      <c r="D13" s="5" t="s">
        <v>9</v>
      </c>
      <c r="E13" s="6" t="s">
        <v>42</v>
      </c>
      <c r="F13" s="7" t="str">
        <f>_xlfn.DISPIMG("ID_625CA17C76FC4EDBA65086A094743BFE",1)</f>
        <v>=DISPIMG("ID_625CA17C76FC4EDBA65086A094743BFE",1)</v>
      </c>
      <c r="G13" s="8">
        <v>120</v>
      </c>
    </row>
    <row r="14" ht="20" customHeight="1" spans="1:7">
      <c r="A14" s="4">
        <v>13</v>
      </c>
      <c r="B14" s="5" t="s">
        <v>43</v>
      </c>
      <c r="C14" s="5" t="s">
        <v>44</v>
      </c>
      <c r="D14" s="5" t="s">
        <v>45</v>
      </c>
      <c r="E14" s="6" t="s">
        <v>46</v>
      </c>
      <c r="F14" s="7" t="str">
        <f>_xlfn.DISPIMG("ID_5E83F2C2D62446E98902A29629794AB6",1)</f>
        <v>=DISPIMG("ID_5E83F2C2D62446E98902A29629794AB6",1)</v>
      </c>
      <c r="G14" s="8">
        <v>150</v>
      </c>
    </row>
    <row r="15" ht="20" customHeight="1" spans="1:7">
      <c r="A15" s="4">
        <v>14</v>
      </c>
      <c r="B15" s="5" t="s">
        <v>47</v>
      </c>
      <c r="C15" s="5" t="s">
        <v>48</v>
      </c>
      <c r="D15" s="5" t="s">
        <v>45</v>
      </c>
      <c r="E15" s="6" t="s">
        <v>49</v>
      </c>
      <c r="F15" s="9" t="str">
        <f>_xlfn.DISPIMG("ID_B5DE8C6569764A6DA5EA8358B9AB1938",1)</f>
        <v>=DISPIMG("ID_B5DE8C6569764A6DA5EA8358B9AB1938",1)</v>
      </c>
      <c r="G15" s="8">
        <v>150</v>
      </c>
    </row>
    <row r="16" ht="20" customHeight="1" spans="1:7">
      <c r="A16" s="4">
        <v>15</v>
      </c>
      <c r="B16" s="5" t="s">
        <v>50</v>
      </c>
      <c r="C16" s="5" t="s">
        <v>51</v>
      </c>
      <c r="D16" s="5" t="s">
        <v>45</v>
      </c>
      <c r="E16" s="6" t="s">
        <v>52</v>
      </c>
      <c r="F16" s="9" t="str">
        <f>_xlfn.DISPIMG("ID_5E74359160754035A047F15CB5B42C59",1)</f>
        <v>=DISPIMG("ID_5E74359160754035A047F15CB5B42C59",1)</v>
      </c>
      <c r="G16" s="8">
        <v>150</v>
      </c>
    </row>
    <row r="17" ht="20" customHeight="1" spans="1:7">
      <c r="A17" s="4">
        <v>16</v>
      </c>
      <c r="B17" s="5" t="s">
        <v>53</v>
      </c>
      <c r="C17" s="5" t="s">
        <v>54</v>
      </c>
      <c r="D17" s="5" t="s">
        <v>45</v>
      </c>
      <c r="E17" s="6" t="s">
        <v>55</v>
      </c>
      <c r="F17" s="9" t="str">
        <f>_xlfn.DISPIMG("ID_C61C38976BEB4679B95271AAF2A9E17E",1)</f>
        <v>=DISPIMG("ID_C61C38976BEB4679B95271AAF2A9E17E",1)</v>
      </c>
      <c r="G17" s="8">
        <v>150</v>
      </c>
    </row>
    <row r="18" ht="20" customHeight="1" spans="1:7">
      <c r="A18" s="4">
        <v>17</v>
      </c>
      <c r="B18" s="5" t="s">
        <v>56</v>
      </c>
      <c r="C18" s="5" t="s">
        <v>57</v>
      </c>
      <c r="D18" s="5" t="s">
        <v>45</v>
      </c>
      <c r="E18" s="6" t="s">
        <v>58</v>
      </c>
      <c r="F18" s="9" t="str">
        <f>_xlfn.DISPIMG("ID_22F4E2C0870447F1B2097E11897A5404",1)</f>
        <v>=DISPIMG("ID_22F4E2C0870447F1B2097E11897A5404",1)</v>
      </c>
      <c r="G18" s="8">
        <v>150</v>
      </c>
    </row>
    <row r="19" ht="20" customHeight="1" spans="1:7">
      <c r="A19" s="4">
        <v>18</v>
      </c>
      <c r="B19" s="5" t="s">
        <v>59</v>
      </c>
      <c r="C19" s="5" t="s">
        <v>60</v>
      </c>
      <c r="D19" s="5" t="s">
        <v>45</v>
      </c>
      <c r="E19" s="6" t="s">
        <v>61</v>
      </c>
      <c r="F19" s="9" t="str">
        <f>_xlfn.DISPIMG("ID_D7E7EABAE1FC4030A218B1E313CF6A41",1)</f>
        <v>=DISPIMG("ID_D7E7EABAE1FC4030A218B1E313CF6A41",1)</v>
      </c>
      <c r="G19" s="8">
        <v>150</v>
      </c>
    </row>
    <row r="20" ht="20" customHeight="1" spans="1:7">
      <c r="A20" s="4">
        <v>19</v>
      </c>
      <c r="B20" s="5" t="s">
        <v>62</v>
      </c>
      <c r="C20" s="5" t="s">
        <v>63</v>
      </c>
      <c r="D20" s="5" t="s">
        <v>45</v>
      </c>
      <c r="E20" s="6" t="s">
        <v>64</v>
      </c>
      <c r="F20" s="9" t="str">
        <f>_xlfn.DISPIMG("ID_B7D7BE63AD7B45B3AF1776EF5D2D95D8",1)</f>
        <v>=DISPIMG("ID_B7D7BE63AD7B45B3AF1776EF5D2D95D8",1)</v>
      </c>
      <c r="G20" s="8">
        <v>150</v>
      </c>
    </row>
    <row r="21" ht="20" customHeight="1" spans="1:7">
      <c r="A21" s="4">
        <v>20</v>
      </c>
      <c r="B21" s="5" t="s">
        <v>65</v>
      </c>
      <c r="C21" s="5" t="s">
        <v>66</v>
      </c>
      <c r="D21" s="5" t="s">
        <v>45</v>
      </c>
      <c r="E21" s="6" t="s">
        <v>67</v>
      </c>
      <c r="F21" s="9" t="str">
        <f>_xlfn.DISPIMG("ID_EBBB7B2D5F0843ABB277F2B57E89DF52",1)</f>
        <v>=DISPIMG("ID_EBBB7B2D5F0843ABB277F2B57E89DF52",1)</v>
      </c>
      <c r="G21" s="8">
        <v>150</v>
      </c>
    </row>
    <row r="22" ht="20" customHeight="1" spans="1:7">
      <c r="A22" s="4">
        <v>21</v>
      </c>
      <c r="B22" s="5" t="s">
        <v>68</v>
      </c>
      <c r="C22" s="5" t="s">
        <v>69</v>
      </c>
      <c r="D22" s="5" t="s">
        <v>70</v>
      </c>
      <c r="E22" s="6" t="s">
        <v>71</v>
      </c>
      <c r="F22" s="9" t="str">
        <f>_xlfn.DISPIMG("ID_69E363432CA14A58BF1650326208AA1F",1)</f>
        <v>=DISPIMG("ID_69E363432CA14A58BF1650326208AA1F",1)</v>
      </c>
      <c r="G22" s="8">
        <v>150</v>
      </c>
    </row>
    <row r="23" ht="20" customHeight="1" spans="1:7">
      <c r="A23" s="4">
        <v>22</v>
      </c>
      <c r="B23" s="5" t="s">
        <v>72</v>
      </c>
      <c r="C23" s="5" t="s">
        <v>12</v>
      </c>
      <c r="D23" s="5" t="s">
        <v>70</v>
      </c>
      <c r="E23" s="6" t="s">
        <v>73</v>
      </c>
      <c r="F23" s="9" t="str">
        <f>_xlfn.DISPIMG("ID_F59AD02B0CD94775931E07E86944FF3F",1)</f>
        <v>=DISPIMG("ID_F59AD02B0CD94775931E07E86944FF3F",1)</v>
      </c>
      <c r="G23" s="8">
        <v>150</v>
      </c>
    </row>
    <row r="24" ht="20" customHeight="1" spans="1:7">
      <c r="A24" s="4">
        <v>23</v>
      </c>
      <c r="B24" s="7" t="s">
        <v>74</v>
      </c>
      <c r="C24" s="7" t="s">
        <v>75</v>
      </c>
      <c r="D24" s="7" t="s">
        <v>76</v>
      </c>
      <c r="E24" s="6" t="s">
        <v>77</v>
      </c>
      <c r="F24" s="9" t="str">
        <f>_xlfn.DISPIMG("ID_93A6C001012A4ED5A4900627B68DE1AA",1)</f>
        <v>=DISPIMG("ID_93A6C001012A4ED5A4900627B68DE1AA",1)</v>
      </c>
      <c r="G24" s="8">
        <v>1200</v>
      </c>
    </row>
    <row r="25" ht="35" customHeight="1" spans="1:7">
      <c r="A25" s="10" t="s">
        <v>78</v>
      </c>
      <c r="B25" s="11"/>
      <c r="C25" s="12"/>
      <c r="D25" s="12"/>
      <c r="E25" s="12"/>
      <c r="F25" s="13"/>
      <c r="G25" s="14">
        <v>4140</v>
      </c>
    </row>
  </sheetData>
  <sortState ref="A2:J99">
    <sortCondition ref="D2"/>
  </sortState>
  <mergeCells count="1">
    <mergeCell ref="A25:F25"/>
  </mergeCells>
  <hyperlinks>
    <hyperlink ref="E14" r:id="rId2" display="https://v.douyin.com/g5qHyMjKFVo/ 8@1.com :7pm"/>
    <hyperlink ref="E13" r:id="rId3" display="https://v.douyin.com/7ArZWcz45q0/ 5@8.com :1pm"/>
    <hyperlink ref="E2" r:id="rId4" display="https://v.douyin.com/iyUr7L77/ 0@2.com :0pm"/>
    <hyperlink ref="E3" r:id="rId5" display="https://v.douyin.com/OpXP08WGl3c/ 3@2.com :8pm"/>
    <hyperlink ref="E5" r:id="rId6" display="https://v.douyin.com/iUvTKgnr/ 7@8.com :3pm"/>
    <hyperlink ref="E6" r:id="rId7" display="https://v.douyin.com/APqqx8LgVY0/ 3@4.com :0pm"/>
    <hyperlink ref="E7" r:id="rId8" display="https://v.douyin.com/Rk_18DrgnUc/ 4@9.com :5pm"/>
    <hyperlink ref="E8" r:id="rId9" display="https://v.douyin.com/ghcuq225xLY/"/>
    <hyperlink ref="E9" r:id="rId10" display="https://v.douyin.com/i5mHGd1r/"/>
    <hyperlink ref="E10" r:id="rId11" display="https://v.douyin.com/BX4jR6V"/>
    <hyperlink ref="E11" r:id="rId12" display="https://v.douyin.com/IzLurig2ZIs/ 4@4.com :0pm"/>
    <hyperlink ref="E12" r:id="rId13" display="https://v.douyin.com/E1-4gPr3jFM/ 2@7.com :0pm"/>
    <hyperlink ref="E4" r:id="rId14" display="https://v.douyin.com/wkScAaVwtjM/ 3@9.com :9pm"/>
    <hyperlink ref="E15" r:id="rId15" display="https://v.douyin.com/i5MWAYnU/ 0@5.com :1pm"/>
    <hyperlink ref="E16" r:id="rId16" display="https://v.douyin.com/ycHXNHINpfg/ 8@4.com :2pm"/>
    <hyperlink ref="E17" r:id="rId17" display="https://v.douyin.com/7O-JTRtFhl0/@3.com :5pm"/>
    <hyperlink ref="E18" r:id="rId18" display="https://v.douyin.com/AsYJisK-HV8/"/>
    <hyperlink ref="E19" r:id="rId19" display="https://v.douyin.com/JF92hvZOB2Q/ 1@2.com :8pm"/>
    <hyperlink ref="E20" r:id="rId20" display="https://v.douyin.com/zuNb1StgQ7o/ 7@5.com :2pm"/>
    <hyperlink ref="E21" r:id="rId21" display="https://v.douyin.com/D09qQfHfwkM/"/>
    <hyperlink ref="E22" r:id="rId22" display="https://v.douyin.com/nSJhtg27OUw/ 8@4.com :2pm"/>
    <hyperlink ref="E24" r:id="rId23" display="https://v.douyin.com/NsUlyCgG84g/" tooltip="https://v.douyin.com/NsUlyCgG84g/"/>
    <hyperlink ref="E23" r:id="rId24" display="https://v.douyin.com/GGtkpNVBpRk/ 0@8.com :1pm"/>
  </hyperlink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筱毓</cp:lastModifiedBy>
  <dcterms:created xsi:type="dcterms:W3CDTF">2026-04-20T01:51:00Z</dcterms:created>
  <dcterms:modified xsi:type="dcterms:W3CDTF">2026-08-17T02:35:09Z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E45BFC84CCC94D8CB5FA52CBA362D506_12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