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28545" windowHeight="13515" firstSheet="3" activeTab="8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7" i="7" l="1"/>
  <c r="D18" i="7"/>
  <c r="D19" i="7"/>
  <c r="D20" i="7"/>
  <c r="D21" i="7"/>
  <c r="D16" i="7"/>
  <c r="D12" i="7"/>
  <c r="D13" i="7"/>
  <c r="D14" i="7"/>
  <c r="D15" i="7"/>
  <c r="D11" i="7"/>
  <c r="D10" i="7"/>
  <c r="D8" i="7"/>
  <c r="D9" i="7"/>
  <c r="D7" i="7"/>
  <c r="D6" i="7"/>
  <c r="D5" i="7"/>
  <c r="D4" i="7"/>
  <c r="H41" i="5" l="1"/>
  <c r="H42" i="5"/>
  <c r="H43" i="5"/>
  <c r="H44" i="5"/>
  <c r="H45" i="5"/>
  <c r="H40" i="5"/>
  <c r="H11" i="5"/>
  <c r="H12" i="5"/>
  <c r="H13" i="5"/>
  <c r="H14" i="5"/>
  <c r="H15" i="5"/>
  <c r="H10" i="5"/>
  <c r="G6" i="8" l="1"/>
  <c r="G5" i="8"/>
  <c r="G4" i="8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E14" i="5"/>
  <c r="E13" i="5"/>
  <c r="E12" i="5"/>
  <c r="E11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<sst xmlns="http://schemas.openxmlformats.org/spreadsheetml/2006/main" count="477" uniqueCount="238">
  <si>
    <t>지속 시간 동안 일정 확률로 적의 공격을 무효화할 수 있는 방어 시전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</si>
  <si>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</si>
  <si>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</si>
  <si>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</si>
  <si>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</si>
  <si>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</si>
  <si>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</si>
  <si>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</si>
  <si>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</si>
  <si>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</si>
  <si>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</si>
  <si>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</si>
  <si>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</si>
  <si>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</si>
  <si>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</si>
  <si>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</si>
  <si>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</si>
  <si>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</si>
  <si>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</si>
  <si>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</si>
  <si>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</si>
  <si>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</si>
  <si>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</si>
  <si>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</si>
  <si>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</si>
  <si>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</si>
  <si>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</si>
  <si>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</si>
  <si>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Training_ID</t>
  </si>
  <si>
    <t>초기 공격 속도</t>
  </si>
  <si>
    <t>훈련 최소 레벨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</si>
  <si>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</si>
  <si>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</si>
  <si>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</si>
  <si>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</si>
  <si>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</si>
  <si>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</si>
  <si>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</si>
  <si>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</si>
  <si>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</si>
  <si>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Skill_Range_width</t>
  </si>
  <si>
    <t>장비 레벨 업 시 공격력 증가량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</si>
  <si>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</si>
  <si>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</si>
  <si>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</si>
  <si>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</si>
  <si>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</si>
  <si>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</si>
  <si>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</si>
  <si>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</si>
  <si>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</si>
  <si>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</si>
  <si>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</si>
  <si>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</si>
  <si>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</si>
  <si>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</si>
  <si>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</si>
  <si>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</si>
  <si>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</si>
  <si>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</si>
  <si>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</si>
  <si>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</si>
  <si>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</si>
  <si>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</si>
  <si>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</si>
  <si>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</si>
  <si>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</si>
  <si>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</si>
  <si>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</si>
  <si>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</si>
  <si>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</si>
  <si>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</si>
  <si>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</si>
  <si>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</si>
  <si>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</si>
  <si>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</si>
  <si>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</si>
  <si>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</si>
  <si>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</si>
  <si>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</si>
  <si>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스킬 사용 캐릭터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</si>
  <si>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</si>
  <si>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</si>
  <si>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</si>
  <si>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</si>
  <si>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</si>
  <si>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</si>
  <si>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</si>
  <si>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</si>
  <si>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</si>
  <si>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</si>
  <si>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</si>
  <si>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</si>
  <si>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</si>
  <si>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</si>
  <si>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</si>
  <si>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</si>
  <si>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</si>
  <si>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  <family val="2"/>
      </rPr>
      <t>l_Name</t>
    </r>
  </si>
  <si>
    <t>스킬 데미지 (%)</t>
  </si>
  <si>
    <t>스킬 공격 횟수</t>
  </si>
  <si>
    <t>범위 공격 여부</t>
  </si>
  <si>
    <t>스킬 최대 레벨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</si>
  <si>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</si>
  <si>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</si>
  <si>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</si>
  <si>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</si>
  <si>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</si>
  <si>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</si>
  <si>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</si>
  <si>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기본_마법사</t>
  </si>
  <si>
    <t>스킬 쿨타임</t>
  </si>
  <si>
    <t>enum</t>
  </si>
  <si>
    <t>기본_전사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</si>
  <si>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</si>
  <si>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</si>
  <si>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</si>
  <si>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</si>
  <si>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</si>
  <si>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</si>
  <si>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</si>
  <si>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</si>
  <si>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</si>
  <si>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</si>
  <si>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</si>
  <si>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</si>
  <si>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공격_방어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</si>
  <si>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</si>
  <si>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</si>
  <si>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</si>
  <si>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</si>
  <si>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</si>
  <si>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</si>
  <si>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</si>
  <si>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</si>
  <si>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Null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</si>
  <si>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</si>
  <si>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</si>
  <si>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</si>
  <si>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</si>
  <si>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</si>
  <si>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</si>
  <si>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</si>
  <si>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</si>
  <si>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</si>
  <si>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</si>
  <si>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</si>
  <si>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</si>
  <si>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</si>
  <si>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</si>
  <si>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</si>
  <si>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</si>
  <si>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</si>
  <si>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</si>
  <si>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</si>
  <si>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</si>
  <si>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</si>
  <si>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</si>
  <si>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</si>
  <si>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</si>
  <si>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</si>
  <si>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</si>
  <si>
    <t>방패의 가호</t>
    <phoneticPr fontId="10" type="noConversion"/>
  </si>
  <si>
    <t>마법사의 강한 의지</t>
    <phoneticPr fontId="10" type="noConversion"/>
  </si>
  <si>
    <t>방패의 가호 스킬의 재사용 대기시간이 0.2초 감소하고, 버프 지속 시간이 5% 증가하며, 방패 발동 확률이 1% 증가합니다.</t>
    <phoneticPr fontId="10" type="noConversion"/>
  </si>
  <si>
    <t>방패의 가호 스킬의 재사용 대기시간이 0.4초 감소하고, 버프 지속 시간이 10% 증가하며, 방패 발동 확률이 2% 증가합니다.</t>
    <phoneticPr fontId="10" type="noConversion"/>
  </si>
  <si>
    <t>방패의 가호 스킬의 재사용 대기시간이 0.6초 감소하고, 버프 지속 시간이 15% 증가하며, 방패 발동 확률이 3% 증가합니다.</t>
    <phoneticPr fontId="10" type="noConversion"/>
  </si>
  <si>
    <t>방패의 가호 스킬의 재사용 대기시간이 0.8초 감소하고, 버프 지속 시간이 20% 증가하며, 방패 발동 확률이 4% 증가합니다.</t>
    <phoneticPr fontId="10" type="noConversion"/>
  </si>
  <si>
    <t>방패의 가호 스킬의 재사용 대기시간이 1.2초 감소하고, 버프 지속 시간이 30% 증가하며, 방패 발동 확률이 6% 증가합니다.</t>
    <phoneticPr fontId="10" type="noConversion"/>
  </si>
  <si>
    <t>방패의 가호 스킬의 재사용 대기시간이 1.6초 감소하고, 버프 지속 시간이 40% 증가하며, 방패 발동 확률이 8% 증가합니다.</t>
    <phoneticPr fontId="10" type="noConversion"/>
  </si>
  <si>
    <t>전사의 강한 의지</t>
    <phoneticPr fontId="10" type="noConversion"/>
  </si>
  <si>
    <t>전사의 강한 의지 스킬의 재사용 대기시간이 0.1초 감소하고, 1타 당 데미지가 5% 증가합니다.</t>
    <phoneticPr fontId="10" type="noConversion"/>
  </si>
  <si>
    <t>전사의 강한 의지 스킬의 재사용 대기시간이 0.2초 감소하고, 1타 당 데미지가 10% 증가합니다.</t>
    <phoneticPr fontId="10" type="noConversion"/>
  </si>
  <si>
    <t>전사의 강한 의지 스킬의 재사용 대기시간이 0.3초 감소하고, 1타 당 데미지가 15% 증가합니다.</t>
    <phoneticPr fontId="10" type="noConversion"/>
  </si>
  <si>
    <t>전사의 강한 의지 스킬의 재사용 대기시간이 0.4초 감소하고, 1타 당 데미지가 20% 증가합니다.</t>
    <phoneticPr fontId="10" type="noConversion"/>
  </si>
  <si>
    <t>전사의 강한 의지 스킬의 재사용 대기시간이 0.6초 감소하고, 1타 당 데미지가 30% 증가합니다.</t>
    <phoneticPr fontId="10" type="noConversion"/>
  </si>
  <si>
    <t>전사의 강한 의지 스킬의 재사용 대기시간이 0.8초 감소하고, 1타 당 데미지가 40% 증가합니다.</t>
    <phoneticPr fontId="10" type="noConversion"/>
  </si>
  <si>
    <t>강철 실드</t>
    <phoneticPr fontId="10" type="noConversion"/>
  </si>
  <si>
    <t>강철 실드 스킬의 재사용 대기시간이 0.2초 감소하고 버프 지속 시간이 5% 증가합니다.</t>
    <phoneticPr fontId="10" type="noConversion"/>
  </si>
  <si>
    <t>강철 실드 스킬의 재사용 대기시간이 0.4초 감소하고 버프 지속 시간이 10% 증가합니다.</t>
    <phoneticPr fontId="10" type="noConversion"/>
  </si>
  <si>
    <t>강철 실드 스킬의 재사용 대기시간이 0.6초 감소하고 버프 지속 시간이 15% 증가합니다.</t>
    <phoneticPr fontId="10" type="noConversion"/>
  </si>
  <si>
    <t>강철 실드 스킬의 재사용 대기시간이 0.8초 감소하고 버프 지속 시간이 20% 증가합니다.</t>
    <phoneticPr fontId="10" type="noConversion"/>
  </si>
  <si>
    <t>강철 실드 스킬의 재사용 대기시간이 1.2초 감소하고 버프 지속 시간이 30% 증가합니다.</t>
    <phoneticPr fontId="10" type="noConversion"/>
  </si>
  <si>
    <t>강철 실드 스킬의 재사용 대기시간이 1.6초 감소하고 버프 지속 시간이 40% 증가합니다.</t>
    <phoneticPr fontId="10" type="noConversion"/>
  </si>
  <si>
    <t>거대한 발자국</t>
    <phoneticPr fontId="10" type="noConversion"/>
  </si>
  <si>
    <t>거대한 발자국 스킬의 재사용 대기시간이 0.1초 감소하고 스킬 데미지가 10% 증가합니다.</t>
    <phoneticPr fontId="10" type="noConversion"/>
  </si>
  <si>
    <t>거대한 발자국 스킬의 재사용 대기시간이 0.2초 감소하고 스킬 데미지가 20% 증가합니다.</t>
    <phoneticPr fontId="10" type="noConversion"/>
  </si>
  <si>
    <t>거대한 발자국 스킬의 재사용 대기시간이 0.3초 감소하고 스킬 데미지가 30% 증가합니다.</t>
    <phoneticPr fontId="10" type="noConversion"/>
  </si>
  <si>
    <t>거대한 발자국 스킬의 재사용 대기시간이 0.4초 감소하고 스킬 데미지가 40% 증가합니다.</t>
    <phoneticPr fontId="10" type="noConversion"/>
  </si>
  <si>
    <t>거대한 발자국 스킬의 재사용 대기시간이 0.6초 감소하고 스킬 데미지가 60% 증가합니다.</t>
    <phoneticPr fontId="10" type="noConversion"/>
  </si>
  <si>
    <t>거대한 발자국 스킬의 재사용 대기시간이 0.8초 감소하고 스킬 데미지가 80% 증가합니다.</t>
    <phoneticPr fontId="10" type="noConversion"/>
  </si>
  <si>
    <t>투사체 명중</t>
    <phoneticPr fontId="10" type="noConversion"/>
  </si>
  <si>
    <t>투사체 명중 스킬의 재사용 대기시간이 0.2초 감소하고, 버프 지속 시간이 5% 증가합니다.</t>
    <phoneticPr fontId="10" type="noConversion"/>
  </si>
  <si>
    <t>투사체 명중 스킬의 재사용 대기시간이 0.4초 감소하고, 버프 지속 시간이 10% 증가합니다.</t>
    <phoneticPr fontId="10" type="noConversion"/>
  </si>
  <si>
    <t>투사체 명중 스킬의 재사용 대기시간이 0.6초 감소하고, 버프 지속 시간이 15% 증가합니다.</t>
    <phoneticPr fontId="10" type="noConversion"/>
  </si>
  <si>
    <t>투사체 명중 스킬의 재사용 대기시간이 0.8초 감소하고, 버프 지속 시간이 20% 증가합니다.</t>
    <phoneticPr fontId="10" type="noConversion"/>
  </si>
  <si>
    <t>투사체 명중 스킬의 재사용 대기시간이 1.2초 감소하고, 버프 지속 시간이 30% 증가합니다.</t>
    <phoneticPr fontId="10" type="noConversion"/>
  </si>
  <si>
    <t>투사체 명중 스킬의 재사용 대기시간이 1.6초 감소하고, 버프 지속 시간이 40% 증가합니다.</t>
    <phoneticPr fontId="10" type="noConversion"/>
  </si>
  <si>
    <t>궁수의 강한 의지</t>
    <phoneticPr fontId="10" type="noConversion"/>
  </si>
  <si>
    <t>궁수의 강한 의지 스킬의 재사용 대기시간이 0.2초 감소하고, 버프 지속 시간이 5% 증가합니다.</t>
    <phoneticPr fontId="10" type="noConversion"/>
  </si>
  <si>
    <t>궁수의 강한 의지 스킬의 재사용 대기시간이 0.4초 감소하고, 버프 지속 시간이 10% 증가합니다.</t>
    <phoneticPr fontId="10" type="noConversion"/>
  </si>
  <si>
    <t>궁수의 강한 의지 스킬의 재사용 대기시간이 0.6초 감소하고, 버프 지속 시간이 15% 증가합니다.</t>
    <phoneticPr fontId="10" type="noConversion"/>
  </si>
  <si>
    <t>궁수의 강한 의지 스킬의 재사용 대기시간이 0.8초 감소하고, 버프 지속 시간이 20% 증가합니다.</t>
    <phoneticPr fontId="10" type="noConversion"/>
  </si>
  <si>
    <t>궁수의 강한 의지 스킬의 재사용 대기시간이 1.2초 감소하고, 버프 지속 시간이 30% 증가합니다.</t>
    <phoneticPr fontId="10" type="noConversion"/>
  </si>
  <si>
    <t>궁수의 강한 의지 스킬의 재사용 대기시간이 1.6초 감소하고, 버프 지속 시간이 40% 증가합니다.</t>
    <phoneticPr fontId="10" type="noConversion"/>
  </si>
  <si>
    <t>야수의 발톱</t>
    <phoneticPr fontId="10" type="noConversion"/>
  </si>
  <si>
    <t>야수의 발톱 스킬의 스킬 데미지가 5% 증가합니다.</t>
    <phoneticPr fontId="10" type="noConversion"/>
  </si>
  <si>
    <t>야수의 발톱 스킬의 스킬 데미지가 10% 증가합니다.</t>
    <phoneticPr fontId="10" type="noConversion"/>
  </si>
  <si>
    <t>야수의 발톱 스킬의 스킬 데미지가 15% 증가합니다.</t>
    <phoneticPr fontId="10" type="noConversion"/>
  </si>
  <si>
    <t>야수의 발톱 스킬의 스킬 데미지가 20% 증가합니다.</t>
    <phoneticPr fontId="10" type="noConversion"/>
  </si>
  <si>
    <t>야수의 발톱 스킬의 스킬 데미지가 30% 증가합니다.</t>
    <phoneticPr fontId="10" type="noConversion"/>
  </si>
  <si>
    <t>야수의 발톱 스킬의 스킬 데미지가 40% 증가합니다.</t>
    <phoneticPr fontId="10" type="noConversion"/>
  </si>
  <si>
    <t>마법 폭발</t>
    <phoneticPr fontId="10" type="noConversion"/>
  </si>
  <si>
    <t>마법 폭발 스킬의 재사용 대기시간이 0.1초 감소하고 데미지가 10% 증가합니다.</t>
    <phoneticPr fontId="10" type="noConversion"/>
  </si>
  <si>
    <t>마법 폭발 스킬의 재사용 대기시간이 0.2초 감소하고 데미지가 20% 증가합니다.</t>
    <phoneticPr fontId="10" type="noConversion"/>
  </si>
  <si>
    <t>마법 폭발 스킬의 재사용 대기시간이 0.3초 감소하고 데미지가 30% 증가합니다.</t>
    <phoneticPr fontId="10" type="noConversion"/>
  </si>
  <si>
    <t>마법 폭발 스킬의 재사용 대기시간이 0.4초 감소하고 데미지가 40% 증가합니다.</t>
    <phoneticPr fontId="10" type="noConversion"/>
  </si>
  <si>
    <t>마법 폭발 스킬의 재사용 대기시간이 0.6초 감소하고 데미지가 60% 증가합니다.</t>
    <phoneticPr fontId="10" type="noConversion"/>
  </si>
  <si>
    <t>마법 폭발 스킬의 재사용 대기시간이 0.8초 감소하고 데미지가 80% 증가합니다.</t>
    <phoneticPr fontId="10" type="noConversion"/>
  </si>
  <si>
    <t>마법사의 강한 의지 스킬의 재사용 대기시간이 0.2초 감소하고 버프 지속 시간이 10% 증가합니다.</t>
    <phoneticPr fontId="10" type="noConversion"/>
  </si>
  <si>
    <t>마법사의 강한 의지 스킬의 재사용 대기시간이 0.4초 감소하고 버프 지속 시간이 20% 증가합니다.</t>
    <phoneticPr fontId="10" type="noConversion"/>
  </si>
  <si>
    <t>마법사의 강한 의지 스킬의 재사용 대기시간이 0.6초 감소하고 버프 지속 시간이 30% 증가합니다.</t>
    <phoneticPr fontId="10" type="noConversion"/>
  </si>
  <si>
    <t>마법사의 강한 의지 스킬의 재사용 대기시간이 0.8초 감소하고 버프 지속 시간이 40% 증가합니다.</t>
    <phoneticPr fontId="10" type="noConversion"/>
  </si>
  <si>
    <t>마법사의 강한 의지 스킬의 재사용 대기시간이 1.2초 감소하고 버프 지속 시간이 60% 증가합니다.</t>
    <phoneticPr fontId="10" type="noConversion"/>
  </si>
  <si>
    <t>마법사의 강한 의지 스킬의 재사용 대기시간이 1.6초 감소하고 버프 지속 시간이 80% 증가합니다.</t>
    <phoneticPr fontId="10" type="noConversion"/>
  </si>
  <si>
    <t>아쿠아 볼</t>
    <phoneticPr fontId="10" type="noConversion"/>
  </si>
  <si>
    <t>아쿠아 볼 스킬의 재사용 대기시간이 0.2초 감소하고, 데미지가 20% 증가합니다.</t>
    <phoneticPr fontId="10" type="noConversion"/>
  </si>
  <si>
    <t>아쿠아 볼 스킬의 재사용 대기시간이 0.4초 감소하고, 데미지가 40% 증가합니다.</t>
    <phoneticPr fontId="10" type="noConversion"/>
  </si>
  <si>
    <t>아쿠아 볼 스킬의 재사용 대기시간이 0.6초 감소하고, 데미지가 60% 증가합니다.</t>
    <phoneticPr fontId="10" type="noConversion"/>
  </si>
  <si>
    <t>아쿠아 볼 스킬의 재사용 대기시간이 0.8초 감소하고, 데미지가 80% 증가합니다.</t>
    <phoneticPr fontId="10" type="noConversion"/>
  </si>
  <si>
    <t>아쿠아 볼 스킬의 재사용 대기시간이 1.2초 감소하고, 데미지가 120% 증가합니다.</t>
    <phoneticPr fontId="10" type="noConversion"/>
  </si>
  <si>
    <t>아쿠아 볼 스킬의 재사용 대기시간이 1.6초 감소하고, 데미지가 160% 증가합니다.</t>
    <phoneticPr fontId="10" type="noConversion"/>
  </si>
  <si>
    <t>검과 방패</t>
    <phoneticPr fontId="10" type="noConversion"/>
  </si>
  <si>
    <t>활과 갑옷</t>
    <phoneticPr fontId="10" type="noConversion"/>
  </si>
  <si>
    <t>지팡이와 마법서</t>
    <phoneticPr fontId="10" type="noConversion"/>
  </si>
  <si>
    <t>강인한 전사의 비기</t>
    <phoneticPr fontId="10" type="noConversion"/>
  </si>
  <si>
    <t>날렵한 궁수의 비기</t>
    <phoneticPr fontId="10" type="noConversion"/>
  </si>
  <si>
    <t>고고한 마법사의 비기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</si>
</sst>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zoomScaleNormal="100" zoomScaleSheetLayoutView="75" workbookViewId="0">
      <selection activeCell="D14" sqref="D14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68</v>
      </c>
      <c r="B1" s="2" t="s">
        <v>112</v>
      </c>
      <c r="C1" s="2" t="s">
        <v>112</v>
      </c>
      <c r="D1" s="2" t="s">
        <v>112</v>
      </c>
      <c r="E1" s="2" t="s">
        <v>116</v>
      </c>
      <c r="F1" s="2" t="s">
        <v>116</v>
      </c>
      <c r="G1" s="2" t="s">
        <v>116</v>
      </c>
      <c r="H1" s="2" t="s">
        <v>116</v>
      </c>
      <c r="I1" s="2" t="s">
        <v>68</v>
      </c>
      <c r="J1" s="2" t="s">
        <v>68</v>
      </c>
      <c r="K1" s="2" t="s">
        <v>68</v>
      </c>
      <c r="L1" s="2" t="s">
        <v>68</v>
      </c>
    </row>
    <row r="2" spans="1:12" ht="16.5" customHeight="1">
      <c r="A2" s="3" t="s">
        <v>105</v>
      </c>
      <c r="B2" s="4" t="s">
        <v>115</v>
      </c>
      <c r="C2" s="4" t="s">
        <v>122</v>
      </c>
      <c r="D2" s="4" t="s">
        <v>120</v>
      </c>
      <c r="E2" s="4" t="s">
        <v>121</v>
      </c>
      <c r="F2" s="4" t="s">
        <v>107</v>
      </c>
      <c r="G2" s="4" t="s">
        <v>92</v>
      </c>
      <c r="H2" s="4" t="s">
        <v>9</v>
      </c>
      <c r="I2" s="4" t="s">
        <v>90</v>
      </c>
      <c r="J2" s="4" t="s">
        <v>91</v>
      </c>
      <c r="K2" s="4" t="s">
        <v>108</v>
      </c>
      <c r="L2" s="4" t="s">
        <v>106</v>
      </c>
    </row>
    <row r="3" spans="1:12" ht="16.5" customHeight="1">
      <c r="A3" s="5" t="s">
        <v>7</v>
      </c>
      <c r="B3" s="6" t="s">
        <v>8</v>
      </c>
      <c r="C3" s="6" t="s">
        <v>10</v>
      </c>
      <c r="D3" s="6" t="s">
        <v>1</v>
      </c>
      <c r="E3" s="7" t="s">
        <v>124</v>
      </c>
      <c r="F3" s="8" t="s">
        <v>114</v>
      </c>
      <c r="G3" s="8" t="s">
        <v>3</v>
      </c>
      <c r="H3" s="8" t="s">
        <v>159</v>
      </c>
      <c r="I3" s="9" t="s">
        <v>4</v>
      </c>
      <c r="J3" s="9" t="s">
        <v>93</v>
      </c>
      <c r="K3" s="9" t="s">
        <v>5</v>
      </c>
      <c r="L3" s="9" t="s">
        <v>2</v>
      </c>
    </row>
    <row r="4" spans="1:12" ht="16.5" customHeight="1">
      <c r="A4" s="10">
        <v>100001</v>
      </c>
      <c r="B4" s="11" t="s">
        <v>70</v>
      </c>
      <c r="C4" s="12" t="s">
        <v>113</v>
      </c>
      <c r="D4" s="11" t="s">
        <v>73</v>
      </c>
      <c r="E4" s="15">
        <v>67</v>
      </c>
      <c r="F4" s="13">
        <v>80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70</v>
      </c>
      <c r="C5" s="11" t="s">
        <v>74</v>
      </c>
      <c r="D5" s="11" t="s">
        <v>69</v>
      </c>
      <c r="E5" s="15">
        <v>64</v>
      </c>
      <c r="F5" s="13">
        <v>90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70</v>
      </c>
      <c r="C6" s="11" t="s">
        <v>71</v>
      </c>
      <c r="D6" s="11" t="s">
        <v>69</v>
      </c>
      <c r="E6" s="15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72</v>
      </c>
      <c r="C7" s="12" t="s">
        <v>118</v>
      </c>
      <c r="D7" s="11" t="s">
        <v>73</v>
      </c>
      <c r="E7" s="15">
        <v>67</v>
      </c>
      <c r="F7" s="13">
        <v>70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72</v>
      </c>
      <c r="C8" s="11" t="s">
        <v>63</v>
      </c>
      <c r="D8" s="11" t="s">
        <v>69</v>
      </c>
      <c r="E8" s="15">
        <v>70</v>
      </c>
      <c r="F8" s="13">
        <v>80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65</v>
      </c>
      <c r="C9" s="12" t="s">
        <v>110</v>
      </c>
      <c r="D9" s="11" t="s">
        <v>73</v>
      </c>
      <c r="E9" s="15">
        <v>67</v>
      </c>
      <c r="F9" s="13">
        <v>70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65</v>
      </c>
      <c r="C10" s="11" t="s">
        <v>67</v>
      </c>
      <c r="D10" s="11" t="s">
        <v>69</v>
      </c>
      <c r="E10" s="15">
        <v>70</v>
      </c>
      <c r="F10" s="13">
        <v>80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68</v>
      </c>
      <c r="B1" s="17" t="s">
        <v>112</v>
      </c>
      <c r="C1" s="17" t="s">
        <v>112</v>
      </c>
      <c r="D1" s="17" t="s">
        <v>66</v>
      </c>
      <c r="E1" s="17" t="s">
        <v>66</v>
      </c>
      <c r="F1" s="17" t="s">
        <v>116</v>
      </c>
      <c r="G1" s="17" t="s">
        <v>116</v>
      </c>
      <c r="H1" s="17" t="s">
        <v>66</v>
      </c>
      <c r="I1" s="17" t="s">
        <v>117</v>
      </c>
      <c r="J1" s="17" t="s">
        <v>66</v>
      </c>
      <c r="K1" s="17" t="s">
        <v>66</v>
      </c>
      <c r="L1" s="17" t="s">
        <v>94</v>
      </c>
      <c r="M1" s="17" t="s">
        <v>95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119</v>
      </c>
      <c r="B2" s="20" t="s">
        <v>123</v>
      </c>
      <c r="C2" s="20" t="s">
        <v>104</v>
      </c>
      <c r="D2" s="20" t="s">
        <v>96</v>
      </c>
      <c r="E2" s="20" t="s">
        <v>102</v>
      </c>
      <c r="F2" s="20" t="s">
        <v>111</v>
      </c>
      <c r="G2" s="20" t="s">
        <v>99</v>
      </c>
      <c r="H2" s="20" t="s">
        <v>100</v>
      </c>
      <c r="I2" s="20" t="s">
        <v>101</v>
      </c>
      <c r="J2" s="20" t="s">
        <v>109</v>
      </c>
      <c r="K2" s="20" t="s">
        <v>128</v>
      </c>
      <c r="L2" s="20" t="s">
        <v>34</v>
      </c>
      <c r="M2" s="20" t="s">
        <v>33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97</v>
      </c>
      <c r="B3" s="21" t="s">
        <v>98</v>
      </c>
      <c r="C3" s="6" t="s">
        <v>78</v>
      </c>
      <c r="D3" s="6" t="s">
        <v>47</v>
      </c>
      <c r="E3" s="6" t="s">
        <v>52</v>
      </c>
      <c r="F3" s="22" t="s">
        <v>6</v>
      </c>
      <c r="G3" s="22" t="s">
        <v>16</v>
      </c>
      <c r="H3" s="22" t="s">
        <v>54</v>
      </c>
      <c r="I3" s="22" t="s">
        <v>77</v>
      </c>
      <c r="J3" s="22" t="s">
        <v>40</v>
      </c>
      <c r="K3" s="22" t="s">
        <v>45</v>
      </c>
      <c r="L3" s="22" t="s">
        <v>48</v>
      </c>
      <c r="M3" s="22" t="s">
        <v>13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170</v>
      </c>
      <c r="C4" s="14" t="s">
        <v>143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0.1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184</v>
      </c>
      <c r="C5" s="14" t="s">
        <v>143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205</v>
      </c>
      <c r="C6" s="14" t="s">
        <v>143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0.1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212</v>
      </c>
      <c r="C7" s="14" t="s">
        <v>143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225</v>
      </c>
      <c r="C8" s="14" t="s">
        <v>143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68</v>
      </c>
      <c r="B1" s="17" t="s">
        <v>68</v>
      </c>
      <c r="C1" s="17" t="s">
        <v>112</v>
      </c>
      <c r="D1" s="17" t="s">
        <v>66</v>
      </c>
      <c r="E1" s="17" t="s">
        <v>112</v>
      </c>
      <c r="F1" s="17" t="s">
        <v>112</v>
      </c>
      <c r="G1" s="17" t="s">
        <v>117</v>
      </c>
      <c r="H1" s="17" t="s">
        <v>66</v>
      </c>
      <c r="I1" s="17" t="s">
        <v>116</v>
      </c>
      <c r="J1" s="17" t="s">
        <v>116</v>
      </c>
      <c r="K1" s="17" t="s">
        <v>68</v>
      </c>
      <c r="L1" s="17" t="s">
        <v>116</v>
      </c>
      <c r="M1" s="17" t="s">
        <v>136</v>
      </c>
      <c r="N1" s="17" t="s">
        <v>116</v>
      </c>
      <c r="O1" s="17" t="s">
        <v>136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119</v>
      </c>
      <c r="B2" s="20" t="s">
        <v>132</v>
      </c>
      <c r="C2" s="20" t="s">
        <v>104</v>
      </c>
      <c r="D2" s="20" t="s">
        <v>96</v>
      </c>
      <c r="E2" s="20" t="s">
        <v>79</v>
      </c>
      <c r="F2" s="20" t="s">
        <v>80</v>
      </c>
      <c r="G2" s="20" t="s">
        <v>75</v>
      </c>
      <c r="H2" s="20" t="s">
        <v>102</v>
      </c>
      <c r="I2" s="20" t="s">
        <v>111</v>
      </c>
      <c r="J2" s="20" t="s">
        <v>76</v>
      </c>
      <c r="K2" s="20" t="s">
        <v>134</v>
      </c>
      <c r="L2" s="20" t="s">
        <v>12</v>
      </c>
      <c r="M2" s="20" t="s">
        <v>37</v>
      </c>
      <c r="N2" s="20" t="s">
        <v>53</v>
      </c>
      <c r="O2" s="20" t="s">
        <v>156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97</v>
      </c>
      <c r="B3" s="6" t="s">
        <v>83</v>
      </c>
      <c r="C3" s="6" t="s">
        <v>78</v>
      </c>
      <c r="D3" s="6" t="s">
        <v>47</v>
      </c>
      <c r="E3" s="6" t="s">
        <v>85</v>
      </c>
      <c r="F3" s="6" t="s">
        <v>11</v>
      </c>
      <c r="G3" s="6" t="s">
        <v>84</v>
      </c>
      <c r="H3" s="6" t="s">
        <v>52</v>
      </c>
      <c r="I3" s="22" t="s">
        <v>6</v>
      </c>
      <c r="J3" s="22" t="s">
        <v>21</v>
      </c>
      <c r="K3" s="22" t="s">
        <v>14</v>
      </c>
      <c r="L3" s="22" t="s">
        <v>150</v>
      </c>
      <c r="M3" s="22" t="s">
        <v>48</v>
      </c>
      <c r="N3" s="22" t="s">
        <v>55</v>
      </c>
      <c r="O3" s="22" t="s">
        <v>148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162</v>
      </c>
      <c r="C4" s="14" t="s">
        <v>130</v>
      </c>
      <c r="D4" s="14">
        <v>1</v>
      </c>
      <c r="E4" s="14" t="s">
        <v>70</v>
      </c>
      <c r="F4" s="24" t="s">
        <v>135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177</v>
      </c>
      <c r="C5" s="14" t="s">
        <v>130</v>
      </c>
      <c r="D5" s="14">
        <v>1</v>
      </c>
      <c r="E5" s="24" t="s">
        <v>135</v>
      </c>
      <c r="F5" s="14" t="s">
        <v>74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191</v>
      </c>
      <c r="C6" s="14" t="s">
        <v>130</v>
      </c>
      <c r="D6" s="14">
        <v>1</v>
      </c>
      <c r="E6" s="14" t="s">
        <v>72</v>
      </c>
      <c r="F6" s="24" t="s">
        <v>135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198</v>
      </c>
      <c r="C7" s="14" t="s">
        <v>130</v>
      </c>
      <c r="D7" s="14">
        <v>1</v>
      </c>
      <c r="E7" s="24" t="s">
        <v>135</v>
      </c>
      <c r="F7" s="24" t="s">
        <v>118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163</v>
      </c>
      <c r="C8" s="14" t="s">
        <v>130</v>
      </c>
      <c r="D8" s="14">
        <v>1</v>
      </c>
      <c r="E8" s="14" t="s">
        <v>65</v>
      </c>
      <c r="F8" s="24" t="s">
        <v>135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>
      <selection activeCell="C8" sqref="C8"/>
    </sheetView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68</v>
      </c>
      <c r="B1" s="17" t="s">
        <v>112</v>
      </c>
      <c r="C1" s="17" t="s">
        <v>68</v>
      </c>
    </row>
    <row r="2" spans="1:3" ht="17.25">
      <c r="A2" s="19" t="s">
        <v>81</v>
      </c>
      <c r="B2" s="19" t="s">
        <v>82</v>
      </c>
      <c r="C2" s="19" t="s">
        <v>127</v>
      </c>
    </row>
    <row r="3" spans="1:3" ht="17.25">
      <c r="A3" s="26" t="s">
        <v>46</v>
      </c>
      <c r="B3" s="22" t="s">
        <v>151</v>
      </c>
      <c r="C3" s="22" t="s">
        <v>36</v>
      </c>
    </row>
    <row r="4" spans="1:3" ht="17.25">
      <c r="A4" s="23">
        <v>300001</v>
      </c>
      <c r="B4" s="24" t="s">
        <v>126</v>
      </c>
      <c r="C4" s="24" t="s">
        <v>0</v>
      </c>
    </row>
    <row r="5" spans="1:3" ht="17.25">
      <c r="A5" s="23">
        <v>300002</v>
      </c>
      <c r="B5" s="24" t="s">
        <v>131</v>
      </c>
      <c r="C5" s="24" t="s">
        <v>103</v>
      </c>
    </row>
    <row r="6" spans="1:3" ht="17.25">
      <c r="A6" s="23">
        <v>300003</v>
      </c>
      <c r="B6" s="24" t="s">
        <v>87</v>
      </c>
      <c r="C6" s="24" t="s">
        <v>161</v>
      </c>
    </row>
    <row r="7" spans="1:3" ht="17.25">
      <c r="A7" s="23">
        <v>300004</v>
      </c>
      <c r="B7" s="24" t="s">
        <v>141</v>
      </c>
      <c r="C7" s="24" t="s">
        <v>146</v>
      </c>
    </row>
    <row r="8" spans="1:3" ht="17.25">
      <c r="A8" s="23">
        <v>300005</v>
      </c>
      <c r="B8" s="24" t="s">
        <v>138</v>
      </c>
      <c r="C8" s="24" t="s">
        <v>160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zoomScaleNormal="100" zoomScaleSheetLayoutView="75" workbookViewId="0">
      <selection activeCell="D62" sqref="D62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68</v>
      </c>
      <c r="C1" s="27" t="s">
        <v>112</v>
      </c>
      <c r="D1" s="27" t="s">
        <v>68</v>
      </c>
      <c r="E1" s="28" t="s">
        <v>136</v>
      </c>
      <c r="F1" s="28" t="s">
        <v>116</v>
      </c>
      <c r="G1" s="28" t="s">
        <v>136</v>
      </c>
      <c r="H1" s="28" t="s">
        <v>95</v>
      </c>
      <c r="I1" s="29" t="s">
        <v>66</v>
      </c>
    </row>
    <row r="2" spans="1:9" ht="17.25">
      <c r="A2" s="19" t="s">
        <v>140</v>
      </c>
      <c r="B2" s="19" t="s">
        <v>119</v>
      </c>
      <c r="C2" s="19" t="s">
        <v>125</v>
      </c>
      <c r="D2" s="19" t="s">
        <v>57</v>
      </c>
      <c r="E2" s="20" t="s">
        <v>37</v>
      </c>
      <c r="F2" s="20" t="s">
        <v>53</v>
      </c>
      <c r="G2" s="20" t="s">
        <v>156</v>
      </c>
      <c r="H2" s="30" t="s">
        <v>89</v>
      </c>
      <c r="I2" s="31" t="s">
        <v>139</v>
      </c>
    </row>
    <row r="3" spans="1:9" ht="17.25">
      <c r="A3" s="32" t="s">
        <v>17</v>
      </c>
      <c r="B3" s="33" t="s">
        <v>97</v>
      </c>
      <c r="C3" s="33" t="s">
        <v>25</v>
      </c>
      <c r="D3" s="33" t="s">
        <v>86</v>
      </c>
      <c r="E3" s="34" t="s">
        <v>48</v>
      </c>
      <c r="F3" s="34" t="s">
        <v>55</v>
      </c>
      <c r="G3" s="34" t="s">
        <v>148</v>
      </c>
      <c r="H3" s="34" t="s">
        <v>13</v>
      </c>
      <c r="I3" s="35" t="s">
        <v>88</v>
      </c>
    </row>
    <row r="4" spans="1:9" ht="17.25">
      <c r="A4" s="36">
        <v>620001</v>
      </c>
      <c r="B4" s="14">
        <v>100011</v>
      </c>
      <c r="C4" s="14" t="s">
        <v>60</v>
      </c>
      <c r="D4" s="37" t="s">
        <v>164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61</v>
      </c>
      <c r="D5" s="37" t="s">
        <v>165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59</v>
      </c>
      <c r="D6" s="37" t="s">
        <v>166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58</v>
      </c>
      <c r="D7" s="37" t="s">
        <v>167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64</v>
      </c>
      <c r="D8" s="37" t="s">
        <v>168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62</v>
      </c>
      <c r="D9" s="37" t="s">
        <v>169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60</v>
      </c>
      <c r="D10" s="37" t="s">
        <v>171</v>
      </c>
      <c r="E10" s="39">
        <f t="shared" ref="E10:E15" si="2">0.1*I10</f>
        <v>0.1</v>
      </c>
      <c r="F10" s="38">
        <v>0</v>
      </c>
      <c r="G10" s="38">
        <v>0</v>
      </c>
      <c r="H10" s="39">
        <f>0.1*I10</f>
        <v>0.1</v>
      </c>
      <c r="I10" s="38">
        <v>1</v>
      </c>
    </row>
    <row r="11" spans="1:9" ht="17.25">
      <c r="A11" s="36">
        <v>620008</v>
      </c>
      <c r="B11" s="14">
        <v>100012</v>
      </c>
      <c r="C11" s="14" t="s">
        <v>61</v>
      </c>
      <c r="D11" s="37" t="s">
        <v>172</v>
      </c>
      <c r="E11" s="39">
        <f t="shared" si="2"/>
        <v>0.2</v>
      </c>
      <c r="F11" s="38">
        <v>0</v>
      </c>
      <c r="G11" s="38">
        <v>0</v>
      </c>
      <c r="H11" s="41">
        <f t="shared" ref="H11:H15" si="3">0.1*I11</f>
        <v>0.2</v>
      </c>
      <c r="I11" s="38">
        <v>2</v>
      </c>
    </row>
    <row r="12" spans="1:9" ht="17.25">
      <c r="A12" s="36">
        <v>620009</v>
      </c>
      <c r="B12" s="14">
        <v>100012</v>
      </c>
      <c r="C12" s="14" t="s">
        <v>59</v>
      </c>
      <c r="D12" s="37" t="s">
        <v>173</v>
      </c>
      <c r="E12" s="39">
        <f t="shared" si="2"/>
        <v>0.30000000000000004</v>
      </c>
      <c r="F12" s="38">
        <v>0</v>
      </c>
      <c r="G12" s="38">
        <v>0</v>
      </c>
      <c r="H12" s="41">
        <f t="shared" si="3"/>
        <v>0.30000000000000004</v>
      </c>
      <c r="I12" s="38">
        <v>3</v>
      </c>
    </row>
    <row r="13" spans="1:9" ht="17.25">
      <c r="A13" s="36">
        <v>620010</v>
      </c>
      <c r="B13" s="14">
        <v>100012</v>
      </c>
      <c r="C13" s="14" t="s">
        <v>58</v>
      </c>
      <c r="D13" s="37" t="s">
        <v>174</v>
      </c>
      <c r="E13" s="39">
        <f t="shared" si="2"/>
        <v>0.4</v>
      </c>
      <c r="F13" s="38">
        <v>0</v>
      </c>
      <c r="G13" s="38">
        <v>0</v>
      </c>
      <c r="H13" s="41">
        <f t="shared" si="3"/>
        <v>0.4</v>
      </c>
      <c r="I13" s="38">
        <v>4</v>
      </c>
    </row>
    <row r="14" spans="1:9" ht="17.25">
      <c r="A14" s="36">
        <v>620011</v>
      </c>
      <c r="B14" s="14">
        <v>100012</v>
      </c>
      <c r="C14" s="14" t="s">
        <v>64</v>
      </c>
      <c r="D14" s="37" t="s">
        <v>175</v>
      </c>
      <c r="E14" s="39">
        <f t="shared" si="2"/>
        <v>0.60000000000000009</v>
      </c>
      <c r="F14" s="38">
        <v>0</v>
      </c>
      <c r="G14" s="38">
        <v>0</v>
      </c>
      <c r="H14" s="41">
        <f t="shared" si="3"/>
        <v>0.60000000000000009</v>
      </c>
      <c r="I14" s="38">
        <v>6</v>
      </c>
    </row>
    <row r="15" spans="1:9" ht="17.25">
      <c r="A15" s="36">
        <v>620012</v>
      </c>
      <c r="B15" s="14">
        <v>100012</v>
      </c>
      <c r="C15" s="14" t="s">
        <v>62</v>
      </c>
      <c r="D15" s="37" t="s">
        <v>176</v>
      </c>
      <c r="E15" s="39">
        <f t="shared" si="2"/>
        <v>0.8</v>
      </c>
      <c r="F15" s="38">
        <v>0</v>
      </c>
      <c r="G15" s="38">
        <v>0</v>
      </c>
      <c r="H15" s="41">
        <f t="shared" si="3"/>
        <v>0.8</v>
      </c>
      <c r="I15" s="38">
        <v>8</v>
      </c>
    </row>
    <row r="16" spans="1:9" ht="17.25">
      <c r="A16" s="36">
        <v>620013</v>
      </c>
      <c r="B16" s="14">
        <v>100013</v>
      </c>
      <c r="C16" s="14" t="s">
        <v>60</v>
      </c>
      <c r="D16" s="37" t="s">
        <v>178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61</v>
      </c>
      <c r="D17" s="37" t="s">
        <v>179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59</v>
      </c>
      <c r="D18" s="37" t="s">
        <v>180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58</v>
      </c>
      <c r="D19" s="37" t="s">
        <v>181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64</v>
      </c>
      <c r="D20" s="37" t="s">
        <v>182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62</v>
      </c>
      <c r="D21" s="37" t="s">
        <v>183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60</v>
      </c>
      <c r="D22" s="37" t="s">
        <v>185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61</v>
      </c>
      <c r="D23" s="37" t="s">
        <v>186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59</v>
      </c>
      <c r="D24" s="37" t="s">
        <v>187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58</v>
      </c>
      <c r="D25" s="37" t="s">
        <v>188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64</v>
      </c>
      <c r="D26" s="37" t="s">
        <v>189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62</v>
      </c>
      <c r="D27" s="37" t="s">
        <v>190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60</v>
      </c>
      <c r="D28" s="37" t="s">
        <v>192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61</v>
      </c>
      <c r="D29" s="37" t="s">
        <v>193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59</v>
      </c>
      <c r="D30" s="37" t="s">
        <v>194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58</v>
      </c>
      <c r="D31" s="37" t="s">
        <v>195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64</v>
      </c>
      <c r="D32" s="37" t="s">
        <v>196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62</v>
      </c>
      <c r="D33" s="37" t="s">
        <v>197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60</v>
      </c>
      <c r="D34" s="37" t="s">
        <v>199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61</v>
      </c>
      <c r="D35" s="37" t="s">
        <v>200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59</v>
      </c>
      <c r="D36" s="37" t="s">
        <v>201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58</v>
      </c>
      <c r="D37" s="37" t="s">
        <v>202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64</v>
      </c>
      <c r="D38" s="37" t="s">
        <v>203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62</v>
      </c>
      <c r="D39" s="37" t="s">
        <v>204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60</v>
      </c>
      <c r="D40" s="37" t="s">
        <v>206</v>
      </c>
      <c r="E40" s="38">
        <v>0</v>
      </c>
      <c r="F40" s="38">
        <v>0</v>
      </c>
      <c r="G40" s="38">
        <v>0</v>
      </c>
      <c r="H40" s="38">
        <f>0.1*I40</f>
        <v>0.1</v>
      </c>
      <c r="I40" s="38">
        <v>1</v>
      </c>
    </row>
    <row r="41" spans="1:9" ht="17.25">
      <c r="A41" s="36">
        <v>620038</v>
      </c>
      <c r="B41" s="14">
        <v>100017</v>
      </c>
      <c r="C41" s="14" t="s">
        <v>61</v>
      </c>
      <c r="D41" s="37" t="s">
        <v>207</v>
      </c>
      <c r="E41" s="38">
        <v>0</v>
      </c>
      <c r="F41" s="38">
        <v>0</v>
      </c>
      <c r="G41" s="38">
        <v>0</v>
      </c>
      <c r="H41" s="41">
        <f t="shared" ref="H41:H45" si="10">0.1*I41</f>
        <v>0.2</v>
      </c>
      <c r="I41" s="38">
        <v>2</v>
      </c>
    </row>
    <row r="42" spans="1:9" ht="17.25">
      <c r="A42" s="36">
        <v>620039</v>
      </c>
      <c r="B42" s="14">
        <v>100017</v>
      </c>
      <c r="C42" s="14" t="s">
        <v>59</v>
      </c>
      <c r="D42" s="37" t="s">
        <v>208</v>
      </c>
      <c r="E42" s="38">
        <v>0</v>
      </c>
      <c r="F42" s="38">
        <v>0</v>
      </c>
      <c r="G42" s="38">
        <v>0</v>
      </c>
      <c r="H42" s="41">
        <f t="shared" si="10"/>
        <v>0.30000000000000004</v>
      </c>
      <c r="I42" s="38">
        <v>3</v>
      </c>
    </row>
    <row r="43" spans="1:9" ht="17.25">
      <c r="A43" s="36">
        <v>620040</v>
      </c>
      <c r="B43" s="14">
        <v>100017</v>
      </c>
      <c r="C43" s="14" t="s">
        <v>58</v>
      </c>
      <c r="D43" s="37" t="s">
        <v>209</v>
      </c>
      <c r="E43" s="38">
        <v>0</v>
      </c>
      <c r="F43" s="38">
        <v>0</v>
      </c>
      <c r="G43" s="38">
        <v>0</v>
      </c>
      <c r="H43" s="41">
        <f t="shared" si="10"/>
        <v>0.4</v>
      </c>
      <c r="I43" s="38">
        <v>4</v>
      </c>
    </row>
    <row r="44" spans="1:9" ht="17.25">
      <c r="A44" s="36">
        <v>620041</v>
      </c>
      <c r="B44" s="14">
        <v>100017</v>
      </c>
      <c r="C44" s="14" t="s">
        <v>64</v>
      </c>
      <c r="D44" s="37" t="s">
        <v>210</v>
      </c>
      <c r="E44" s="38">
        <v>0</v>
      </c>
      <c r="F44" s="38">
        <v>0</v>
      </c>
      <c r="G44" s="38">
        <v>0</v>
      </c>
      <c r="H44" s="41">
        <f t="shared" si="10"/>
        <v>0.60000000000000009</v>
      </c>
      <c r="I44" s="38">
        <v>6</v>
      </c>
    </row>
    <row r="45" spans="1:9" ht="17.25">
      <c r="A45" s="36">
        <v>620042</v>
      </c>
      <c r="B45" s="14">
        <v>100017</v>
      </c>
      <c r="C45" s="14" t="s">
        <v>62</v>
      </c>
      <c r="D45" s="37" t="s">
        <v>211</v>
      </c>
      <c r="E45" s="38">
        <v>0</v>
      </c>
      <c r="F45" s="38">
        <v>0</v>
      </c>
      <c r="G45" s="38">
        <v>0</v>
      </c>
      <c r="H45" s="41">
        <f t="shared" si="10"/>
        <v>0.8</v>
      </c>
      <c r="I45" s="38">
        <v>8</v>
      </c>
    </row>
    <row r="46" spans="1:9" ht="17.25">
      <c r="A46" s="36">
        <v>620043</v>
      </c>
      <c r="B46" s="14">
        <v>100018</v>
      </c>
      <c r="C46" s="14" t="s">
        <v>60</v>
      </c>
      <c r="D46" s="37" t="s">
        <v>213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61</v>
      </c>
      <c r="D47" s="37" t="s">
        <v>214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59</v>
      </c>
      <c r="D48" s="37" t="s">
        <v>215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58</v>
      </c>
      <c r="D49" s="37" t="s">
        <v>216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64</v>
      </c>
      <c r="D50" s="37" t="s">
        <v>217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62</v>
      </c>
      <c r="D51" s="37" t="s">
        <v>218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60</v>
      </c>
      <c r="D52" s="37" t="s">
        <v>219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61</v>
      </c>
      <c r="D53" s="37" t="s">
        <v>220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59</v>
      </c>
      <c r="D54" s="37" t="s">
        <v>221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58</v>
      </c>
      <c r="D55" s="37" t="s">
        <v>222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64</v>
      </c>
      <c r="D56" s="37" t="s">
        <v>223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62</v>
      </c>
      <c r="D57" s="37" t="s">
        <v>224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60</v>
      </c>
      <c r="D58" s="37" t="s">
        <v>226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61</v>
      </c>
      <c r="D59" s="37" t="s">
        <v>227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59</v>
      </c>
      <c r="D60" s="37" t="s">
        <v>228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58</v>
      </c>
      <c r="D61" s="37" t="s">
        <v>229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64</v>
      </c>
      <c r="D62" s="37" t="s">
        <v>230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62</v>
      </c>
      <c r="D63" s="37" t="s">
        <v>231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C9" sqref="C9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68</v>
      </c>
      <c r="B1" s="17" t="s">
        <v>112</v>
      </c>
      <c r="C1" s="17" t="s">
        <v>116</v>
      </c>
      <c r="D1" s="17" t="s">
        <v>116</v>
      </c>
      <c r="E1" s="17" t="s">
        <v>66</v>
      </c>
      <c r="F1" s="17" t="s">
        <v>66</v>
      </c>
      <c r="G1" s="17" t="s">
        <v>116</v>
      </c>
      <c r="H1" s="17" t="s">
        <v>116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137</v>
      </c>
      <c r="B2" s="20" t="s">
        <v>142</v>
      </c>
      <c r="C2" s="20" t="s">
        <v>42</v>
      </c>
      <c r="D2" s="20" t="s">
        <v>51</v>
      </c>
      <c r="E2" s="20" t="s">
        <v>32</v>
      </c>
      <c r="F2" s="20" t="s">
        <v>31</v>
      </c>
      <c r="G2" s="20" t="s">
        <v>41</v>
      </c>
      <c r="H2" s="20" t="s">
        <v>43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38</v>
      </c>
      <c r="B3" s="22" t="s">
        <v>39</v>
      </c>
      <c r="C3" s="22" t="s">
        <v>56</v>
      </c>
      <c r="D3" s="22" t="s">
        <v>22</v>
      </c>
      <c r="E3" s="22" t="s">
        <v>154</v>
      </c>
      <c r="F3" s="43" t="s">
        <v>157</v>
      </c>
      <c r="G3" s="22" t="s">
        <v>158</v>
      </c>
      <c r="H3" s="22" t="s">
        <v>24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232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233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234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zoomScaleNormal="100" zoomScaleSheetLayoutView="75" workbookViewId="0">
      <selection activeCell="D27" sqref="D27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68</v>
      </c>
      <c r="B1" s="27" t="s">
        <v>68</v>
      </c>
      <c r="C1" s="27" t="s">
        <v>112</v>
      </c>
      <c r="D1" s="27" t="s">
        <v>68</v>
      </c>
      <c r="E1" s="17" t="s">
        <v>116</v>
      </c>
      <c r="F1" s="17" t="s">
        <v>116</v>
      </c>
      <c r="G1" s="45" t="s">
        <v>66</v>
      </c>
    </row>
    <row r="2" spans="1:7" ht="17.25">
      <c r="A2" s="19" t="s">
        <v>140</v>
      </c>
      <c r="B2" s="19" t="s">
        <v>137</v>
      </c>
      <c r="C2" s="19" t="s">
        <v>125</v>
      </c>
      <c r="D2" s="19" t="s">
        <v>57</v>
      </c>
      <c r="E2" s="20" t="s">
        <v>41</v>
      </c>
      <c r="F2" s="20" t="s">
        <v>43</v>
      </c>
      <c r="G2" s="46" t="s">
        <v>133</v>
      </c>
    </row>
    <row r="3" spans="1:7" ht="17.25">
      <c r="A3" s="32" t="s">
        <v>17</v>
      </c>
      <c r="B3" s="33" t="s">
        <v>38</v>
      </c>
      <c r="C3" s="33" t="s">
        <v>25</v>
      </c>
      <c r="D3" s="33" t="s">
        <v>86</v>
      </c>
      <c r="E3" s="22" t="s">
        <v>158</v>
      </c>
      <c r="F3" s="22" t="s">
        <v>24</v>
      </c>
      <c r="G3" s="47" t="s">
        <v>18</v>
      </c>
    </row>
    <row r="4" spans="1:7" ht="17.25">
      <c r="A4" s="36">
        <v>610001</v>
      </c>
      <c r="B4" s="14">
        <v>400001</v>
      </c>
      <c r="C4" s="14" t="s">
        <v>60</v>
      </c>
      <c r="D4" s="37" t="str">
        <f t="shared" ref="D4:D9" si="0">"전사의 공격력이 "&amp;E4&amp;" 증가하고, 체력이 "&amp;F4&amp;" 증가합니다."</f>
        <v>전사의 공격력이 10 증가하고, 체력이 100 증가합니다.</v>
      </c>
      <c r="E4" s="48">
        <v>10</v>
      </c>
      <c r="F4" s="48">
        <v>100</v>
      </c>
      <c r="G4" s="48">
        <v>1</v>
      </c>
    </row>
    <row r="5" spans="1:7" ht="17.25">
      <c r="A5" s="36">
        <v>610002</v>
      </c>
      <c r="B5" s="14">
        <v>400001</v>
      </c>
      <c r="C5" s="14" t="s">
        <v>61</v>
      </c>
      <c r="D5" s="37" t="str">
        <f t="shared" si="0"/>
        <v>전사의 공격력이 20 증가하고, 체력이 200 증가합니다.</v>
      </c>
      <c r="E5" s="48">
        <v>20</v>
      </c>
      <c r="F5" s="48">
        <v>200</v>
      </c>
      <c r="G5" s="48">
        <v>2</v>
      </c>
    </row>
    <row r="6" spans="1:7" ht="17.25">
      <c r="A6" s="36">
        <v>610003</v>
      </c>
      <c r="B6" s="14">
        <v>400001</v>
      </c>
      <c r="C6" s="14" t="s">
        <v>59</v>
      </c>
      <c r="D6" s="37" t="str">
        <f t="shared" si="0"/>
        <v>전사의 공격력이 30 증가하고, 체력이 300 증가합니다.</v>
      </c>
      <c r="E6" s="48">
        <v>30</v>
      </c>
      <c r="F6" s="48">
        <v>300</v>
      </c>
      <c r="G6" s="48">
        <v>3</v>
      </c>
    </row>
    <row r="7" spans="1:7" ht="17.25">
      <c r="A7" s="36">
        <v>610004</v>
      </c>
      <c r="B7" s="14">
        <v>400001</v>
      </c>
      <c r="C7" s="14" t="s">
        <v>58</v>
      </c>
      <c r="D7" s="37" t="str">
        <f t="shared" si="0"/>
        <v>전사의 공격력이 40 증가하고, 체력이 400 증가합니다.</v>
      </c>
      <c r="E7" s="48">
        <v>40</v>
      </c>
      <c r="F7" s="48">
        <v>400</v>
      </c>
      <c r="G7" s="48">
        <v>4</v>
      </c>
    </row>
    <row r="8" spans="1:7" ht="17.25">
      <c r="A8" s="36">
        <v>610005</v>
      </c>
      <c r="B8" s="14">
        <v>400001</v>
      </c>
      <c r="C8" s="14" t="s">
        <v>64</v>
      </c>
      <c r="D8" s="55" t="str">
        <f t="shared" si="0"/>
        <v>전사의 공격력이 60 증가하고, 체력이 600 증가합니다.</v>
      </c>
      <c r="E8" s="48">
        <v>60</v>
      </c>
      <c r="F8" s="48">
        <v>600</v>
      </c>
      <c r="G8" s="48">
        <v>6</v>
      </c>
    </row>
    <row r="9" spans="1:7" ht="17.25">
      <c r="A9" s="36">
        <v>610006</v>
      </c>
      <c r="B9" s="14">
        <v>400001</v>
      </c>
      <c r="C9" s="14" t="s">
        <v>62</v>
      </c>
      <c r="D9" s="55" t="str">
        <f t="shared" si="0"/>
        <v>전사의 공격력이 80 증가하고, 체력이 800 증가합니다.</v>
      </c>
      <c r="E9" s="48">
        <v>80</v>
      </c>
      <c r="F9" s="48">
        <v>800</v>
      </c>
      <c r="G9" s="48">
        <v>8</v>
      </c>
    </row>
    <row r="10" spans="1:7" ht="17.25">
      <c r="A10" s="36">
        <v>610007</v>
      </c>
      <c r="B10" s="14">
        <v>400002</v>
      </c>
      <c r="C10" s="14" t="s">
        <v>60</v>
      </c>
      <c r="D10" s="37" t="str">
        <f>"궁수의 공격력이 "&amp;E10&amp;" 증가하고, 체력이 "&amp;F10&amp;" 증가합니다."</f>
        <v>궁수의 공격력이 8 증가하고, 체력이 80 증가합니다.</v>
      </c>
      <c r="E10" s="48">
        <v>8</v>
      </c>
      <c r="F10" s="48">
        <v>80</v>
      </c>
      <c r="G10" s="48">
        <v>1</v>
      </c>
    </row>
    <row r="11" spans="1:7" ht="17.25">
      <c r="A11" s="36">
        <v>610008</v>
      </c>
      <c r="B11" s="14">
        <v>400002</v>
      </c>
      <c r="C11" s="14" t="s">
        <v>61</v>
      </c>
      <c r="D11" s="37" t="str">
        <f>"궁수의 공격력이 "&amp;E11&amp;" 증가하고, 체력이 "&amp;F11&amp;" 증가합니다."</f>
        <v>궁수의 공격력이 16 증가하고, 체력이 160 증가합니다.</v>
      </c>
      <c r="E11" s="48">
        <v>16</v>
      </c>
      <c r="F11" s="48">
        <v>160</v>
      </c>
      <c r="G11" s="48">
        <v>2</v>
      </c>
    </row>
    <row r="12" spans="1:7" ht="17.25">
      <c r="A12" s="36">
        <v>610009</v>
      </c>
      <c r="B12" s="14">
        <v>400002</v>
      </c>
      <c r="C12" s="14" t="s">
        <v>59</v>
      </c>
      <c r="D12" s="55" t="str">
        <f t="shared" ref="D12:D15" si="1">"궁수의 공격력이 "&amp;E12&amp;" 증가하고, 체력이 "&amp;F12&amp;" 증가합니다."</f>
        <v>궁수의 공격력이 24 증가하고, 체력이 240 증가합니다.</v>
      </c>
      <c r="E12" s="48">
        <v>24</v>
      </c>
      <c r="F12" s="48">
        <v>240</v>
      </c>
      <c r="G12" s="48">
        <v>3</v>
      </c>
    </row>
    <row r="13" spans="1:7" ht="17.25">
      <c r="A13" s="36">
        <v>610010</v>
      </c>
      <c r="B13" s="14">
        <v>400002</v>
      </c>
      <c r="C13" s="14" t="s">
        <v>58</v>
      </c>
      <c r="D13" s="55" t="str">
        <f t="shared" si="1"/>
        <v>궁수의 공격력이 32 증가하고, 체력이 320 증가합니다.</v>
      </c>
      <c r="E13" s="48">
        <v>32</v>
      </c>
      <c r="F13" s="48">
        <v>320</v>
      </c>
      <c r="G13" s="48">
        <v>4</v>
      </c>
    </row>
    <row r="14" spans="1:7" ht="17.25">
      <c r="A14" s="36">
        <v>610011</v>
      </c>
      <c r="B14" s="14">
        <v>400002</v>
      </c>
      <c r="C14" s="14" t="s">
        <v>64</v>
      </c>
      <c r="D14" s="55" t="str">
        <f t="shared" si="1"/>
        <v>궁수의 공격력이 48 증가하고, 체력이 480 증가합니다.</v>
      </c>
      <c r="E14" s="48">
        <v>48</v>
      </c>
      <c r="F14" s="48">
        <v>480</v>
      </c>
      <c r="G14" s="48">
        <v>6</v>
      </c>
    </row>
    <row r="15" spans="1:7" ht="17.25">
      <c r="A15" s="36">
        <v>610012</v>
      </c>
      <c r="B15" s="14">
        <v>400002</v>
      </c>
      <c r="C15" s="14" t="s">
        <v>62</v>
      </c>
      <c r="D15" s="55" t="str">
        <f t="shared" si="1"/>
        <v>궁수의 공격력이 64 증가하고, 체력이 640 증가합니다.</v>
      </c>
      <c r="E15" s="48">
        <v>64</v>
      </c>
      <c r="F15" s="48">
        <v>640</v>
      </c>
      <c r="G15" s="48">
        <v>8</v>
      </c>
    </row>
    <row r="16" spans="1:7" ht="17.25">
      <c r="A16" s="36">
        <v>610013</v>
      </c>
      <c r="B16" s="14">
        <v>400003</v>
      </c>
      <c r="C16" s="14" t="s">
        <v>60</v>
      </c>
      <c r="D16" s="37" t="str">
        <f>"마법사의 공격력이 "&amp;E16&amp;" 증가하고, 체력이 "&amp;F16&amp;" 증가합니다."</f>
        <v>마법사의 공격력이 4 증가하고, 체력이 70 증가합니다.</v>
      </c>
      <c r="E16" s="48">
        <v>4</v>
      </c>
      <c r="F16" s="48">
        <v>70</v>
      </c>
      <c r="G16" s="48">
        <v>1</v>
      </c>
    </row>
    <row r="17" spans="1:7" ht="17.25">
      <c r="A17" s="36">
        <v>610014</v>
      </c>
      <c r="B17" s="14">
        <v>400003</v>
      </c>
      <c r="C17" s="14" t="s">
        <v>61</v>
      </c>
      <c r="D17" s="55" t="str">
        <f t="shared" ref="D17:D21" si="2">"마법사의 공격력이 "&amp;E17&amp;" 증가하고, 체력이 "&amp;F17&amp;" 증가합니다."</f>
        <v>마법사의 공격력이 8 증가하고, 체력이 140 증가합니다.</v>
      </c>
      <c r="E17" s="48">
        <v>8</v>
      </c>
      <c r="F17" s="48">
        <v>140</v>
      </c>
      <c r="G17" s="48">
        <v>2</v>
      </c>
    </row>
    <row r="18" spans="1:7" ht="17.25">
      <c r="A18" s="36">
        <v>610015</v>
      </c>
      <c r="B18" s="14">
        <v>400003</v>
      </c>
      <c r="C18" s="14" t="s">
        <v>59</v>
      </c>
      <c r="D18" s="55" t="str">
        <f t="shared" si="2"/>
        <v>마법사의 공격력이 12 증가하고, 체력이 210 증가합니다.</v>
      </c>
      <c r="E18" s="48">
        <v>12</v>
      </c>
      <c r="F18" s="48">
        <v>210</v>
      </c>
      <c r="G18" s="48">
        <v>3</v>
      </c>
    </row>
    <row r="19" spans="1:7" ht="17.25">
      <c r="A19" s="36">
        <v>610016</v>
      </c>
      <c r="B19" s="14">
        <v>400003</v>
      </c>
      <c r="C19" s="14" t="s">
        <v>58</v>
      </c>
      <c r="D19" s="55" t="str">
        <f t="shared" si="2"/>
        <v>마법사의 공격력이 16 증가하고, 체력이 280 증가합니다.</v>
      </c>
      <c r="E19" s="48">
        <v>16</v>
      </c>
      <c r="F19" s="48">
        <v>280</v>
      </c>
      <c r="G19" s="48">
        <v>4</v>
      </c>
    </row>
    <row r="20" spans="1:7" ht="17.25">
      <c r="A20" s="36">
        <v>610017</v>
      </c>
      <c r="B20" s="14">
        <v>400003</v>
      </c>
      <c r="C20" s="14" t="s">
        <v>64</v>
      </c>
      <c r="D20" s="55" t="str">
        <f t="shared" si="2"/>
        <v>마법사의 공격력이 24 증가하고, 체력이 420 증가합니다.</v>
      </c>
      <c r="E20" s="48">
        <v>24</v>
      </c>
      <c r="F20" s="48">
        <v>420</v>
      </c>
      <c r="G20" s="48">
        <v>6</v>
      </c>
    </row>
    <row r="21" spans="1:7" ht="17.25">
      <c r="A21" s="36">
        <v>610018</v>
      </c>
      <c r="B21" s="14">
        <v>400003</v>
      </c>
      <c r="C21" s="14" t="s">
        <v>62</v>
      </c>
      <c r="D21" s="55" t="str">
        <f t="shared" si="2"/>
        <v>마법사의 공격력이 32 증가하고, 체력이 560 증가합니다.</v>
      </c>
      <c r="E21" s="48">
        <v>32</v>
      </c>
      <c r="F21" s="48">
        <v>560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B7" sqref="B7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68</v>
      </c>
      <c r="B1" s="45" t="s">
        <v>68</v>
      </c>
      <c r="C1" s="17" t="s">
        <v>66</v>
      </c>
      <c r="D1" s="17" t="s">
        <v>116</v>
      </c>
      <c r="E1" s="17" t="s">
        <v>116</v>
      </c>
      <c r="F1" s="17" t="s">
        <v>66</v>
      </c>
      <c r="G1" s="17" t="s">
        <v>66</v>
      </c>
      <c r="H1" s="17" t="s">
        <v>116</v>
      </c>
      <c r="I1" s="17" t="s">
        <v>116</v>
      </c>
      <c r="J1" s="17" t="s">
        <v>116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129</v>
      </c>
      <c r="B2" s="19" t="s">
        <v>144</v>
      </c>
      <c r="C2" s="20" t="s">
        <v>26</v>
      </c>
      <c r="D2" s="20" t="s">
        <v>35</v>
      </c>
      <c r="E2" s="20" t="s">
        <v>29</v>
      </c>
      <c r="F2" s="19" t="s">
        <v>30</v>
      </c>
      <c r="G2" s="19" t="s">
        <v>27</v>
      </c>
      <c r="H2" s="20" t="s">
        <v>152</v>
      </c>
      <c r="I2" s="20" t="s">
        <v>153</v>
      </c>
      <c r="J2" s="20" t="s">
        <v>44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28</v>
      </c>
      <c r="B3" s="43" t="s">
        <v>19</v>
      </c>
      <c r="C3" s="22" t="s">
        <v>20</v>
      </c>
      <c r="D3" s="22" t="s">
        <v>15</v>
      </c>
      <c r="E3" s="22" t="s">
        <v>3</v>
      </c>
      <c r="F3" s="43" t="s">
        <v>49</v>
      </c>
      <c r="G3" s="43" t="s">
        <v>50</v>
      </c>
      <c r="H3" s="22" t="s">
        <v>147</v>
      </c>
      <c r="I3" s="22" t="s">
        <v>155</v>
      </c>
      <c r="J3" s="22" t="s">
        <v>149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235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236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237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tabSelected="1" zoomScaleNormal="100" zoomScaleSheetLayoutView="75" workbookViewId="0">
      <selection activeCell="D30" sqref="D30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68</v>
      </c>
      <c r="B1" s="27" t="s">
        <v>68</v>
      </c>
      <c r="C1" s="27" t="s">
        <v>112</v>
      </c>
      <c r="D1" s="27" t="s">
        <v>68</v>
      </c>
      <c r="E1" s="17" t="s">
        <v>116</v>
      </c>
      <c r="F1" s="17" t="s">
        <v>116</v>
      </c>
      <c r="G1" s="17" t="s">
        <v>116</v>
      </c>
      <c r="H1" s="45" t="s">
        <v>66</v>
      </c>
    </row>
    <row r="2" spans="1:8" ht="17.25">
      <c r="A2" s="19" t="s">
        <v>140</v>
      </c>
      <c r="B2" s="19" t="s">
        <v>129</v>
      </c>
      <c r="C2" s="19" t="s">
        <v>125</v>
      </c>
      <c r="D2" s="19" t="s">
        <v>57</v>
      </c>
      <c r="E2" s="20" t="s">
        <v>152</v>
      </c>
      <c r="F2" s="20" t="s">
        <v>153</v>
      </c>
      <c r="G2" s="20" t="s">
        <v>44</v>
      </c>
      <c r="H2" s="46" t="s">
        <v>145</v>
      </c>
    </row>
    <row r="3" spans="1:8" ht="17.25">
      <c r="A3" s="32" t="s">
        <v>17</v>
      </c>
      <c r="B3" s="33" t="s">
        <v>28</v>
      </c>
      <c r="C3" s="33" t="s">
        <v>25</v>
      </c>
      <c r="D3" s="33" t="s">
        <v>86</v>
      </c>
      <c r="E3" s="22" t="s">
        <v>147</v>
      </c>
      <c r="F3" s="22" t="s">
        <v>155</v>
      </c>
      <c r="G3" s="22" t="s">
        <v>149</v>
      </c>
      <c r="H3" s="47" t="s">
        <v>23</v>
      </c>
    </row>
    <row r="4" spans="1:8" ht="17.25">
      <c r="A4" s="36">
        <v>630001</v>
      </c>
      <c r="B4" s="14">
        <v>500001</v>
      </c>
      <c r="C4" s="14" t="s">
        <v>60</v>
      </c>
      <c r="D4" s="55" t="str">
        <f>"전사의 크리티컬 데미지가 "&amp;E4*100&amp;"% 증가하고, 크리티컬 확률이 "&amp;F4*100&amp;"% 증가하며 공격 속도가 "&amp;G4*100&amp;"% 증가합니다."</f>
        <v>전사의 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61</v>
      </c>
      <c r="D5" s="55" t="str">
        <f>"전사의 크리티컬 데미지가 "&amp;E5*100&amp;"% 증가하고, 크리티컬 확률이 "&amp;F5*100&amp;"% 증가하며 공격 속도가 "&amp;G5*100&amp;"% 증가합니다."</f>
        <v>전사의 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59</v>
      </c>
      <c r="D6" s="55" t="str">
        <f>"전사의 크리티컬 데미지가 "&amp;E6*100&amp;"% 증가하고, 크리티컬 확률이 "&amp;F6*100&amp;"% 증가하며 공격 속도가 "&amp;G6*100&amp;"% 증가합니다."</f>
        <v>전사의 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58</v>
      </c>
      <c r="D7" s="55" t="str">
        <f>"전사의 크리티컬 데미지가 "&amp;E7*100&amp;"% 증가하고, 크리티컬 확률이 "&amp;F7*100&amp;"% 증가하며 공격 속도가 "&amp;G7*100&amp;"% 증가합니다."</f>
        <v>전사의 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64</v>
      </c>
      <c r="D8" s="55" t="str">
        <f>"전사의 크리티컬 데미지가 "&amp;E8*100&amp;"% 증가하고, 크리티컬 확률이 "&amp;F8*100&amp;"% 증가하며 공격 속도가 "&amp;G8*100&amp;"% 증가합니다."</f>
        <v>전사의 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62</v>
      </c>
      <c r="D9" s="55" t="str">
        <f>"전사의 크리티컬 데미지가 "&amp;E9*100&amp;"% 증가하고, 크리티컬 확률이 "&amp;F9*100&amp;"% 증가하며 공격 속도가 "&amp;G9*100&amp;"% 증가합니다."</f>
        <v>전사의 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60</v>
      </c>
      <c r="D10" s="55" t="str">
        <f>"궁수의 크리티컬 데미지가 "&amp;E10*100&amp;"% 증가하고, 크리티컬 확률이 "&amp;F10*100&amp;"% 증가하며 공격 속도가 "&amp;G10*100&amp;"% 증가합니다."</f>
        <v>궁수의 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61</v>
      </c>
      <c r="D11" s="55" t="str">
        <f>"궁수의 크리티컬 데미지가 "&amp;E11*100&amp;"% 증가하고, 크리티컬 확률이 "&amp;F11*100&amp;"% 증가하며 공격 속도가 "&amp;G11*100&amp;"% 증가합니다."</f>
        <v>궁수의 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59</v>
      </c>
      <c r="D12" s="55" t="str">
        <f>"궁수의 크리티컬 데미지가 "&amp;E12*100&amp;"% 증가하고, 크리티컬 확률이 "&amp;F12*100&amp;"% 증가하며 공격 속도가 "&amp;G12*100&amp;"% 증가합니다."</f>
        <v>궁수의 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58</v>
      </c>
      <c r="D13" s="55" t="str">
        <f>"궁수의 크리티컬 데미지가 "&amp;E13*100&amp;"% 증가하고, 크리티컬 확률이 "&amp;F13*100&amp;"% 증가하며 공격 속도가 "&amp;G13*100&amp;"% 증가합니다."</f>
        <v>궁수의 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64</v>
      </c>
      <c r="D14" s="55" t="str">
        <f>"궁수의 크리티컬 데미지가 "&amp;E14*100&amp;"% 증가하고, 크리티컬 확률이 "&amp;F14*100&amp;"% 증가하며 공격 속도가 "&amp;G14*100&amp;"% 증가합니다."</f>
        <v>궁수의 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62</v>
      </c>
      <c r="D15" s="55" t="str">
        <f>"궁수의 크리티컬 데미지가 "&amp;E15*100&amp;"% 증가하고, 크리티컬 확률이 "&amp;F15*100&amp;"% 증가하며 공격 속도가 "&amp;G15*100&amp;"% 증가합니다."</f>
        <v>궁수의 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60</v>
      </c>
      <c r="D16" s="55" t="str">
        <f>"마법사의 크리티컬 데미지가 "&amp;E16*100&amp;"% 증가하고, 크리티컬 확률이 "&amp;F16*100&amp;"% 증가하며 공격 속도가 "&amp;G16*100&amp;"% 증가합니다."</f>
        <v>마법사의 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61</v>
      </c>
      <c r="D17" s="55" t="str">
        <f>"마법사의 크리티컬 데미지가 "&amp;E17*100&amp;"% 증가하고, 크리티컬 확률이 "&amp;F17*100&amp;"% 증가하며 공격 속도가 "&amp;G17*100&amp;"% 증가합니다."</f>
        <v>마법사의 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59</v>
      </c>
      <c r="D18" s="55" t="str">
        <f>"마법사의 크리티컬 데미지가 "&amp;E18*100&amp;"% 증가하고, 크리티컬 확률이 "&amp;F18*100&amp;"% 증가하며 공격 속도가 "&amp;G18*100&amp;"% 증가합니다."</f>
        <v>마법사의 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58</v>
      </c>
      <c r="D19" s="55" t="str">
        <f>"마법사의 크리티컬 데미지가 "&amp;E19*100&amp;"% 증가하고, 크리티컬 확률이 "&amp;F19*100&amp;"% 증가하며 공격 속도가 "&amp;G19*100&amp;"% 증가합니다."</f>
        <v>마법사의 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64</v>
      </c>
      <c r="D20" s="55" t="str">
        <f>"마법사의 크리티컬 데미지가 "&amp;E20*100&amp;"% 증가하고, 크리티컬 확률이 "&amp;F20*100&amp;"% 증가하며 공격 속도가 "&amp;G20*100&amp;"% 증가합니다."</f>
        <v>마법사의 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62</v>
      </c>
      <c r="D21" s="55" t="str">
        <f>"마법사의 크리티컬 데미지가 "&amp;E21*100&amp;"% 증가하고, 크리티컬 확률이 "&amp;F21*100&amp;"% 증가하며 공격 속도가 "&amp;G21*100&amp;"% 증가합니다."</f>
        <v>마법사의 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2025-08-05T04:55:02Z</dcterms:modified>
  <cp:version>1100.0100.01</cp:version>
</cp:coreProperties>
</file>