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_base" sheetId="1" r:id="rId4"/>
    <sheet state="visible" name="Skill(액티브)" sheetId="2" r:id="rId5"/>
    <sheet state="visible" name="Skill(버프)" sheetId="3" r:id="rId6"/>
    <sheet state="visible" name="Skill(버프 타입)" sheetId="4" r:id="rId7"/>
    <sheet state="visible" name="Skill_Selection_Description" sheetId="5" r:id="rId8"/>
    <sheet state="visible" name="Equipment" sheetId="6" r:id="rId9"/>
    <sheet state="visible" name="Equipment_Selection_Description" sheetId="7" r:id="rId10"/>
    <sheet state="visible" name="Training" sheetId="8" r:id="rId11"/>
    <sheet state="visible" name="Training_Selection_Description" sheetId="9" r:id="rId12"/>
  </sheets>
  <definedNames/>
  <calcPr/>
  <extLst>
    <ext uri="GoogleSheetsCustomDataVersion2">
      <go:sheetsCustomData xmlns:go="http://customooxmlschemas.google.com/" r:id="rId13" roundtripDataChecksum="hZMA5gHWPCB1ex2tqLk3q/YxRFlNcurUGUYJ/jr6bLE="/>
    </ext>
  </extLst>
</workbook>
</file>

<file path=xl/sharedStrings.xml><?xml version="1.0" encoding="utf-8"?>
<sst xmlns="http://schemas.openxmlformats.org/spreadsheetml/2006/main" count="461" uniqueCount="233">
  <si>
    <t>str</t>
  </si>
  <si>
    <t>enum</t>
  </si>
  <si>
    <t>float</t>
  </si>
  <si>
    <t>character_ID</t>
  </si>
  <si>
    <t>character_class</t>
  </si>
  <si>
    <t>character_name</t>
  </si>
  <si>
    <t>character_grade</t>
  </si>
  <si>
    <t>Attack</t>
  </si>
  <si>
    <t>Health</t>
  </si>
  <si>
    <t>Attack_Speed</t>
  </si>
  <si>
    <t>Critical_Probability</t>
  </si>
  <si>
    <t>Training_type</t>
  </si>
  <si>
    <t>equip_item</t>
  </si>
  <si>
    <t>skill_possed1</t>
  </si>
  <si>
    <t>skill_possed2</t>
  </si>
  <si>
    <t>전사</t>
  </si>
  <si>
    <t>기본 전사</t>
  </si>
  <si>
    <t>A</t>
  </si>
  <si>
    <t>아이언</t>
  </si>
  <si>
    <t>S</t>
  </si>
  <si>
    <t>디노</t>
  </si>
  <si>
    <t>궁수</t>
  </si>
  <si>
    <t>기본 궁수</t>
  </si>
  <si>
    <t>사비나</t>
  </si>
  <si>
    <t>마법사</t>
  </si>
  <si>
    <t>기본 마법사</t>
  </si>
  <si>
    <t>쿠아</t>
  </si>
  <si>
    <t>캐릭터 직업</t>
  </si>
  <si>
    <t>캐릭터 이름</t>
  </si>
  <si>
    <t>캐릭터 등급</t>
  </si>
  <si>
    <t>기본 공격력</t>
  </si>
  <si>
    <t>기본 체력</t>
  </si>
  <si>
    <t>기본 공격 속도(s)</t>
  </si>
  <si>
    <t>기본 크리티컬 발동 확률</t>
  </si>
  <si>
    <t>훈련 적용 분류</t>
  </si>
  <si>
    <t>장비 적용 분류</t>
  </si>
  <si>
    <t>스킬 적용 1</t>
  </si>
  <si>
    <t>스킬 적용 2</t>
  </si>
  <si>
    <t>참조값</t>
  </si>
  <si>
    <t>참조 시트</t>
  </si>
  <si>
    <t xml:space="preserve">equip_item </t>
  </si>
  <si>
    <t>equip_itemID</t>
  </si>
  <si>
    <t>Equipment</t>
  </si>
  <si>
    <t>skill_ID</t>
  </si>
  <si>
    <t>Skill</t>
  </si>
  <si>
    <t>training_type</t>
  </si>
  <si>
    <t>training_ID</t>
  </si>
  <si>
    <t>Training</t>
  </si>
  <si>
    <t>int</t>
  </si>
  <si>
    <t>bool</t>
  </si>
  <si>
    <t>float (S)</t>
  </si>
  <si>
    <t>float (%)</t>
  </si>
  <si>
    <t>Skill_ID</t>
  </si>
  <si>
    <r>
      <rPr>
        <rFont val="Malgun Gothic"/>
        <color theme="1"/>
        <sz val="11.0"/>
      </rPr>
      <t>Skil</t>
    </r>
    <r>
      <rPr>
        <rFont val="Arial"/>
        <color theme="1"/>
        <sz val="11.0"/>
      </rPr>
      <t>l_Name</t>
    </r>
  </si>
  <si>
    <r>
      <rPr>
        <rFont val="Malgun Gothic"/>
        <color theme="1"/>
        <sz val="11.0"/>
      </rPr>
      <t>Skil</t>
    </r>
    <r>
      <rPr>
        <rFont val="맑은 고딕"/>
        <color theme="1"/>
        <sz val="11.0"/>
      </rPr>
      <t>l</t>
    </r>
    <r>
      <rPr>
        <rFont val="맑은 고딕"/>
        <color theme="1"/>
        <sz val="11.0"/>
      </rPr>
      <t>_</t>
    </r>
    <r>
      <rPr>
        <rFont val="맑은 고딕"/>
        <color theme="1"/>
        <sz val="11.0"/>
      </rPr>
      <t>Type</t>
    </r>
  </si>
  <si>
    <t>Skill_Minimum_LV</t>
  </si>
  <si>
    <t>Skill_Maximum_LV</t>
  </si>
  <si>
    <t>Skill_Cooldown</t>
  </si>
  <si>
    <t xml:space="preserve">Skill_Damage </t>
  </si>
  <si>
    <t>Skill_Attack_Count</t>
  </si>
  <si>
    <t>Wide_Area</t>
  </si>
  <si>
    <t>Skill_Range_width</t>
  </si>
  <si>
    <t>Skill_Range_height</t>
  </si>
  <si>
    <t>Cooldown_Reduction</t>
  </si>
  <si>
    <t>Damage_Increase</t>
  </si>
  <si>
    <t>전사의 강한 의지</t>
  </si>
  <si>
    <t>active</t>
  </si>
  <si>
    <t>거대한 발자국</t>
  </si>
  <si>
    <t>야수의 발톱</t>
  </si>
  <si>
    <t>마법 폭발</t>
  </si>
  <si>
    <t>아쿠아 볼</t>
  </si>
  <si>
    <t>스킬 이름</t>
  </si>
  <si>
    <t>스킬 분류</t>
  </si>
  <si>
    <t>스킬 최소 레벨</t>
  </si>
  <si>
    <t>스킬 최대 레벨</t>
  </si>
  <si>
    <t>스킬 쿨타임</t>
  </si>
  <si>
    <t>스킬 데미지 (%)</t>
  </si>
  <si>
    <t>스킬 공격 횟수</t>
  </si>
  <si>
    <t>범위 공격 여부</t>
  </si>
  <si>
    <t>범위 - 가로</t>
  </si>
  <si>
    <t>범위 - 세로</t>
  </si>
  <si>
    <t>레벨 당 스킬 쿨타임 감소량 (s)</t>
  </si>
  <si>
    <t>레벨 당 스킬 데미지 증가량 (%)</t>
  </si>
  <si>
    <t>Skill_Damage 는 (현재 캐릭터가 가지는 공격력의 총합)을 기준으로 산정 (장비로 인해 상승한 공격력을 포함)</t>
  </si>
  <si>
    <t>s = 초 단위</t>
  </si>
  <si>
    <t>범위 = 가로 세로 타일 1개를 기준</t>
  </si>
  <si>
    <t>스킬 쿨타임은 스킬이 발동된 시점부터 시작</t>
  </si>
  <si>
    <t xml:space="preserve">float </t>
  </si>
  <si>
    <r>
      <rPr>
        <rFont val="Malgun Gothic"/>
        <color theme="1"/>
        <sz val="11.0"/>
      </rPr>
      <t>Skil</t>
    </r>
    <r>
      <rPr>
        <rFont val="맑은 고딕"/>
        <color theme="1"/>
        <sz val="11.0"/>
      </rPr>
      <t>l</t>
    </r>
    <r>
      <rPr>
        <rFont val="맑은 고딕"/>
        <color theme="1"/>
        <sz val="11.0"/>
      </rPr>
      <t>_Name</t>
    </r>
  </si>
  <si>
    <r>
      <rPr>
        <rFont val="Malgun Gothic"/>
        <color theme="1"/>
        <sz val="11.0"/>
      </rPr>
      <t>Skil</t>
    </r>
    <r>
      <rPr>
        <rFont val="맑은 고딕"/>
        <color theme="1"/>
        <sz val="11.0"/>
      </rPr>
      <t>l</t>
    </r>
    <r>
      <rPr>
        <rFont val="맑은 고딕"/>
        <color theme="1"/>
        <sz val="11.0"/>
      </rPr>
      <t>_</t>
    </r>
    <r>
      <rPr>
        <rFont val="맑은 고딕"/>
        <color theme="1"/>
        <sz val="11.0"/>
      </rPr>
      <t>Type</t>
    </r>
  </si>
  <si>
    <t>Skill_Class</t>
  </si>
  <si>
    <t>Skill_character</t>
  </si>
  <si>
    <t>Skill_Range</t>
  </si>
  <si>
    <t>Skill_Duration</t>
  </si>
  <si>
    <t>Skill_Buff_Type</t>
  </si>
  <si>
    <t>Skill_Activation_Rate</t>
  </si>
  <si>
    <t>Duration_Increase</t>
  </si>
  <si>
    <t>Activation_Rate_Increase</t>
  </si>
  <si>
    <t>방패의 가호</t>
  </si>
  <si>
    <t>buff</t>
  </si>
  <si>
    <t>강철 실드</t>
  </si>
  <si>
    <t>투사체 명중</t>
  </si>
  <si>
    <t>궁수의 강한 의지</t>
  </si>
  <si>
    <t>마법사의 강한 의지</t>
  </si>
  <si>
    <t xml:space="preserve">스킬 이름 </t>
  </si>
  <si>
    <t xml:space="preserve">스킬 사용 직업 </t>
  </si>
  <si>
    <t>스킬 사용 캐릭터</t>
  </si>
  <si>
    <t>타 캐릭터 적용 여부</t>
  </si>
  <si>
    <t>스킬 지속 시간</t>
  </si>
  <si>
    <t>버프 타입</t>
  </si>
  <si>
    <t>효과 발동 확률 (%)</t>
  </si>
  <si>
    <t>레벨 별 쿨타임 감소량 (s)</t>
  </si>
  <si>
    <t>레벨 별 지속 시간 증가량 (%)</t>
  </si>
  <si>
    <t>레벨 별 효과 발동 확률 증가량 (%)</t>
  </si>
  <si>
    <t>스킬 쿨타임은 버프 지속 시간이 종료되었을 때부터 시작됨</t>
  </si>
  <si>
    <t>Skill__Buff_Type_ID</t>
  </si>
  <si>
    <t>Skill_Buff_Type_Name</t>
  </si>
  <si>
    <t>Buff_Description</t>
  </si>
  <si>
    <t>공격 방어</t>
  </si>
  <si>
    <t>지속 시간 동안 일정 확률로 적의 공격을 무효화할 수 있는 방어 시전</t>
  </si>
  <si>
    <t>데미지 경감</t>
  </si>
  <si>
    <t>지속 시간 동안 적의 공격 데미지의 40%를 경감해서 받음</t>
  </si>
  <si>
    <t>공격 속도 증가</t>
  </si>
  <si>
    <t>지속 시간 동안 공격 속도가 200%가 됨</t>
  </si>
  <si>
    <t>연속 공격</t>
  </si>
  <si>
    <t>지속 시간 동안 1회 공격에 2번 타격을 가함</t>
  </si>
  <si>
    <t>기운 증폭</t>
  </si>
  <si>
    <t>지속 시간 동안 기본 공격력 200% 증가</t>
  </si>
  <si>
    <t>Selection_ID</t>
  </si>
  <si>
    <t>Selection_Level</t>
  </si>
  <si>
    <t>Description</t>
  </si>
  <si>
    <t>Skill_LvUP</t>
  </si>
  <si>
    <t>노말</t>
  </si>
  <si>
    <t>재사용 대기시간이 0.2초 감소하고, 버프 지속 시간이 5% 증가하며, 방패 발동 확률이 1% 증가합니다.</t>
  </si>
  <si>
    <t>레어</t>
  </si>
  <si>
    <t>재사용 대기시간이 0.4초 감소하고, 버프 지속 시간이 10% 증가하며, 방패 발동 확률이 2% 증가합니다.</t>
  </si>
  <si>
    <t>에픽</t>
  </si>
  <si>
    <t>재사용 대기시간이 0.6초 감소하고, 버프 지속 시간이 15% 증가하며, 방패 발동 확률이 3% 증가합니다.</t>
  </si>
  <si>
    <t>유니크</t>
  </si>
  <si>
    <t>재사용 대기시간이 0.8초 감소하고, 버프 지속 시간이 20% 증가하며, 방패 발동 확률이 4% 증가합니다.</t>
  </si>
  <si>
    <t>레전드</t>
  </si>
  <si>
    <t>재사용 대기시간이 1.2초 감소하고, 버프 지속 시간이 30% 증가하며, 방패 발동 확률이 6% 증가합니다.</t>
  </si>
  <si>
    <t>신화</t>
  </si>
  <si>
    <t>재사용 대기시간이 1.6초 감소하고, 버프 지속 시간이 40% 증가하며, 방패 발동 확률이 8% 증가합니다.</t>
  </si>
  <si>
    <t>재사용 대기시간이 0.1초 감소하고, 1타 당 데미지가 5% 증가합니다.</t>
  </si>
  <si>
    <t>재사용 대기시간이 0.2초 감소하고, 1타 당 데미지가 10% 증가합니다.</t>
  </si>
  <si>
    <t>재사용 대기시간이 0.3초 감소하고, 1타 당 데미지가 15% 증가합니다.</t>
  </si>
  <si>
    <t>재사용 대기시간이 0.4초 감소하고, 1타 당 데미지가 20% 증가합니다.</t>
  </si>
  <si>
    <t>재사용 대기시간이 0.6초 감소하고, 1타 당 데미지가 30% 증가합니다.</t>
  </si>
  <si>
    <t>재사용 대기시간이 0.8초 감소하고, 1타 당 데미지가 40% 증가합니다.</t>
  </si>
  <si>
    <t>재사용 대기시간이 0.2초 감소하고 버프 지속 시간이 5% 증가합니다.</t>
  </si>
  <si>
    <t>재사용 대기시간이 0.4초 감소하고 버프 지속 시간이 10% 증가합니다.</t>
  </si>
  <si>
    <t>재사용 대기시간이 0.6초 감소하고 버프 지속 시간이 15% 증가합니다.</t>
  </si>
  <si>
    <t>재사용 대기시간이 0.8초 감소하고 버프 지속 시간이 20% 증가합니다.</t>
  </si>
  <si>
    <t>재사용 대기시간이 1.2초 감소하고 버프 지속 시간이 30% 증가합니다.</t>
  </si>
  <si>
    <t>재사용 대기시간이 1.6초 감소하고 버프 지속 시간이 40% 증가합니다.</t>
  </si>
  <si>
    <t>재사용 대기시간이 0.1초 감소하고 스킬 데미지가 10% 증가합니다.</t>
  </si>
  <si>
    <t>재사용 대기시간이 0.2초 감소하고 스킬 데미지가 20% 증가합니다.</t>
  </si>
  <si>
    <t>재사용 대기시간이 0.3초 감소하고 스킬 데미지가 30% 증가합니다.</t>
  </si>
  <si>
    <t>재사용 대기시간이 0.4초 감소하고 스킬 데미지가 40% 증가합니다.</t>
  </si>
  <si>
    <t>재사용 대기시간이 0.6초 감소하고 스킬 데미지가 60% 증가합니다.</t>
  </si>
  <si>
    <t>재사용 대기시간이 0.8초 감소하고 스킬 데미지가 80% 증가합니다.</t>
  </si>
  <si>
    <t>재사용 대기시간이 0.2초 감소하고, 버프 지속 시간이 5% 증가합니다.</t>
  </si>
  <si>
    <t>재사용 대기시간이 0.4초 감소하고, 버프 지속 시간이 10% 증가합니다.</t>
  </si>
  <si>
    <t>재사용 대기시간이 0.6초 감소하고, 버프 지속 시간이 15% 증가합니다.</t>
  </si>
  <si>
    <t>재사용 대기시간이 0.8초 감소하고, 버프 지속 시간이 20% 증가합니다.</t>
  </si>
  <si>
    <t>재사용 대기시간이 1.2초 감소하고, 버프 지속 시간이 30% 증가합니다.</t>
  </si>
  <si>
    <t>재사용 대기시간이 1.6초 감소하고, 버프 지속 시간이 40% 증가합니다.</t>
  </si>
  <si>
    <t>스킬 데미지가 5% 증가합니다.</t>
  </si>
  <si>
    <t>스킬 데미지가 10% 증가합니다.</t>
  </si>
  <si>
    <t>스킬 데미지가 15% 증가합니다.</t>
  </si>
  <si>
    <t>스킬 데미지가 20% 증가합니다.</t>
  </si>
  <si>
    <t>스킬 데미지가 30% 증가합니다.</t>
  </si>
  <si>
    <t>스킬 데미지가 40% 증가합니다.</t>
  </si>
  <si>
    <t>재사용 대기시간이 0.1초 감소하고 데미지가 10% 증가합니다.</t>
  </si>
  <si>
    <t>재사용 대기시간이 0.2초 감소하고 데미지가 20% 증가합니다.</t>
  </si>
  <si>
    <t>재사용 대기시간이 0.3초 감소하고 데미지가 30% 증가합니다.</t>
  </si>
  <si>
    <t>재사용 대기시간이 0.4초 감소하고 데미지가 40% 증가합니다.</t>
  </si>
  <si>
    <t>재사용 대기시간이 0.6초 감소하고 데미지가 60% 증가합니다.</t>
  </si>
  <si>
    <t>재사용 대기시간이 0.8초 감소하고 데미지가 80% 증가합니다.</t>
  </si>
  <si>
    <t>재사용 대기시간이 0.2초 감소하고 버프 지속 시간이 10% 증가합니다.</t>
  </si>
  <si>
    <t>재사용 대기시간이 0.4초 감소하고 버프 지속 시간이 20% 증가합니다.</t>
  </si>
  <si>
    <t>재사용 대기시간이 0.6초 감소하고 버프 지속 시간이 30% 증가합니다.</t>
  </si>
  <si>
    <t>재사용 대기시간이 0.8초 감소하고 버프 지속 시간이 40% 증가합니다.</t>
  </si>
  <si>
    <t>재사용 대기시간이 1.2초 감소하고 버프 지속 시간이 60% 증가합니다.</t>
  </si>
  <si>
    <t>재사용 대기시간이 1.6초 감소하고 버프 지속 시간이 80% 증가합니다.</t>
  </si>
  <si>
    <t>재사용 대기시간이 0.2초 감소하고, 데미지가 20% 증가합니다.</t>
  </si>
  <si>
    <t>재사용 대기시간이 0.4초 감소하고, 데미지가 40% 증가합니다.</t>
  </si>
  <si>
    <t>재사용 대기시간이 0.6초 감소하고, 데미지가 60% 증가합니다.</t>
  </si>
  <si>
    <t>재사용 대기시간이 0.8초 감소하고, 데미지가 80% 증가합니다.</t>
  </si>
  <si>
    <t>재사용 대기시간이 1.2초 감소하고, 데미지가 120% 증가합니다.</t>
  </si>
  <si>
    <t>재사용 대기시간이 1.6초 감소하고, 데미지가 160% 증가합니다.</t>
  </si>
  <si>
    <t>Equipment_Type_ID</t>
  </si>
  <si>
    <t>Equipment_Type_Name</t>
  </si>
  <si>
    <t>Equipment_Attack</t>
  </si>
  <si>
    <t>Equipment_HP</t>
  </si>
  <si>
    <t>Equipment_Minimum_LV</t>
  </si>
  <si>
    <t>Equipment_Maximum_LV</t>
  </si>
  <si>
    <t>Attatck_LV_Up_Effect</t>
  </si>
  <si>
    <t>HP_LV_Up_Effect</t>
  </si>
  <si>
    <t>검과 방패</t>
  </si>
  <si>
    <t>활과 갑옷</t>
  </si>
  <si>
    <t>지팡이와 마법서</t>
  </si>
  <si>
    <t>장비 이름</t>
  </si>
  <si>
    <t>초기 장비로 인한 공격력 증가량</t>
  </si>
  <si>
    <t>초기 장비로 인한 체력 증가량</t>
  </si>
  <si>
    <t>장비 최소 레벨</t>
  </si>
  <si>
    <t xml:space="preserve">장비 최대 레벨 </t>
  </si>
  <si>
    <t>장비 레벨 업 시 공격력 증가량</t>
  </si>
  <si>
    <t>장비 레벨 업 시 체력 증가량</t>
  </si>
  <si>
    <t>장비의 레벨이 0일 시 캐릭터는 기본 스탯으로 전투를 하게 됨.</t>
  </si>
  <si>
    <t>검과 방패' 기준 선택지를 '검과 방패' 를 한 번도 고르지 않았다면 전사 클래스의 캐릭터는 character_base에 설정된 기본 스탯이 된다는 것</t>
  </si>
  <si>
    <t>장비 레벨이 1 이상이 되었을 경우 설정된 시트의 변화량 값에 따라 진행</t>
  </si>
  <si>
    <t>Equipment_LvUP</t>
  </si>
  <si>
    <t>Critical_Rate</t>
  </si>
  <si>
    <t>Critical_Damage</t>
  </si>
  <si>
    <t>Training_Minimum_LV</t>
  </si>
  <si>
    <t>Training_Maximum_LV</t>
  </si>
  <si>
    <t>Critical_Damage_Increase</t>
  </si>
  <si>
    <t>Critical_Rate_Increase</t>
  </si>
  <si>
    <t>Attack_Speed_Increase</t>
  </si>
  <si>
    <t>초기 크리티컬 확률 (%)</t>
  </si>
  <si>
    <t>초기 크리티컬 데미지 배울 (%)</t>
  </si>
  <si>
    <t>초기 공격 속도</t>
  </si>
  <si>
    <t>훈련 최소 레벨</t>
  </si>
  <si>
    <t>훈련 최대치 레벨</t>
  </si>
  <si>
    <t>크리티컬 데미지 레벨 별 상승량 (%)</t>
  </si>
  <si>
    <t>크리티컬 확률 레벨 별 상승량 (%)</t>
  </si>
  <si>
    <t>공격 속도 레벨 별 상승량 (%)</t>
  </si>
  <si>
    <t>Critical_Damage는 (현재 캐릭터가 가지는 공격력의 총합)을 기준으로 산정 (장비로 인해 상승한 공격력을 포함)</t>
  </si>
  <si>
    <t>Critical_Rate ==1 이 될 경우  레벨 상승으로 인해 초과하는 크리티컬 확률 상승량은 크리티컬 데미지 레벨 별 상승량으로 변환 ( 2%씩 상승)</t>
  </si>
  <si>
    <t>Training_ID</t>
  </si>
  <si>
    <t>Training_LvUP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</si>
</sst>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Malgun Gothic"/>
    </font>
    <font>
      <sz val="12.0"/>
      <color theme="1"/>
      <name val="Malgun Gothic"/>
    </font>
    <font>
      <sz val="12.0"/>
      <color theme="1"/>
      <name val="Arial"/>
    </font>
    <font>
      <sz val="11.0"/>
      <color theme="1"/>
      <name val="Calibri"/>
    </font>
    <font>
      <b/>
      <sz val="12.0"/>
      <color theme="1"/>
      <name val="Malgun Gothic"/>
    </font>
    <font>
      <b/>
      <sz val="12.0"/>
      <color theme="1"/>
      <name val="Calibri"/>
      <scheme val="minor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E698"/>
        <bgColor rgb="FFFFE698"/>
      </patternFill>
    </fill>
    <fill>
      <patternFill patternType="solid">
        <fgColor rgb="FFF8CAAC"/>
        <bgColor rgb="FFF8CAA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4" fontId="2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1" fillId="0" fontId="1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1" fillId="4" fontId="1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 vertical="center"/>
    </xf>
    <xf borderId="1" fillId="5" fontId="2" numFmtId="0" xfId="0" applyAlignment="1" applyBorder="1" applyFill="1" applyFont="1">
      <alignment horizontal="center" vertical="center"/>
    </xf>
    <xf borderId="1" fillId="2" fontId="0" numFmtId="0" xfId="0" applyAlignment="1" applyBorder="1" applyFont="1">
      <alignment horizontal="center" vertical="center"/>
    </xf>
    <xf borderId="1" fillId="2" fontId="0" numFmtId="0" xfId="0" applyAlignment="1" applyBorder="1" applyFont="1">
      <alignment horizontal="center" readingOrder="0" vertical="center"/>
    </xf>
    <xf borderId="1" fillId="6" fontId="5" numFmtId="0" xfId="0" applyAlignment="1" applyBorder="1" applyFill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4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 vertical="center"/>
    </xf>
    <xf borderId="1" fillId="0" fontId="0" numFmtId="0" xfId="0" applyAlignment="1" applyBorder="1" applyFont="1">
      <alignment horizontal="right" readingOrder="0" vertical="center"/>
    </xf>
    <xf borderId="1" fillId="0" fontId="0" numFmtId="0" xfId="0" applyAlignment="1" applyBorder="1" applyFont="1">
      <alignment horizontal="right" vertical="center"/>
    </xf>
    <xf borderId="1" fillId="0" fontId="0" numFmtId="0" xfId="0" applyAlignment="1" applyBorder="1" applyFont="1">
      <alignment horizontal="right" readingOrder="0" vertical="center"/>
    </xf>
    <xf borderId="1" fillId="0" fontId="0" numFmtId="0" xfId="0" applyAlignment="1" applyBorder="1" applyFont="1">
      <alignment horizontal="right" vertical="center"/>
    </xf>
    <xf borderId="0" fillId="0" fontId="4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1" fillId="4" fontId="2" numFmtId="0" xfId="0" applyAlignment="1" applyBorder="1" applyFont="1">
      <alignment horizontal="center" readingOrder="0" vertical="center"/>
    </xf>
    <xf quotePrefix="1" borderId="0" fillId="0" fontId="2" numFmtId="0" xfId="0" applyAlignment="1" applyFont="1">
      <alignment vertical="center"/>
    </xf>
    <xf borderId="1" fillId="2" fontId="2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readingOrder="0" vertical="center"/>
    </xf>
    <xf borderId="1" fillId="0" fontId="7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2" fillId="4" fontId="2" numFmtId="0" xfId="0" applyAlignment="1" applyBorder="1" applyFont="1">
      <alignment horizontal="left" vertical="center"/>
    </xf>
    <xf borderId="2" fillId="4" fontId="2" numFmtId="0" xfId="0" applyAlignment="1" applyBorder="1" applyFont="1">
      <alignment horizontal="left" readingOrder="0" vertical="center"/>
    </xf>
    <xf borderId="1" fillId="4" fontId="0" numFmtId="0" xfId="0" applyAlignment="1" applyBorder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152400</xdr:colOff>
      <xdr:row>45</xdr:row>
      <xdr:rowOff>161925</xdr:rowOff>
    </xdr:from>
    <xdr:ext cx="2609850" cy="1266825"/>
    <xdr:sp>
      <xdr:nvSpPr>
        <xdr:cNvPr id="3" name="Shape 3"/>
        <xdr:cNvSpPr/>
      </xdr:nvSpPr>
      <xdr:spPr>
        <a:xfrm>
          <a:off x="4069650" y="3175163"/>
          <a:ext cx="2552700" cy="1209675"/>
        </a:xfrm>
        <a:prstGeom prst="rect">
          <a:avLst/>
        </a:prstGeom>
        <a:noFill/>
        <a:ln cap="flat" cmpd="sng" w="57150">
          <a:solidFill>
            <a:schemeClr val="lt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314325</xdr:colOff>
      <xdr:row>28</xdr:row>
      <xdr:rowOff>57150</xdr:rowOff>
    </xdr:from>
    <xdr:ext cx="1371600" cy="133350"/>
    <xdr:grpSp>
      <xdr:nvGrpSpPr>
        <xdr:cNvPr id="2" name="Shape 2" title="그림"/>
        <xdr:cNvGrpSpPr/>
      </xdr:nvGrpSpPr>
      <xdr:grpSpPr>
        <a:xfrm>
          <a:off x="4679250" y="3732375"/>
          <a:ext cx="1333500" cy="95250"/>
          <a:chOff x="4679250" y="3732375"/>
          <a:chExt cx="1333500" cy="95250"/>
        </a:xfrm>
      </xdr:grpSpPr>
      <xdr:cxnSp>
        <xdr:nvCxnSpPr>
          <xdr:cNvPr id="4" name="Shape 4"/>
          <xdr:cNvCxnSpPr/>
        </xdr:nvCxnSpPr>
        <xdr:spPr>
          <a:xfrm flipH="1" rot="10800000">
            <a:off x="4679250" y="3732375"/>
            <a:ext cx="1333500" cy="95250"/>
          </a:xfrm>
          <a:prstGeom prst="straightConnector1">
            <a:avLst/>
          </a:prstGeom>
          <a:noFill/>
          <a:ln cap="flat" cmpd="sng" w="38100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11</xdr:col>
      <xdr:colOff>485775</xdr:colOff>
      <xdr:row>0</xdr:row>
      <xdr:rowOff>0</xdr:rowOff>
    </xdr:from>
    <xdr:ext cx="4095750" cy="84677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3" max="3" width="15.57"/>
    <col customWidth="1" min="4" max="4" width="15.43"/>
    <col customWidth="1" min="5" max="5" width="13.14"/>
    <col customWidth="1" min="6" max="6" width="10.71"/>
    <col customWidth="1" min="7" max="7" width="19.0"/>
    <col customWidth="1" min="8" max="8" width="26.14"/>
    <col customWidth="1" min="9" max="9" width="16.0"/>
    <col customWidth="1" min="10" max="10" width="17.0"/>
    <col customWidth="1" min="11" max="11" width="14.86"/>
    <col customWidth="1" min="12" max="12" width="15.57"/>
    <col customWidth="1" min="13" max="26" width="8.71"/>
  </cols>
  <sheetData>
    <row r="1" ht="16.5" customHeight="1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0</v>
      </c>
      <c r="J1" s="1" t="s">
        <v>0</v>
      </c>
      <c r="K1" s="1" t="s">
        <v>0</v>
      </c>
      <c r="L1" s="1" t="s">
        <v>0</v>
      </c>
    </row>
    <row r="2" ht="16.5" customHeight="1">
      <c r="A2" s="2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6" t="s">
        <v>11</v>
      </c>
      <c r="J2" s="6" t="s">
        <v>12</v>
      </c>
      <c r="K2" s="6" t="s">
        <v>13</v>
      </c>
      <c r="L2" s="6" t="s">
        <v>14</v>
      </c>
    </row>
    <row r="3" ht="16.5" customHeight="1">
      <c r="A3" s="2">
        <v>100001.0</v>
      </c>
      <c r="B3" s="7" t="s">
        <v>15</v>
      </c>
      <c r="C3" s="7" t="s">
        <v>16</v>
      </c>
      <c r="D3" s="7" t="s">
        <v>17</v>
      </c>
      <c r="E3" s="8">
        <v>67.0</v>
      </c>
      <c r="F3" s="8">
        <v>110.0</v>
      </c>
      <c r="G3" s="8">
        <v>1.0</v>
      </c>
      <c r="H3" s="8">
        <v>0.0</v>
      </c>
      <c r="I3" s="8">
        <v>500001.0</v>
      </c>
      <c r="J3" s="8">
        <v>400001.0</v>
      </c>
      <c r="K3" s="9">
        <v>100011.0</v>
      </c>
      <c r="L3" s="9">
        <v>100012.0</v>
      </c>
    </row>
    <row r="4" ht="16.5" customHeight="1">
      <c r="A4" s="2">
        <v>100002.0</v>
      </c>
      <c r="B4" s="7" t="s">
        <v>15</v>
      </c>
      <c r="C4" s="7" t="s">
        <v>18</v>
      </c>
      <c r="D4" s="7" t="s">
        <v>19</v>
      </c>
      <c r="E4" s="8">
        <v>64.0</v>
      </c>
      <c r="F4" s="8">
        <v>130.0</v>
      </c>
      <c r="G4" s="8">
        <v>1.0</v>
      </c>
      <c r="H4" s="8">
        <v>0.0</v>
      </c>
      <c r="I4" s="8">
        <v>500001.0</v>
      </c>
      <c r="J4" s="8">
        <v>400001.0</v>
      </c>
      <c r="K4" s="9">
        <v>100011.0</v>
      </c>
      <c r="L4" s="9">
        <v>100013.0</v>
      </c>
    </row>
    <row r="5" ht="16.5" customHeight="1">
      <c r="A5" s="2">
        <v>100003.0</v>
      </c>
      <c r="B5" s="7" t="s">
        <v>15</v>
      </c>
      <c r="C5" s="7" t="s">
        <v>20</v>
      </c>
      <c r="D5" s="7" t="s">
        <v>19</v>
      </c>
      <c r="E5" s="8">
        <v>70.0</v>
      </c>
      <c r="F5" s="8">
        <v>100.0</v>
      </c>
      <c r="G5" s="8">
        <v>1.0</v>
      </c>
      <c r="H5" s="8">
        <v>0.0</v>
      </c>
      <c r="I5" s="8">
        <v>500001.0</v>
      </c>
      <c r="J5" s="8">
        <v>400001.0</v>
      </c>
      <c r="K5" s="9">
        <v>100011.0</v>
      </c>
      <c r="L5" s="9">
        <v>100014.0</v>
      </c>
    </row>
    <row r="6" ht="16.5" customHeight="1">
      <c r="A6" s="2">
        <v>100004.0</v>
      </c>
      <c r="B6" s="7" t="s">
        <v>21</v>
      </c>
      <c r="C6" s="7" t="s">
        <v>22</v>
      </c>
      <c r="D6" s="7" t="s">
        <v>17</v>
      </c>
      <c r="E6" s="8">
        <v>67.0</v>
      </c>
      <c r="F6" s="8">
        <v>88.0</v>
      </c>
      <c r="G6" s="8">
        <v>1.0</v>
      </c>
      <c r="H6" s="8">
        <v>0.0</v>
      </c>
      <c r="I6" s="8">
        <v>500002.0</v>
      </c>
      <c r="J6" s="8">
        <v>400002.0</v>
      </c>
      <c r="K6" s="9">
        <v>100015.0</v>
      </c>
      <c r="L6" s="9">
        <v>100016.0</v>
      </c>
    </row>
    <row r="7" ht="16.5" customHeight="1">
      <c r="A7" s="2">
        <v>100005.0</v>
      </c>
      <c r="B7" s="7" t="s">
        <v>21</v>
      </c>
      <c r="C7" s="7" t="s">
        <v>23</v>
      </c>
      <c r="D7" s="7" t="s">
        <v>19</v>
      </c>
      <c r="E7" s="8">
        <v>70.0</v>
      </c>
      <c r="F7" s="8">
        <v>93.0</v>
      </c>
      <c r="G7" s="8">
        <v>1.0</v>
      </c>
      <c r="H7" s="8">
        <v>0.0</v>
      </c>
      <c r="I7" s="8">
        <v>500002.0</v>
      </c>
      <c r="J7" s="8">
        <v>400002.0</v>
      </c>
      <c r="K7" s="9">
        <v>100015.0</v>
      </c>
      <c r="L7" s="9">
        <v>100017.0</v>
      </c>
    </row>
    <row r="8" ht="16.5" customHeight="1">
      <c r="A8" s="2">
        <v>100006.0</v>
      </c>
      <c r="B8" s="7" t="s">
        <v>24</v>
      </c>
      <c r="C8" s="7" t="s">
        <v>25</v>
      </c>
      <c r="D8" s="7" t="s">
        <v>17</v>
      </c>
      <c r="E8" s="8">
        <v>67.0</v>
      </c>
      <c r="F8" s="8">
        <v>88.0</v>
      </c>
      <c r="G8" s="8">
        <v>0.5</v>
      </c>
      <c r="H8" s="8">
        <v>0.0</v>
      </c>
      <c r="I8" s="8">
        <v>500003.0</v>
      </c>
      <c r="J8" s="10">
        <v>400003.0</v>
      </c>
      <c r="K8" s="9">
        <v>100018.0</v>
      </c>
      <c r="L8" s="9">
        <v>100019.0</v>
      </c>
    </row>
    <row r="9" ht="16.5" customHeight="1">
      <c r="A9" s="2">
        <v>100007.0</v>
      </c>
      <c r="B9" s="7" t="s">
        <v>24</v>
      </c>
      <c r="C9" s="7" t="s">
        <v>26</v>
      </c>
      <c r="D9" s="7" t="s">
        <v>19</v>
      </c>
      <c r="E9" s="8">
        <v>70.0</v>
      </c>
      <c r="F9" s="8">
        <v>93.0</v>
      </c>
      <c r="G9" s="8">
        <v>0.5</v>
      </c>
      <c r="H9" s="8">
        <v>0.0</v>
      </c>
      <c r="I9" s="8">
        <v>500003.0</v>
      </c>
      <c r="J9" s="8">
        <v>400003.0</v>
      </c>
      <c r="K9" s="9">
        <v>100018.0</v>
      </c>
      <c r="L9" s="9">
        <v>100020.0</v>
      </c>
    </row>
    <row r="10" ht="16.5" customHeight="1">
      <c r="B10" s="11" t="s">
        <v>27</v>
      </c>
      <c r="C10" s="11" t="s">
        <v>28</v>
      </c>
      <c r="D10" s="11" t="s">
        <v>29</v>
      </c>
      <c r="E10" s="11" t="s">
        <v>30</v>
      </c>
      <c r="F10" s="11" t="s">
        <v>31</v>
      </c>
      <c r="G10" s="11" t="s">
        <v>32</v>
      </c>
      <c r="H10" s="11" t="s">
        <v>33</v>
      </c>
      <c r="I10" s="11" t="s">
        <v>34</v>
      </c>
      <c r="J10" s="11" t="s">
        <v>35</v>
      </c>
      <c r="K10" s="11" t="s">
        <v>36</v>
      </c>
      <c r="L10" s="11" t="s">
        <v>37</v>
      </c>
    </row>
    <row r="11" ht="16.5" customHeight="1">
      <c r="B11" s="12"/>
      <c r="C11" s="12" t="s">
        <v>38</v>
      </c>
      <c r="D11" s="12" t="s">
        <v>39</v>
      </c>
    </row>
    <row r="12" ht="16.5" customHeight="1">
      <c r="B12" s="12" t="s">
        <v>40</v>
      </c>
      <c r="C12" s="12" t="s">
        <v>41</v>
      </c>
      <c r="D12" s="12" t="s">
        <v>42</v>
      </c>
    </row>
    <row r="13" ht="16.5" customHeight="1">
      <c r="B13" s="12" t="s">
        <v>13</v>
      </c>
      <c r="C13" s="12" t="s">
        <v>43</v>
      </c>
      <c r="D13" s="12" t="s">
        <v>44</v>
      </c>
    </row>
    <row r="14" ht="16.5" customHeight="1">
      <c r="B14" s="12" t="s">
        <v>14</v>
      </c>
      <c r="C14" s="12" t="s">
        <v>43</v>
      </c>
      <c r="D14" s="12" t="s">
        <v>44</v>
      </c>
    </row>
    <row r="15" ht="16.5" customHeight="1">
      <c r="B15" s="12" t="s">
        <v>45</v>
      </c>
      <c r="C15" s="12" t="s">
        <v>46</v>
      </c>
      <c r="D15" s="12" t="s">
        <v>47</v>
      </c>
    </row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21.0"/>
    <col customWidth="1" min="3" max="3" width="13.86"/>
    <col customWidth="1" min="4" max="4" width="18.0"/>
    <col customWidth="1" min="5" max="5" width="18.29"/>
    <col customWidth="1" min="6" max="6" width="16.71"/>
    <col customWidth="1" min="7" max="7" width="20.57"/>
    <col customWidth="1" min="8" max="8" width="19.86"/>
    <col customWidth="1" min="9" max="9" width="18.14"/>
    <col customWidth="1" min="10" max="10" width="21.86"/>
    <col customWidth="1" min="11" max="11" width="22.86"/>
    <col customWidth="1" min="12" max="12" width="36.71"/>
    <col customWidth="1" min="13" max="13" width="37.71"/>
    <col customWidth="1" min="14" max="22" width="13.0"/>
  </cols>
  <sheetData>
    <row r="1" ht="17.25" customHeight="1">
      <c r="A1" s="13" t="s">
        <v>0</v>
      </c>
      <c r="B1" s="13" t="s">
        <v>1</v>
      </c>
      <c r="C1" s="13" t="s">
        <v>1</v>
      </c>
      <c r="D1" s="13" t="s">
        <v>48</v>
      </c>
      <c r="E1" s="13" t="s">
        <v>48</v>
      </c>
      <c r="F1" s="13" t="s">
        <v>2</v>
      </c>
      <c r="G1" s="13" t="s">
        <v>2</v>
      </c>
      <c r="H1" s="13" t="s">
        <v>48</v>
      </c>
      <c r="I1" s="13" t="s">
        <v>49</v>
      </c>
      <c r="J1" s="13" t="s">
        <v>48</v>
      </c>
      <c r="K1" s="13" t="s">
        <v>48</v>
      </c>
      <c r="L1" s="13" t="s">
        <v>50</v>
      </c>
      <c r="M1" s="13" t="s">
        <v>51</v>
      </c>
      <c r="N1" s="14"/>
      <c r="O1" s="14"/>
      <c r="P1" s="14"/>
      <c r="Q1" s="14"/>
      <c r="R1" s="14"/>
      <c r="S1" s="14"/>
      <c r="T1" s="14"/>
      <c r="U1" s="14"/>
      <c r="V1" s="14"/>
    </row>
    <row r="2" ht="17.25" customHeight="1">
      <c r="A2" s="2" t="s">
        <v>52</v>
      </c>
      <c r="B2" s="15" t="s">
        <v>53</v>
      </c>
      <c r="C2" s="3" t="s">
        <v>54</v>
      </c>
      <c r="D2" s="3" t="s">
        <v>55</v>
      </c>
      <c r="E2" s="3" t="s">
        <v>56</v>
      </c>
      <c r="F2" s="16" t="s">
        <v>57</v>
      </c>
      <c r="G2" s="16" t="s">
        <v>58</v>
      </c>
      <c r="H2" s="16" t="s">
        <v>59</v>
      </c>
      <c r="I2" s="16" t="s">
        <v>60</v>
      </c>
      <c r="J2" s="16" t="s">
        <v>61</v>
      </c>
      <c r="K2" s="16" t="s">
        <v>62</v>
      </c>
      <c r="L2" s="16" t="s">
        <v>63</v>
      </c>
      <c r="M2" s="16" t="s">
        <v>64</v>
      </c>
      <c r="N2" s="14"/>
      <c r="O2" s="14"/>
      <c r="P2" s="14"/>
      <c r="Q2" s="14"/>
      <c r="R2" s="14"/>
      <c r="S2" s="14"/>
      <c r="T2" s="14"/>
      <c r="U2" s="14"/>
      <c r="V2" s="14"/>
    </row>
    <row r="3" ht="17.25" customHeight="1">
      <c r="A3" s="17">
        <v>100012.0</v>
      </c>
      <c r="B3" s="9" t="s">
        <v>65</v>
      </c>
      <c r="C3" s="9" t="s">
        <v>66</v>
      </c>
      <c r="D3" s="9">
        <v>1.0</v>
      </c>
      <c r="E3" s="9">
        <f t="shared" ref="E3:E7" si="1">2^10</f>
        <v>1024</v>
      </c>
      <c r="F3" s="9">
        <v>6.0</v>
      </c>
      <c r="G3" s="7">
        <v>1.0</v>
      </c>
      <c r="H3" s="9">
        <v>3.0</v>
      </c>
      <c r="I3" s="9" t="b">
        <v>0</v>
      </c>
      <c r="J3" s="9">
        <v>1.0</v>
      </c>
      <c r="K3" s="9">
        <v>1.0</v>
      </c>
      <c r="L3" s="9">
        <v>0.1</v>
      </c>
      <c r="M3" s="9">
        <v>0.05</v>
      </c>
      <c r="N3" s="14"/>
      <c r="O3" s="14"/>
      <c r="P3" s="14"/>
      <c r="Q3" s="14"/>
      <c r="R3" s="14"/>
      <c r="S3" s="14"/>
      <c r="T3" s="14"/>
      <c r="U3" s="14"/>
      <c r="V3" s="14"/>
    </row>
    <row r="4" ht="17.25" customHeight="1">
      <c r="A4" s="17">
        <v>100014.0</v>
      </c>
      <c r="B4" s="9" t="s">
        <v>67</v>
      </c>
      <c r="C4" s="9" t="s">
        <v>66</v>
      </c>
      <c r="D4" s="9">
        <v>1.0</v>
      </c>
      <c r="E4" s="9">
        <f t="shared" si="1"/>
        <v>1024</v>
      </c>
      <c r="F4" s="9">
        <v>12.0</v>
      </c>
      <c r="G4" s="7">
        <v>5.0</v>
      </c>
      <c r="H4" s="9">
        <v>1.0</v>
      </c>
      <c r="I4" s="9" t="b">
        <v>1</v>
      </c>
      <c r="J4" s="9">
        <v>3.0</v>
      </c>
      <c r="K4" s="9">
        <v>3.0</v>
      </c>
      <c r="L4" s="9">
        <v>0.1</v>
      </c>
      <c r="M4" s="9">
        <v>0.1</v>
      </c>
      <c r="N4" s="14"/>
      <c r="O4" s="14"/>
      <c r="P4" s="14"/>
      <c r="Q4" s="14"/>
      <c r="R4" s="14"/>
      <c r="S4" s="14"/>
      <c r="T4" s="14"/>
      <c r="U4" s="14"/>
      <c r="V4" s="14"/>
    </row>
    <row r="5" ht="17.25" customHeight="1">
      <c r="A5" s="17">
        <v>100017.0</v>
      </c>
      <c r="B5" s="9" t="s">
        <v>68</v>
      </c>
      <c r="C5" s="9" t="s">
        <v>66</v>
      </c>
      <c r="D5" s="9">
        <v>1.0</v>
      </c>
      <c r="E5" s="9">
        <f t="shared" si="1"/>
        <v>1024</v>
      </c>
      <c r="F5" s="9">
        <v>2.0</v>
      </c>
      <c r="G5" s="7">
        <v>0.5</v>
      </c>
      <c r="H5" s="9">
        <v>3.0</v>
      </c>
      <c r="I5" s="9" t="b">
        <v>0</v>
      </c>
      <c r="J5" s="9">
        <v>1.0</v>
      </c>
      <c r="K5" s="9">
        <v>1.0</v>
      </c>
      <c r="L5" s="9">
        <v>0.0</v>
      </c>
      <c r="M5" s="9">
        <v>0.05</v>
      </c>
      <c r="N5" s="14"/>
      <c r="O5" s="14"/>
      <c r="P5" s="14"/>
      <c r="Q5" s="14"/>
      <c r="R5" s="14"/>
      <c r="S5" s="14"/>
      <c r="T5" s="14"/>
      <c r="U5" s="14"/>
      <c r="V5" s="14"/>
    </row>
    <row r="6" ht="17.25" customHeight="1">
      <c r="A6" s="17">
        <v>100018.0</v>
      </c>
      <c r="B6" s="9" t="s">
        <v>69</v>
      </c>
      <c r="C6" s="9" t="s">
        <v>66</v>
      </c>
      <c r="D6" s="9">
        <v>1.0</v>
      </c>
      <c r="E6" s="9">
        <f t="shared" si="1"/>
        <v>1024</v>
      </c>
      <c r="F6" s="9">
        <v>3.0</v>
      </c>
      <c r="G6" s="7">
        <v>2.0</v>
      </c>
      <c r="H6" s="9">
        <v>1.0</v>
      </c>
      <c r="I6" s="9" t="b">
        <v>1</v>
      </c>
      <c r="J6" s="9">
        <v>3.0</v>
      </c>
      <c r="K6" s="9">
        <v>3.0</v>
      </c>
      <c r="L6" s="9">
        <v>0.1</v>
      </c>
      <c r="M6" s="9">
        <v>0.1</v>
      </c>
      <c r="N6" s="14"/>
      <c r="O6" s="14"/>
      <c r="P6" s="14"/>
      <c r="Q6" s="14"/>
      <c r="R6" s="14"/>
      <c r="S6" s="14"/>
      <c r="T6" s="14"/>
      <c r="U6" s="14"/>
      <c r="V6" s="14"/>
    </row>
    <row r="7" ht="17.25" customHeight="1">
      <c r="A7" s="17">
        <v>100020.0</v>
      </c>
      <c r="B7" s="9" t="s">
        <v>70</v>
      </c>
      <c r="C7" s="9" t="s">
        <v>66</v>
      </c>
      <c r="D7" s="9">
        <v>1.0</v>
      </c>
      <c r="E7" s="9">
        <f t="shared" si="1"/>
        <v>1024</v>
      </c>
      <c r="F7" s="9">
        <v>20.0</v>
      </c>
      <c r="G7" s="7">
        <v>10.0</v>
      </c>
      <c r="H7" s="9">
        <v>1.0</v>
      </c>
      <c r="I7" s="9" t="b">
        <v>1</v>
      </c>
      <c r="J7" s="9">
        <v>3.0</v>
      </c>
      <c r="K7" s="9">
        <v>3.0</v>
      </c>
      <c r="L7" s="9">
        <v>0.2</v>
      </c>
      <c r="M7" s="9">
        <v>0.2</v>
      </c>
      <c r="N7" s="14"/>
      <c r="O7" s="14"/>
      <c r="P7" s="14"/>
      <c r="Q7" s="14"/>
      <c r="R7" s="14"/>
      <c r="S7" s="14"/>
      <c r="T7" s="14"/>
      <c r="U7" s="14"/>
      <c r="V7" s="14"/>
    </row>
    <row r="8" ht="17.25" customHeight="1">
      <c r="A8" s="14"/>
      <c r="B8" s="18" t="s">
        <v>71</v>
      </c>
      <c r="C8" s="18" t="s">
        <v>72</v>
      </c>
      <c r="D8" s="18" t="s">
        <v>73</v>
      </c>
      <c r="E8" s="18" t="s">
        <v>74</v>
      </c>
      <c r="F8" s="18" t="s">
        <v>75</v>
      </c>
      <c r="G8" s="18" t="s">
        <v>76</v>
      </c>
      <c r="H8" s="18" t="s">
        <v>77</v>
      </c>
      <c r="I8" s="18" t="s">
        <v>78</v>
      </c>
      <c r="J8" s="18" t="s">
        <v>79</v>
      </c>
      <c r="K8" s="18" t="s">
        <v>80</v>
      </c>
      <c r="L8" s="18" t="s">
        <v>81</v>
      </c>
      <c r="M8" s="18" t="s">
        <v>82</v>
      </c>
      <c r="N8" s="14"/>
      <c r="O8" s="14"/>
      <c r="P8" s="14"/>
      <c r="Q8" s="14"/>
      <c r="R8" s="14"/>
      <c r="S8" s="14"/>
      <c r="T8" s="14"/>
      <c r="U8" s="14"/>
      <c r="V8" s="14"/>
    </row>
    <row r="9" ht="17.2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ht="17.2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ht="17.25" customHeight="1">
      <c r="A11" s="14" t="s">
        <v>83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ht="17.25" customHeight="1">
      <c r="A12" s="14" t="s">
        <v>84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ht="17.25" customHeight="1">
      <c r="A13" s="14" t="s">
        <v>85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ht="17.25" customHeight="1">
      <c r="A14" s="14" t="s">
        <v>86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ht="17.2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ht="17.2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ht="17.2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ht="17.2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ht="17.2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ht="17.2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ht="17.2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ht="17.2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ht="17.2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ht="17.2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ht="17.2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ht="17.2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ht="17.2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ht="17.2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ht="17.2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ht="17.2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ht="17.2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ht="17.2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ht="17.2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ht="17.2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ht="17.2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ht="17.2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ht="17.2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ht="17.2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ht="17.2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ht="17.2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ht="17.2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ht="17.2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ht="17.2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ht="17.2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ht="17.2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ht="17.2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ht="17.2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ht="17.2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ht="17.2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ht="17.2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ht="17.2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ht="17.2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ht="17.2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ht="17.2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ht="17.2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ht="17.2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ht="17.2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ht="17.2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ht="17.2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ht="17.2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 ht="17.2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ht="17.2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ht="17.2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ht="17.2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ht="17.2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ht="17.2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ht="17.2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ht="17.2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ht="17.2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ht="17.2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ht="17.2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ht="17.2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ht="17.2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ht="17.2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ht="17.2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ht="17.2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ht="17.2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ht="17.2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ht="17.2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ht="17.2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ht="17.2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ht="17.2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ht="17.2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ht="17.2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ht="17.2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ht="17.2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ht="17.2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ht="17.2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ht="17.2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ht="17.2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ht="17.2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ht="17.2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ht="17.2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ht="17.2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ht="17.2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ht="17.2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ht="17.2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ht="17.2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ht="17.2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ht="17.2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ht="17.2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ht="17.2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ht="17.2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ht="17.2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ht="17.2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ht="17.2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ht="17.2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ht="17.2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ht="17.2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ht="17.2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ht="17.2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ht="17.2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ht="17.2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ht="17.2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ht="17.2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ht="17.2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ht="17.2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ht="17.2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ht="17.2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 ht="17.2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 ht="17.2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  <row r="122" ht="17.2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 ht="17.2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 ht="17.2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 ht="17.2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 ht="17.2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 ht="17.2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 ht="17.2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</row>
    <row r="129" ht="17.2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</row>
    <row r="130" ht="17.2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</row>
    <row r="131" ht="17.2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</row>
    <row r="132" ht="17.2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 ht="17.2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 ht="17.2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</row>
    <row r="135" ht="17.2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 ht="17.2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 ht="17.2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 ht="17.2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 ht="17.2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</row>
    <row r="140" ht="17.2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 ht="17.2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 ht="17.2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 ht="17.2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 ht="17.2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 ht="17.2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 ht="17.2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 ht="17.2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 ht="17.2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 ht="17.2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 ht="17.2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 ht="17.2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 ht="17.2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 ht="17.2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 ht="17.2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 ht="17.2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 ht="17.2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 ht="17.2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ht="17.2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ht="17.2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 ht="17.2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 ht="17.2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 ht="17.2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 ht="17.2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 ht="17.2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 ht="17.2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 ht="17.2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 ht="17.2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 ht="17.2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 ht="17.2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 ht="17.2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 ht="17.2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 ht="17.2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</row>
    <row r="173" ht="17.2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</row>
    <row r="174" ht="17.2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</row>
    <row r="175" ht="17.2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</row>
    <row r="176" ht="17.2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</row>
    <row r="177" ht="17.2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</row>
    <row r="178" ht="17.2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</row>
    <row r="179" ht="17.2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</row>
    <row r="180" ht="17.2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</row>
    <row r="181" ht="17.2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</row>
    <row r="182" ht="17.2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</row>
    <row r="183" ht="17.2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</row>
    <row r="184" ht="17.2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</row>
    <row r="185" ht="17.2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</row>
    <row r="186" ht="17.2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</row>
    <row r="187" ht="17.2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</row>
    <row r="188" ht="17.2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</row>
    <row r="189" ht="17.2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</row>
    <row r="190" ht="17.2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</row>
    <row r="191" ht="17.2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</row>
    <row r="192" ht="17.2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</row>
    <row r="193" ht="17.2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</row>
    <row r="194" ht="17.2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</row>
    <row r="195" ht="17.2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</row>
    <row r="196" ht="17.2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</row>
    <row r="197" ht="17.2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</row>
    <row r="198" ht="17.2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</row>
    <row r="199" ht="17.2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</row>
    <row r="200" ht="17.2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</row>
    <row r="201" ht="17.2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</row>
    <row r="202" ht="17.2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</row>
    <row r="203" ht="17.2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</row>
    <row r="204" ht="17.2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</row>
    <row r="205" ht="17.2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</row>
    <row r="206" ht="17.2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</row>
    <row r="207" ht="17.2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</row>
    <row r="208" ht="17.2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</row>
    <row r="209" ht="17.2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</row>
    <row r="210" ht="17.2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</row>
    <row r="211" ht="17.2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</row>
    <row r="212" ht="17.2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</row>
    <row r="213" ht="17.2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</row>
    <row r="214" ht="17.2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</row>
    <row r="215" ht="17.2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</row>
    <row r="216" ht="17.2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</row>
    <row r="217" ht="17.2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</row>
    <row r="218" ht="17.2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</row>
    <row r="219" ht="17.2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</row>
    <row r="220" ht="17.2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</row>
    <row r="221" ht="17.2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</row>
    <row r="222" ht="17.2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</row>
    <row r="223" ht="17.2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</row>
    <row r="224" ht="17.2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</row>
    <row r="225" ht="17.2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</row>
    <row r="226" ht="17.2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</row>
    <row r="227" ht="17.2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</row>
    <row r="228" ht="17.2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</row>
    <row r="229" ht="17.2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</row>
    <row r="230" ht="17.2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</row>
    <row r="231" ht="17.2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</row>
    <row r="232" ht="17.2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</row>
    <row r="233" ht="17.2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</row>
    <row r="234" ht="17.2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</row>
    <row r="235" ht="17.2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</row>
    <row r="236" ht="17.2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</row>
    <row r="237" ht="17.2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</row>
    <row r="238" ht="17.2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</row>
    <row r="239" ht="17.2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</row>
    <row r="240" ht="17.2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</row>
    <row r="241" ht="17.2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</row>
    <row r="242" ht="17.2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</row>
    <row r="243" ht="17.2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</row>
    <row r="244" ht="17.2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</row>
    <row r="245" ht="17.2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</row>
    <row r="246" ht="17.2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</row>
    <row r="247" ht="17.2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</row>
    <row r="248" ht="17.2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</row>
    <row r="249" ht="17.2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</row>
    <row r="250" ht="17.2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</row>
    <row r="251" ht="17.2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</row>
    <row r="252" ht="17.2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</row>
    <row r="253" ht="17.2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</row>
    <row r="254" ht="17.2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</row>
    <row r="255" ht="17.2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</row>
    <row r="256" ht="17.2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</row>
    <row r="257" ht="17.2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</row>
    <row r="258" ht="17.2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</row>
    <row r="259" ht="17.2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</row>
    <row r="260" ht="17.2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</row>
    <row r="261" ht="17.2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</row>
    <row r="262" ht="17.2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</row>
    <row r="263" ht="17.2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</row>
    <row r="264" ht="17.2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</row>
    <row r="265" ht="17.2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</row>
    <row r="266" ht="17.2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</row>
    <row r="267" ht="17.2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</row>
    <row r="268" ht="17.2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</row>
    <row r="269" ht="17.2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</row>
    <row r="270" ht="17.2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</row>
    <row r="271" ht="17.2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</row>
    <row r="272" ht="17.2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</row>
    <row r="273" ht="17.2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</row>
    <row r="274" ht="17.2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</row>
    <row r="275" ht="17.2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</row>
    <row r="276" ht="17.2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</row>
    <row r="277" ht="17.2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</row>
    <row r="278" ht="17.2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</row>
    <row r="279" ht="17.2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</row>
    <row r="280" ht="17.2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</row>
    <row r="281" ht="17.2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</row>
    <row r="282" ht="17.2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</row>
    <row r="283" ht="17.2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</row>
    <row r="284" ht="17.2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</row>
    <row r="285" ht="17.2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</row>
    <row r="286" ht="17.2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</row>
    <row r="287" ht="17.2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</row>
    <row r="288" ht="17.2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</row>
    <row r="289" ht="17.2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</row>
    <row r="290" ht="17.2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</row>
    <row r="291" ht="17.2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</row>
    <row r="292" ht="17.2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</row>
    <row r="293" ht="17.2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</row>
    <row r="294" ht="17.2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</row>
    <row r="295" ht="17.2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</row>
    <row r="296" ht="17.2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</row>
    <row r="297" ht="17.2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</row>
    <row r="298" ht="17.2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</row>
    <row r="299" ht="17.2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</row>
    <row r="300" ht="17.2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</row>
    <row r="301" ht="17.2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</row>
    <row r="302" ht="17.2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</row>
    <row r="303" ht="17.2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</row>
    <row r="304" ht="17.2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</row>
    <row r="305" ht="17.2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</row>
    <row r="306" ht="17.2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</row>
    <row r="307" ht="17.2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</row>
    <row r="308" ht="17.2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</row>
    <row r="309" ht="17.2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</row>
    <row r="310" ht="17.2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</row>
    <row r="311" ht="17.2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</row>
    <row r="312" ht="17.2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</row>
    <row r="313" ht="17.2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</row>
    <row r="314" ht="17.2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</row>
    <row r="315" ht="17.2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</row>
    <row r="316" ht="17.2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</row>
    <row r="317" ht="17.2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</row>
    <row r="318" ht="17.2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</row>
    <row r="319" ht="17.2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</row>
    <row r="320" ht="17.2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</row>
    <row r="321" ht="17.2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</row>
    <row r="322" ht="17.2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</row>
    <row r="323" ht="17.2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</row>
    <row r="324" ht="17.2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</row>
    <row r="325" ht="17.2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</row>
    <row r="326" ht="17.2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</row>
    <row r="327" ht="17.2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</row>
    <row r="328" ht="17.2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</row>
    <row r="329" ht="17.2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</row>
    <row r="330" ht="17.2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</row>
    <row r="331" ht="17.2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</row>
    <row r="332" ht="17.2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</row>
    <row r="333" ht="17.2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</row>
    <row r="334" ht="17.2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</row>
    <row r="335" ht="17.2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</row>
    <row r="336" ht="17.2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</row>
    <row r="337" ht="17.2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</row>
    <row r="338" ht="17.2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</row>
    <row r="339" ht="17.2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</row>
    <row r="340" ht="17.2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</row>
    <row r="341" ht="17.2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</row>
    <row r="342" ht="17.2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</row>
    <row r="343" ht="17.2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</row>
    <row r="344" ht="17.2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</row>
    <row r="345" ht="17.2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</row>
    <row r="346" ht="17.2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</row>
    <row r="347" ht="17.2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</row>
    <row r="348" ht="17.2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</row>
    <row r="349" ht="17.2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</row>
    <row r="350" ht="17.2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</row>
    <row r="351" ht="17.2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</row>
    <row r="352" ht="17.2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</row>
    <row r="353" ht="17.2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</row>
    <row r="354" ht="17.2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</row>
    <row r="355" ht="17.2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</row>
    <row r="356" ht="17.2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</row>
    <row r="357" ht="17.2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</row>
    <row r="358" ht="17.2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</row>
    <row r="359" ht="17.2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</row>
    <row r="360" ht="17.2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</row>
    <row r="361" ht="17.2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</row>
    <row r="362" ht="17.2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</row>
    <row r="363" ht="17.2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</row>
    <row r="364" ht="17.2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</row>
    <row r="365" ht="17.2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</row>
    <row r="366" ht="17.2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</row>
    <row r="367" ht="17.2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</row>
    <row r="368" ht="17.2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</row>
    <row r="369" ht="17.2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</row>
    <row r="370" ht="17.2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</row>
    <row r="371" ht="17.2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</row>
    <row r="372" ht="17.2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</row>
    <row r="373" ht="17.2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</row>
    <row r="374" ht="17.2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</row>
    <row r="375" ht="17.2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</row>
    <row r="376" ht="17.2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</row>
    <row r="377" ht="17.2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</row>
    <row r="378" ht="17.2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</row>
    <row r="379" ht="17.2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</row>
    <row r="380" ht="17.2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</row>
    <row r="381" ht="17.2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</row>
    <row r="382" ht="17.2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</row>
    <row r="383" ht="17.2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</row>
    <row r="384" ht="17.2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</row>
    <row r="385" ht="17.2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</row>
    <row r="386" ht="17.2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</row>
    <row r="387" ht="17.2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</row>
    <row r="388" ht="17.2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</row>
    <row r="389" ht="17.2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</row>
    <row r="390" ht="17.2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</row>
    <row r="391" ht="17.2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</row>
    <row r="392" ht="17.2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</row>
    <row r="393" ht="17.2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</row>
    <row r="394" ht="17.2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</row>
    <row r="395" ht="17.2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</row>
    <row r="396" ht="17.2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</row>
    <row r="397" ht="17.2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</row>
    <row r="398" ht="17.2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</row>
    <row r="399" ht="17.2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</row>
    <row r="400" ht="17.2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</row>
    <row r="401" ht="17.2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</row>
    <row r="402" ht="17.2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</row>
    <row r="403" ht="17.2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</row>
    <row r="404" ht="17.2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</row>
    <row r="405" ht="17.2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</row>
    <row r="406" ht="17.2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</row>
    <row r="407" ht="17.2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</row>
    <row r="408" ht="17.2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</row>
    <row r="409" ht="17.2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</row>
    <row r="410" ht="17.2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</row>
    <row r="411" ht="17.2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</row>
    <row r="412" ht="17.2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</row>
    <row r="413" ht="17.2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</row>
    <row r="414" ht="17.2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</row>
    <row r="415" ht="17.2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</row>
    <row r="416" ht="17.2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</row>
    <row r="417" ht="17.2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</row>
    <row r="418" ht="17.2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</row>
    <row r="419" ht="17.2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</row>
    <row r="420" ht="17.2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</row>
    <row r="421" ht="17.2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</row>
    <row r="422" ht="17.2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</row>
    <row r="423" ht="17.2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</row>
    <row r="424" ht="17.2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</row>
    <row r="425" ht="17.2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</row>
    <row r="426" ht="17.2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</row>
    <row r="427" ht="17.2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</row>
    <row r="428" ht="17.2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</row>
    <row r="429" ht="17.2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</row>
    <row r="430" ht="17.2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</row>
    <row r="431" ht="17.2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</row>
    <row r="432" ht="17.2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</row>
    <row r="433" ht="17.2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</row>
    <row r="434" ht="17.2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</row>
    <row r="435" ht="17.2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</row>
    <row r="436" ht="17.2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</row>
    <row r="437" ht="17.2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</row>
    <row r="438" ht="17.2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</row>
    <row r="439" ht="17.2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</row>
    <row r="440" ht="17.2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</row>
    <row r="441" ht="17.2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</row>
    <row r="442" ht="17.2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</row>
    <row r="443" ht="17.2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</row>
    <row r="444" ht="17.2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</row>
    <row r="445" ht="17.2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</row>
    <row r="446" ht="17.2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</row>
    <row r="447" ht="17.2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</row>
    <row r="448" ht="17.2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</row>
    <row r="449" ht="17.2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</row>
    <row r="450" ht="17.2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</row>
    <row r="451" ht="17.2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</row>
    <row r="452" ht="17.2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</row>
    <row r="453" ht="17.2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</row>
    <row r="454" ht="17.2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</row>
    <row r="455" ht="17.2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</row>
    <row r="456" ht="17.2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</row>
    <row r="457" ht="17.2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</row>
    <row r="458" ht="17.2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</row>
    <row r="459" ht="17.2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</row>
    <row r="460" ht="17.2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</row>
    <row r="461" ht="17.2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</row>
    <row r="462" ht="17.2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</row>
    <row r="463" ht="17.2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</row>
    <row r="464" ht="17.2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</row>
    <row r="465" ht="17.2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</row>
    <row r="466" ht="17.2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</row>
    <row r="467" ht="17.2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</row>
    <row r="468" ht="17.2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</row>
    <row r="469" ht="17.2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</row>
    <row r="470" ht="17.2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</row>
    <row r="471" ht="17.2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</row>
    <row r="472" ht="17.2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</row>
    <row r="473" ht="17.2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</row>
    <row r="474" ht="17.2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</row>
    <row r="475" ht="17.2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</row>
    <row r="476" ht="17.2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</row>
    <row r="477" ht="17.2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</row>
    <row r="478" ht="17.2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</row>
    <row r="479" ht="17.2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</row>
    <row r="480" ht="17.2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</row>
    <row r="481" ht="17.2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</row>
    <row r="482" ht="17.2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</row>
    <row r="483" ht="17.2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</row>
    <row r="484" ht="17.2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</row>
    <row r="485" ht="17.2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</row>
    <row r="486" ht="17.2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</row>
    <row r="487" ht="17.2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</row>
    <row r="488" ht="17.2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</row>
    <row r="489" ht="17.2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</row>
    <row r="490" ht="17.2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</row>
    <row r="491" ht="17.2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</row>
    <row r="492" ht="17.2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</row>
    <row r="493" ht="17.2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</row>
    <row r="494" ht="17.2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</row>
    <row r="495" ht="17.2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</row>
    <row r="496" ht="17.2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</row>
    <row r="497" ht="17.2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</row>
    <row r="498" ht="17.2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</row>
    <row r="499" ht="17.2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</row>
    <row r="500" ht="17.2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</row>
    <row r="501" ht="17.2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</row>
    <row r="502" ht="17.2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</row>
    <row r="503" ht="17.2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</row>
    <row r="504" ht="17.2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</row>
    <row r="505" ht="17.2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</row>
    <row r="506" ht="17.2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</row>
    <row r="507" ht="17.2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</row>
    <row r="508" ht="17.2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</row>
    <row r="509" ht="17.2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</row>
    <row r="510" ht="17.2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</row>
    <row r="511" ht="17.2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</row>
    <row r="512" ht="17.2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</row>
    <row r="513" ht="17.2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</row>
    <row r="514" ht="17.2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</row>
    <row r="515" ht="17.2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</row>
    <row r="516" ht="17.2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</row>
    <row r="517" ht="17.2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</row>
    <row r="518" ht="17.2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</row>
    <row r="519" ht="17.2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</row>
    <row r="520" ht="17.2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</row>
    <row r="521" ht="17.2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</row>
    <row r="522" ht="17.2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</row>
    <row r="523" ht="17.2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</row>
    <row r="524" ht="17.2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</row>
    <row r="525" ht="17.2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</row>
    <row r="526" ht="17.2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</row>
    <row r="527" ht="17.2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</row>
    <row r="528" ht="17.2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</row>
    <row r="529" ht="17.2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</row>
    <row r="530" ht="17.2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</row>
    <row r="531" ht="17.2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</row>
    <row r="532" ht="17.2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</row>
    <row r="533" ht="17.2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</row>
    <row r="534" ht="17.2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</row>
    <row r="535" ht="17.2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</row>
    <row r="536" ht="17.2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</row>
    <row r="537" ht="17.2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</row>
    <row r="538" ht="17.2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</row>
    <row r="539" ht="17.2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</row>
    <row r="540" ht="17.2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</row>
    <row r="541" ht="17.2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</row>
    <row r="542" ht="17.2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</row>
    <row r="543" ht="17.2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</row>
    <row r="544" ht="17.2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</row>
    <row r="545" ht="17.2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</row>
    <row r="546" ht="17.2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</row>
    <row r="547" ht="17.2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</row>
    <row r="548" ht="17.2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</row>
    <row r="549" ht="17.2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</row>
    <row r="550" ht="17.2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</row>
    <row r="551" ht="17.2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</row>
    <row r="552" ht="17.2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</row>
    <row r="553" ht="17.2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</row>
    <row r="554" ht="17.2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</row>
    <row r="555" ht="17.2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</row>
    <row r="556" ht="17.2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</row>
    <row r="557" ht="17.2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</row>
    <row r="558" ht="17.2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</row>
    <row r="559" ht="17.2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</row>
    <row r="560" ht="17.2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</row>
    <row r="561" ht="17.2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</row>
    <row r="562" ht="17.2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</row>
    <row r="563" ht="17.2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</row>
    <row r="564" ht="17.2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</row>
    <row r="565" ht="17.2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</row>
    <row r="566" ht="17.2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</row>
    <row r="567" ht="17.2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</row>
    <row r="568" ht="17.2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</row>
    <row r="569" ht="17.2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</row>
    <row r="570" ht="17.2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</row>
    <row r="571" ht="17.2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</row>
    <row r="572" ht="17.2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</row>
    <row r="573" ht="17.2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</row>
    <row r="574" ht="17.2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</row>
    <row r="575" ht="17.2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</row>
    <row r="576" ht="17.2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</row>
    <row r="577" ht="17.2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</row>
    <row r="578" ht="17.2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</row>
    <row r="579" ht="17.2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</row>
    <row r="580" ht="17.2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</row>
    <row r="581" ht="17.2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</row>
    <row r="582" ht="17.2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</row>
    <row r="583" ht="17.2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</row>
    <row r="584" ht="17.2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</row>
    <row r="585" ht="17.2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</row>
    <row r="586" ht="17.2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</row>
    <row r="587" ht="17.2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</row>
    <row r="588" ht="17.2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</row>
    <row r="589" ht="17.2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</row>
    <row r="590" ht="17.2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</row>
    <row r="591" ht="17.2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</row>
    <row r="592" ht="17.2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</row>
    <row r="593" ht="17.2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</row>
    <row r="594" ht="17.2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</row>
    <row r="595" ht="17.2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</row>
    <row r="596" ht="17.2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</row>
    <row r="597" ht="17.2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</row>
    <row r="598" ht="17.2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</row>
    <row r="599" ht="17.2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</row>
    <row r="600" ht="17.2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</row>
    <row r="601" ht="17.2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</row>
    <row r="602" ht="17.2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</row>
    <row r="603" ht="17.2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</row>
    <row r="604" ht="17.2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</row>
    <row r="605" ht="17.2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</row>
    <row r="606" ht="17.2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</row>
    <row r="607" ht="17.2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</row>
    <row r="608" ht="17.2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</row>
    <row r="609" ht="17.2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</row>
    <row r="610" ht="17.2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</row>
    <row r="611" ht="17.2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</row>
    <row r="612" ht="17.2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</row>
    <row r="613" ht="17.2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</row>
    <row r="614" ht="17.2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</row>
    <row r="615" ht="17.2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</row>
    <row r="616" ht="17.2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</row>
    <row r="617" ht="17.2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</row>
    <row r="618" ht="17.2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</row>
    <row r="619" ht="17.2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</row>
    <row r="620" ht="17.2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</row>
    <row r="621" ht="17.2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</row>
    <row r="622" ht="17.2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</row>
    <row r="623" ht="17.2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</row>
    <row r="624" ht="17.2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</row>
    <row r="625" ht="17.2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</row>
    <row r="626" ht="17.2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</row>
    <row r="627" ht="17.2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</row>
    <row r="628" ht="17.2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</row>
    <row r="629" ht="17.2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</row>
    <row r="630" ht="17.2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</row>
    <row r="631" ht="17.2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</row>
    <row r="632" ht="17.2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</row>
    <row r="633" ht="17.2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</row>
    <row r="634" ht="17.2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</row>
    <row r="635" ht="17.2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</row>
    <row r="636" ht="17.2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</row>
    <row r="637" ht="17.2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</row>
    <row r="638" ht="17.2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</row>
    <row r="639" ht="17.2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</row>
    <row r="640" ht="17.2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</row>
    <row r="641" ht="17.2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</row>
    <row r="642" ht="17.2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</row>
    <row r="643" ht="17.2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</row>
    <row r="644" ht="17.2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</row>
    <row r="645" ht="17.2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</row>
    <row r="646" ht="17.2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</row>
    <row r="647" ht="17.2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</row>
    <row r="648" ht="17.2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</row>
    <row r="649" ht="17.2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</row>
    <row r="650" ht="17.2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</row>
    <row r="651" ht="17.2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</row>
    <row r="652" ht="17.2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</row>
    <row r="653" ht="17.2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</row>
    <row r="654" ht="17.2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</row>
    <row r="655" ht="17.2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</row>
    <row r="656" ht="17.2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</row>
    <row r="657" ht="17.2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</row>
    <row r="658" ht="17.2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</row>
    <row r="659" ht="17.2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</row>
    <row r="660" ht="17.2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</row>
    <row r="661" ht="17.2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</row>
    <row r="662" ht="17.2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</row>
    <row r="663" ht="17.2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</row>
    <row r="664" ht="17.2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</row>
    <row r="665" ht="17.2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</row>
    <row r="666" ht="17.2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</row>
    <row r="667" ht="17.2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</row>
    <row r="668" ht="17.2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</row>
    <row r="669" ht="17.2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</row>
    <row r="670" ht="17.2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</row>
    <row r="671" ht="17.2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</row>
    <row r="672" ht="17.2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</row>
    <row r="673" ht="17.2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</row>
    <row r="674" ht="17.2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</row>
    <row r="675" ht="17.2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</row>
    <row r="676" ht="17.2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</row>
    <row r="677" ht="17.2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</row>
    <row r="678" ht="17.2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</row>
    <row r="679" ht="17.2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</row>
    <row r="680" ht="17.2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</row>
    <row r="681" ht="17.2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</row>
    <row r="682" ht="17.2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</row>
    <row r="683" ht="17.2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</row>
    <row r="684" ht="17.2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</row>
    <row r="685" ht="17.2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</row>
    <row r="686" ht="17.2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</row>
    <row r="687" ht="17.2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</row>
    <row r="688" ht="17.2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</row>
    <row r="689" ht="17.2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</row>
    <row r="690" ht="17.2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</row>
    <row r="691" ht="17.2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</row>
    <row r="692" ht="17.2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</row>
    <row r="693" ht="17.2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</row>
    <row r="694" ht="17.2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</row>
    <row r="695" ht="17.2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</row>
    <row r="696" ht="17.2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</row>
    <row r="697" ht="17.2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</row>
    <row r="698" ht="17.2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</row>
    <row r="699" ht="17.2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</row>
    <row r="700" ht="17.2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</row>
    <row r="701" ht="17.2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</row>
    <row r="702" ht="17.2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</row>
    <row r="703" ht="17.2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</row>
    <row r="704" ht="17.2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</row>
    <row r="705" ht="17.2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</row>
    <row r="706" ht="17.2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</row>
    <row r="707" ht="17.2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</row>
    <row r="708" ht="17.2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</row>
    <row r="709" ht="17.2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</row>
    <row r="710" ht="17.2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</row>
    <row r="711" ht="17.2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</row>
    <row r="712" ht="17.2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</row>
    <row r="713" ht="17.2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</row>
    <row r="714" ht="17.2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</row>
    <row r="715" ht="17.2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</row>
    <row r="716" ht="17.2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</row>
    <row r="717" ht="17.2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</row>
    <row r="718" ht="17.2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</row>
    <row r="719" ht="17.2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</row>
    <row r="720" ht="17.2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</row>
    <row r="721" ht="17.2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</row>
    <row r="722" ht="17.2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</row>
    <row r="723" ht="17.2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</row>
    <row r="724" ht="17.2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</row>
    <row r="725" ht="17.2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</row>
    <row r="726" ht="17.2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</row>
    <row r="727" ht="17.2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</row>
    <row r="728" ht="17.2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</row>
    <row r="729" ht="17.2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</row>
    <row r="730" ht="17.2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</row>
    <row r="731" ht="17.2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</row>
    <row r="732" ht="17.2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</row>
    <row r="733" ht="17.2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</row>
    <row r="734" ht="17.2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</row>
    <row r="735" ht="17.2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</row>
    <row r="736" ht="17.2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</row>
    <row r="737" ht="17.2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</row>
    <row r="738" ht="17.2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</row>
    <row r="739" ht="17.2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</row>
    <row r="740" ht="17.2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</row>
    <row r="741" ht="17.2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</row>
    <row r="742" ht="17.2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</row>
    <row r="743" ht="17.2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</row>
    <row r="744" ht="17.2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</row>
    <row r="745" ht="17.2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</row>
    <row r="746" ht="17.2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</row>
    <row r="747" ht="17.2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</row>
    <row r="748" ht="17.2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</row>
    <row r="749" ht="17.2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</row>
    <row r="750" ht="17.2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</row>
    <row r="751" ht="17.2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</row>
    <row r="752" ht="17.2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</row>
    <row r="753" ht="17.2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</row>
    <row r="754" ht="17.2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</row>
    <row r="755" ht="17.2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</row>
    <row r="756" ht="17.2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</row>
    <row r="757" ht="17.2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</row>
    <row r="758" ht="17.2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</row>
    <row r="759" ht="17.2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</row>
    <row r="760" ht="17.2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</row>
    <row r="761" ht="17.2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</row>
    <row r="762" ht="17.2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</row>
    <row r="763" ht="17.2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</row>
    <row r="764" ht="17.2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</row>
    <row r="765" ht="17.2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</row>
    <row r="766" ht="17.2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</row>
    <row r="767" ht="17.2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</row>
    <row r="768" ht="17.2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</row>
    <row r="769" ht="17.2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</row>
    <row r="770" ht="17.2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</row>
    <row r="771" ht="17.2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</row>
    <row r="772" ht="17.2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</row>
    <row r="773" ht="17.2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</row>
    <row r="774" ht="17.2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</row>
    <row r="775" ht="17.2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</row>
    <row r="776" ht="17.2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</row>
    <row r="777" ht="17.2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</row>
    <row r="778" ht="17.2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</row>
    <row r="779" ht="17.2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</row>
    <row r="780" ht="17.2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</row>
    <row r="781" ht="17.2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</row>
    <row r="782" ht="17.2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</row>
    <row r="783" ht="17.2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</row>
    <row r="784" ht="17.2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</row>
    <row r="785" ht="17.2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</row>
    <row r="786" ht="17.2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</row>
    <row r="787" ht="17.2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</row>
    <row r="788" ht="17.2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</row>
    <row r="789" ht="17.2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</row>
    <row r="790" ht="17.2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</row>
    <row r="791" ht="17.2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</row>
    <row r="792" ht="17.2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</row>
    <row r="793" ht="17.2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</row>
    <row r="794" ht="17.2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</row>
    <row r="795" ht="17.2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</row>
    <row r="796" ht="17.2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</row>
    <row r="797" ht="17.2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</row>
    <row r="798" ht="17.2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</row>
    <row r="799" ht="17.2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</row>
    <row r="800" ht="17.2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</row>
    <row r="801" ht="17.2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</row>
    <row r="802" ht="17.2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</row>
    <row r="803" ht="17.2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</row>
    <row r="804" ht="17.2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</row>
    <row r="805" ht="17.2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</row>
    <row r="806" ht="17.2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</row>
    <row r="807" ht="17.2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</row>
    <row r="808" ht="17.2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</row>
    <row r="809" ht="17.2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</row>
    <row r="810" ht="17.2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</row>
    <row r="811" ht="17.2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</row>
    <row r="812" ht="17.2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</row>
    <row r="813" ht="17.2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</row>
    <row r="814" ht="17.2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</row>
    <row r="815" ht="17.2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</row>
    <row r="816" ht="17.2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</row>
    <row r="817" ht="17.2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</row>
    <row r="818" ht="17.2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</row>
    <row r="819" ht="17.2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</row>
    <row r="820" ht="17.2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</row>
    <row r="821" ht="17.2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</row>
    <row r="822" ht="17.2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</row>
    <row r="823" ht="17.2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</row>
    <row r="824" ht="17.2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</row>
    <row r="825" ht="17.2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</row>
    <row r="826" ht="17.2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</row>
    <row r="827" ht="17.2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</row>
    <row r="828" ht="17.2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</row>
    <row r="829" ht="17.2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</row>
    <row r="830" ht="17.2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</row>
    <row r="831" ht="17.2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</row>
    <row r="832" ht="17.2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</row>
    <row r="833" ht="17.2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</row>
    <row r="834" ht="17.2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</row>
    <row r="835" ht="17.2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</row>
    <row r="836" ht="17.2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</row>
    <row r="837" ht="17.2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</row>
    <row r="838" ht="17.2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</row>
    <row r="839" ht="17.2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</row>
    <row r="840" ht="17.2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</row>
    <row r="841" ht="17.2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</row>
    <row r="842" ht="17.2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</row>
    <row r="843" ht="17.2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</row>
    <row r="844" ht="17.2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</row>
    <row r="845" ht="17.2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</row>
    <row r="846" ht="17.2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</row>
    <row r="847" ht="17.2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</row>
    <row r="848" ht="17.2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</row>
    <row r="849" ht="17.2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</row>
    <row r="850" ht="17.2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</row>
    <row r="851" ht="17.2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</row>
    <row r="852" ht="17.2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</row>
    <row r="853" ht="17.2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</row>
    <row r="854" ht="17.2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</row>
    <row r="855" ht="17.2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</row>
    <row r="856" ht="17.2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</row>
    <row r="857" ht="17.2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</row>
    <row r="858" ht="17.2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</row>
    <row r="859" ht="17.2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</row>
    <row r="860" ht="17.2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</row>
    <row r="861" ht="17.2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</row>
    <row r="862" ht="17.2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</row>
    <row r="863" ht="17.2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</row>
    <row r="864" ht="17.2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</row>
    <row r="865" ht="17.2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</row>
    <row r="866" ht="17.2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</row>
    <row r="867" ht="17.2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</row>
    <row r="868" ht="17.2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</row>
    <row r="869" ht="17.2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</row>
    <row r="870" ht="17.2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</row>
    <row r="871" ht="17.2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</row>
    <row r="872" ht="17.2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</row>
    <row r="873" ht="17.2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</row>
    <row r="874" ht="17.2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</row>
    <row r="875" ht="17.2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</row>
    <row r="876" ht="17.2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</row>
    <row r="877" ht="17.2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</row>
    <row r="878" ht="17.2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</row>
    <row r="879" ht="17.2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</row>
    <row r="880" ht="17.2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</row>
    <row r="881" ht="17.2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</row>
    <row r="882" ht="17.2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</row>
    <row r="883" ht="17.2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</row>
    <row r="884" ht="17.2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</row>
    <row r="885" ht="17.2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</row>
    <row r="886" ht="17.2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</row>
    <row r="887" ht="17.2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</row>
    <row r="888" ht="17.2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</row>
    <row r="889" ht="17.2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</row>
    <row r="890" ht="17.2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</row>
    <row r="891" ht="17.2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</row>
    <row r="892" ht="17.2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</row>
    <row r="893" ht="17.2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</row>
    <row r="894" ht="17.2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</row>
    <row r="895" ht="17.2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</row>
    <row r="896" ht="17.2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</row>
    <row r="897" ht="17.2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</row>
    <row r="898" ht="17.2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</row>
    <row r="899" ht="17.2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</row>
    <row r="900" ht="17.2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</row>
    <row r="901" ht="17.2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</row>
    <row r="902" ht="17.2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</row>
    <row r="903" ht="17.2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</row>
    <row r="904" ht="17.2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</row>
    <row r="905" ht="17.2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</row>
    <row r="906" ht="17.2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</row>
    <row r="907" ht="17.2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</row>
    <row r="908" ht="17.2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</row>
    <row r="909" ht="17.2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</row>
    <row r="910" ht="17.2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</row>
    <row r="911" ht="17.2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</row>
    <row r="912" ht="17.2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</row>
    <row r="913" ht="17.2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</row>
    <row r="914" ht="17.2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</row>
    <row r="915" ht="17.2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</row>
    <row r="916" ht="17.2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</row>
    <row r="917" ht="17.2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</row>
    <row r="918" ht="17.2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</row>
    <row r="919" ht="17.2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</row>
    <row r="920" ht="17.2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</row>
    <row r="921" ht="17.2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</row>
    <row r="922" ht="17.2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</row>
    <row r="923" ht="17.2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</row>
    <row r="924" ht="17.2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</row>
    <row r="925" ht="17.2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</row>
    <row r="926" ht="17.2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</row>
    <row r="927" ht="17.2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</row>
    <row r="928" ht="17.2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</row>
    <row r="929" ht="17.2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</row>
    <row r="930" ht="17.2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</row>
    <row r="931" ht="17.2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</row>
    <row r="932" ht="17.2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</row>
    <row r="933" ht="17.2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</row>
    <row r="934" ht="17.2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</row>
    <row r="935" ht="17.2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</row>
    <row r="936" ht="17.2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</row>
    <row r="937" ht="17.2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</row>
    <row r="938" ht="17.2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</row>
    <row r="939" ht="17.2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</row>
    <row r="940" ht="17.2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</row>
    <row r="941" ht="17.2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</row>
    <row r="942" ht="17.2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</row>
    <row r="943" ht="17.2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</row>
    <row r="944" ht="17.2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</row>
    <row r="945" ht="17.2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</row>
    <row r="946" ht="17.2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</row>
    <row r="947" ht="17.2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</row>
    <row r="948" ht="17.2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</row>
    <row r="949" ht="17.2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</row>
    <row r="950" ht="17.2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</row>
    <row r="951" ht="17.2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</row>
    <row r="952" ht="17.2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</row>
    <row r="953" ht="17.2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</row>
    <row r="954" ht="17.2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</row>
    <row r="955" ht="17.2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</row>
    <row r="956" ht="17.2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</row>
    <row r="957" ht="17.2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</row>
    <row r="958" ht="17.2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</row>
    <row r="959" ht="17.2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</row>
    <row r="960" ht="17.2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</row>
    <row r="961" ht="17.2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</row>
    <row r="962" ht="17.2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</row>
    <row r="963" ht="17.2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</row>
    <row r="964" ht="17.2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</row>
    <row r="965" ht="17.2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</row>
    <row r="966" ht="17.2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</row>
    <row r="967" ht="17.2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</row>
    <row r="968" ht="17.2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</row>
    <row r="969" ht="17.2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</row>
    <row r="970" ht="17.2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</row>
    <row r="971" ht="17.2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</row>
    <row r="972" ht="17.2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</row>
    <row r="973" ht="17.2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</row>
    <row r="974" ht="17.2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</row>
    <row r="975" ht="17.2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</row>
    <row r="976" ht="17.2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</row>
    <row r="977" ht="17.2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</row>
    <row r="978" ht="17.2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</row>
    <row r="979" ht="17.2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</row>
    <row r="980" ht="17.2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</row>
    <row r="981" ht="17.2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</row>
    <row r="982" ht="17.2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</row>
    <row r="983" ht="17.2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</row>
    <row r="984" ht="17.2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</row>
    <row r="985" ht="17.2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</row>
    <row r="986" ht="17.2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</row>
    <row r="987" ht="17.2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</row>
    <row r="988" ht="17.2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</row>
    <row r="989" ht="17.2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</row>
    <row r="990" ht="17.2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</row>
    <row r="991" ht="17.2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</row>
    <row r="992" ht="17.2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</row>
    <row r="993" ht="17.2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</row>
    <row r="994" ht="17.2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</row>
    <row r="995" ht="17.2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21.0"/>
    <col customWidth="1" min="3" max="3" width="13.86"/>
    <col customWidth="1" min="4" max="6" width="20.43"/>
    <col customWidth="1" min="7" max="7" width="26.86"/>
    <col customWidth="1" min="8" max="8" width="18.29"/>
    <col customWidth="1" min="9" max="9" width="16.71"/>
    <col customWidth="1" min="10" max="10" width="18.14"/>
    <col customWidth="1" min="11" max="11" width="16.43"/>
    <col customWidth="1" min="12" max="12" width="25.0"/>
    <col customWidth="1" min="13" max="13" width="32.43"/>
    <col customWidth="1" min="14" max="14" width="35.14"/>
    <col customWidth="1" min="15" max="15" width="36.57"/>
    <col customWidth="1" min="16" max="24" width="13.0"/>
  </cols>
  <sheetData>
    <row r="1" ht="17.25" customHeight="1">
      <c r="A1" s="13" t="s">
        <v>0</v>
      </c>
      <c r="B1" s="13" t="s">
        <v>0</v>
      </c>
      <c r="C1" s="13" t="s">
        <v>1</v>
      </c>
      <c r="D1" s="13" t="s">
        <v>48</v>
      </c>
      <c r="E1" s="13" t="s">
        <v>1</v>
      </c>
      <c r="F1" s="13" t="s">
        <v>1</v>
      </c>
      <c r="G1" s="13" t="s">
        <v>49</v>
      </c>
      <c r="H1" s="13" t="s">
        <v>48</v>
      </c>
      <c r="I1" s="13" t="s">
        <v>2</v>
      </c>
      <c r="J1" s="13" t="s">
        <v>2</v>
      </c>
      <c r="K1" s="13" t="s">
        <v>0</v>
      </c>
      <c r="L1" s="13" t="s">
        <v>2</v>
      </c>
      <c r="M1" s="13" t="s">
        <v>87</v>
      </c>
      <c r="N1" s="13" t="s">
        <v>2</v>
      </c>
      <c r="O1" s="13" t="s">
        <v>87</v>
      </c>
      <c r="P1" s="14"/>
      <c r="Q1" s="14"/>
      <c r="R1" s="14"/>
      <c r="S1" s="14"/>
      <c r="T1" s="14"/>
      <c r="U1" s="14"/>
      <c r="V1" s="14"/>
      <c r="W1" s="14"/>
      <c r="X1" s="14"/>
    </row>
    <row r="2" ht="17.25" customHeight="1">
      <c r="A2" s="2" t="s">
        <v>52</v>
      </c>
      <c r="B2" s="3" t="s">
        <v>88</v>
      </c>
      <c r="C2" s="3" t="s">
        <v>89</v>
      </c>
      <c r="D2" s="3" t="s">
        <v>55</v>
      </c>
      <c r="E2" s="3" t="s">
        <v>90</v>
      </c>
      <c r="F2" s="3" t="s">
        <v>91</v>
      </c>
      <c r="G2" s="3" t="s">
        <v>92</v>
      </c>
      <c r="H2" s="3" t="s">
        <v>56</v>
      </c>
      <c r="I2" s="16" t="s">
        <v>57</v>
      </c>
      <c r="J2" s="16" t="s">
        <v>93</v>
      </c>
      <c r="K2" s="16" t="s">
        <v>94</v>
      </c>
      <c r="L2" s="16" t="s">
        <v>95</v>
      </c>
      <c r="M2" s="16" t="s">
        <v>63</v>
      </c>
      <c r="N2" s="16" t="s">
        <v>96</v>
      </c>
      <c r="O2" s="16" t="s">
        <v>97</v>
      </c>
      <c r="P2" s="14"/>
      <c r="Q2" s="14"/>
      <c r="R2" s="14"/>
      <c r="S2" s="14"/>
      <c r="T2" s="14"/>
      <c r="U2" s="14"/>
      <c r="V2" s="14"/>
      <c r="W2" s="14"/>
      <c r="X2" s="14"/>
    </row>
    <row r="3" ht="17.25" customHeight="1">
      <c r="A3" s="17">
        <v>100011.0</v>
      </c>
      <c r="B3" s="9" t="s">
        <v>98</v>
      </c>
      <c r="C3" s="9" t="s">
        <v>99</v>
      </c>
      <c r="D3" s="9">
        <v>1.0</v>
      </c>
      <c r="E3" s="9" t="s">
        <v>15</v>
      </c>
      <c r="F3" s="9" t="str">
        <f>NA()</f>
        <v>#N/A</v>
      </c>
      <c r="G3" s="9" t="b">
        <v>0</v>
      </c>
      <c r="H3" s="9">
        <f t="shared" ref="H3:H7" si="1">2^10</f>
        <v>1024</v>
      </c>
      <c r="I3" s="9">
        <v>8.0</v>
      </c>
      <c r="J3" s="9">
        <v>4.0</v>
      </c>
      <c r="K3" s="9">
        <v>300001.0</v>
      </c>
      <c r="L3" s="9">
        <v>0.4</v>
      </c>
      <c r="M3" s="9">
        <v>0.2</v>
      </c>
      <c r="N3" s="9">
        <v>0.05</v>
      </c>
      <c r="O3" s="9">
        <v>0.01</v>
      </c>
      <c r="P3" s="14"/>
      <c r="Q3" s="14"/>
      <c r="R3" s="14"/>
      <c r="S3" s="14"/>
      <c r="T3" s="14"/>
      <c r="U3" s="14"/>
      <c r="V3" s="14"/>
      <c r="W3" s="14"/>
      <c r="X3" s="14"/>
    </row>
    <row r="4" ht="17.25" customHeight="1">
      <c r="A4" s="17">
        <v>100013.0</v>
      </c>
      <c r="B4" s="9" t="s">
        <v>100</v>
      </c>
      <c r="C4" s="9" t="s">
        <v>99</v>
      </c>
      <c r="D4" s="9">
        <v>1.0</v>
      </c>
      <c r="E4" s="9" t="str">
        <f>NA()</f>
        <v>#N/A</v>
      </c>
      <c r="F4" s="9" t="s">
        <v>18</v>
      </c>
      <c r="G4" s="9" t="b">
        <v>0</v>
      </c>
      <c r="H4" s="9">
        <f t="shared" si="1"/>
        <v>1024</v>
      </c>
      <c r="I4" s="9">
        <v>10.0</v>
      </c>
      <c r="J4" s="9">
        <v>4.0</v>
      </c>
      <c r="K4" s="9">
        <v>300002.0</v>
      </c>
      <c r="L4" s="9">
        <v>1.0</v>
      </c>
      <c r="M4" s="9">
        <v>0.2</v>
      </c>
      <c r="N4" s="9">
        <v>0.05</v>
      </c>
      <c r="O4" s="9">
        <v>0.0</v>
      </c>
      <c r="P4" s="14"/>
      <c r="Q4" s="14"/>
      <c r="R4" s="14"/>
      <c r="S4" s="14"/>
      <c r="T4" s="14"/>
      <c r="U4" s="14"/>
      <c r="V4" s="14"/>
      <c r="W4" s="14"/>
      <c r="X4" s="14"/>
    </row>
    <row r="5" ht="17.25" customHeight="1">
      <c r="A5" s="17">
        <v>100015.0</v>
      </c>
      <c r="B5" s="9" t="s">
        <v>101</v>
      </c>
      <c r="C5" s="9" t="s">
        <v>99</v>
      </c>
      <c r="D5" s="9">
        <v>1.0</v>
      </c>
      <c r="E5" s="9" t="s">
        <v>21</v>
      </c>
      <c r="F5" s="9" t="str">
        <f>NA()</f>
        <v>#N/A</v>
      </c>
      <c r="G5" s="9" t="b">
        <v>0</v>
      </c>
      <c r="H5" s="9">
        <f t="shared" si="1"/>
        <v>1024</v>
      </c>
      <c r="I5" s="9">
        <v>8.0</v>
      </c>
      <c r="J5" s="9">
        <v>2.0</v>
      </c>
      <c r="K5" s="9">
        <v>300003.0</v>
      </c>
      <c r="L5" s="9">
        <v>1.0</v>
      </c>
      <c r="M5" s="9">
        <v>0.2</v>
      </c>
      <c r="N5" s="9">
        <v>0.05</v>
      </c>
      <c r="O5" s="9">
        <v>0.0</v>
      </c>
      <c r="P5" s="14"/>
      <c r="Q5" s="14"/>
      <c r="R5" s="14"/>
      <c r="S5" s="14"/>
      <c r="T5" s="14"/>
      <c r="U5" s="14"/>
      <c r="V5" s="14"/>
      <c r="W5" s="14"/>
      <c r="X5" s="14"/>
    </row>
    <row r="6" ht="17.25" customHeight="1">
      <c r="A6" s="17">
        <v>100016.0</v>
      </c>
      <c r="B6" s="9" t="s">
        <v>102</v>
      </c>
      <c r="C6" s="9" t="s">
        <v>99</v>
      </c>
      <c r="D6" s="9">
        <v>1.0</v>
      </c>
      <c r="E6" s="9" t="str">
        <f>NA()</f>
        <v>#N/A</v>
      </c>
      <c r="F6" s="9" t="s">
        <v>22</v>
      </c>
      <c r="G6" s="9" t="b">
        <v>0</v>
      </c>
      <c r="H6" s="9">
        <f t="shared" si="1"/>
        <v>1024</v>
      </c>
      <c r="I6" s="9">
        <v>8.0</v>
      </c>
      <c r="J6" s="9">
        <v>2.0</v>
      </c>
      <c r="K6" s="9">
        <v>300004.0</v>
      </c>
      <c r="L6" s="9">
        <v>1.0</v>
      </c>
      <c r="M6" s="9">
        <v>0.2</v>
      </c>
      <c r="N6" s="9">
        <v>0.05</v>
      </c>
      <c r="O6" s="9">
        <v>0.0</v>
      </c>
      <c r="P6" s="14"/>
      <c r="Q6" s="14"/>
      <c r="R6" s="14"/>
      <c r="S6" s="14"/>
      <c r="T6" s="14"/>
      <c r="U6" s="14"/>
      <c r="V6" s="14"/>
      <c r="W6" s="14"/>
      <c r="X6" s="14"/>
    </row>
    <row r="7" ht="17.25" customHeight="1">
      <c r="A7" s="17">
        <v>100019.0</v>
      </c>
      <c r="B7" s="9" t="s">
        <v>103</v>
      </c>
      <c r="C7" s="9" t="s">
        <v>99</v>
      </c>
      <c r="D7" s="9">
        <v>1.0</v>
      </c>
      <c r="E7" s="9" t="s">
        <v>24</v>
      </c>
      <c r="F7" s="9" t="str">
        <f>NA()</f>
        <v>#N/A</v>
      </c>
      <c r="G7" s="9" t="b">
        <v>0</v>
      </c>
      <c r="H7" s="9">
        <f t="shared" si="1"/>
        <v>1024</v>
      </c>
      <c r="I7" s="9">
        <v>10.0</v>
      </c>
      <c r="J7" s="9">
        <v>3.0</v>
      </c>
      <c r="K7" s="9">
        <v>300005.0</v>
      </c>
      <c r="L7" s="9">
        <v>1.0</v>
      </c>
      <c r="M7" s="9">
        <v>0.2</v>
      </c>
      <c r="N7" s="9">
        <v>0.1</v>
      </c>
      <c r="O7" s="9">
        <v>0.0</v>
      </c>
      <c r="P7" s="14"/>
      <c r="Q7" s="14"/>
      <c r="R7" s="14"/>
      <c r="S7" s="14"/>
      <c r="T7" s="14"/>
      <c r="U7" s="14"/>
      <c r="V7" s="14"/>
      <c r="W7" s="14"/>
      <c r="X7" s="14"/>
    </row>
    <row r="8" ht="17.25" customHeight="1">
      <c r="A8" s="14"/>
      <c r="B8" s="18" t="s">
        <v>104</v>
      </c>
      <c r="C8" s="18" t="s">
        <v>72</v>
      </c>
      <c r="D8" s="18" t="s">
        <v>73</v>
      </c>
      <c r="E8" s="18" t="s">
        <v>105</v>
      </c>
      <c r="F8" s="18" t="s">
        <v>106</v>
      </c>
      <c r="G8" s="18" t="s">
        <v>107</v>
      </c>
      <c r="H8" s="18" t="s">
        <v>74</v>
      </c>
      <c r="I8" s="18" t="s">
        <v>75</v>
      </c>
      <c r="J8" s="18" t="s">
        <v>108</v>
      </c>
      <c r="K8" s="18" t="s">
        <v>109</v>
      </c>
      <c r="L8" s="18" t="s">
        <v>110</v>
      </c>
      <c r="M8" s="18" t="s">
        <v>111</v>
      </c>
      <c r="N8" s="18" t="s">
        <v>112</v>
      </c>
      <c r="O8" s="18" t="s">
        <v>113</v>
      </c>
      <c r="P8" s="14"/>
      <c r="Q8" s="14"/>
      <c r="R8" s="14"/>
      <c r="S8" s="14"/>
      <c r="T8" s="14"/>
      <c r="U8" s="14"/>
      <c r="V8" s="14"/>
      <c r="W8" s="14"/>
      <c r="X8" s="14"/>
    </row>
    <row r="9" ht="17.2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ht="17.25" customHeight="1">
      <c r="A10" s="14" t="s">
        <v>84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ht="17.25" customHeight="1">
      <c r="A11" s="14" t="s">
        <v>83</v>
      </c>
      <c r="B11" s="14"/>
      <c r="C11" s="14"/>
      <c r="D11" s="14"/>
      <c r="E11" s="14"/>
      <c r="F11" s="14"/>
      <c r="G11" s="14"/>
      <c r="H11" s="19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ht="17.25" customHeight="1">
      <c r="A12" s="14" t="s">
        <v>114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ht="17.2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ht="17.2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ht="17.2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ht="17.2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ht="17.2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ht="17.2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ht="17.2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ht="17.2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ht="17.2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ht="17.2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ht="17.2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ht="17.2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ht="17.2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ht="17.2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ht="17.2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ht="17.2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ht="17.2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ht="17.2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ht="17.2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ht="17.2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ht="17.2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ht="17.2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ht="17.2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ht="17.2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ht="17.2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ht="17.2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ht="17.2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ht="17.2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ht="17.2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ht="17.2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ht="17.2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ht="17.2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ht="17.2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ht="17.2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ht="17.2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ht="17.2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17.2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ht="17.2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ht="17.2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ht="17.2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ht="17.2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ht="17.2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ht="17.2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ht="17.2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ht="17.2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ht="17.2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ht="17.2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ht="17.2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ht="17.2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ht="17.2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ht="17.2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ht="17.2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ht="17.2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ht="17.2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ht="17.2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ht="17.2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ht="17.2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ht="17.2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ht="17.2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ht="17.2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ht="17.2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ht="17.2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ht="17.2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ht="17.2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ht="17.2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ht="17.2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ht="17.2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ht="17.2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ht="17.2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ht="17.2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ht="17.2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ht="17.2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ht="17.2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ht="17.2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ht="17.2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ht="17.2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ht="17.2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ht="17.2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ht="17.2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ht="17.2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ht="17.2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ht="17.2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ht="17.2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ht="17.2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ht="17.2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ht="17.2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ht="17.2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ht="17.2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ht="17.2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ht="17.2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ht="17.2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ht="17.2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ht="17.2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ht="17.2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ht="17.2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ht="17.2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ht="17.2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ht="17.2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ht="17.2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ht="17.2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ht="17.2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ht="17.2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ht="17.2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ht="17.2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ht="17.2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ht="17.2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ht="17.2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ht="17.2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ht="17.2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ht="17.2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ht="17.2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ht="17.2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ht="17.2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ht="17.2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ht="17.2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ht="17.2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ht="17.2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ht="17.2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ht="17.2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ht="17.2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ht="17.2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ht="17.2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ht="17.2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ht="17.2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ht="17.2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ht="17.2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ht="17.2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ht="17.2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ht="17.2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ht="17.2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ht="17.2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ht="17.2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ht="17.2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ht="17.2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ht="17.2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ht="17.2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ht="17.2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ht="17.2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ht="17.2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ht="17.2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ht="17.2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ht="17.2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ht="17.2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ht="17.2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ht="17.2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ht="17.2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ht="17.2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ht="17.2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ht="17.2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ht="17.2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ht="17.2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ht="17.2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ht="17.2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ht="17.2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ht="17.2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ht="17.2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ht="17.2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ht="17.2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ht="17.2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ht="17.2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ht="17.2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ht="17.2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ht="17.2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ht="17.2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ht="17.2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ht="17.2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ht="17.2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ht="17.2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ht="17.2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ht="17.2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ht="17.2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ht="17.2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ht="17.2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ht="17.2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ht="17.2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ht="17.2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ht="17.2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ht="17.2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ht="17.2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ht="17.2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ht="17.2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ht="17.2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ht="17.2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ht="17.2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ht="17.2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ht="17.2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ht="17.2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ht="17.2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ht="17.2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ht="17.2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ht="17.2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ht="17.2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ht="17.2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ht="17.2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ht="17.2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ht="17.2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ht="17.2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ht="17.2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ht="17.2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ht="17.2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ht="17.2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ht="17.2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ht="17.2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ht="17.2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ht="17.2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ht="17.2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ht="17.2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ht="17.2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23.71"/>
    <col customWidth="1" min="3" max="3" width="76.86"/>
    <col customWidth="1" min="4" max="26" width="8.71"/>
  </cols>
  <sheetData>
    <row r="1">
      <c r="A1" s="13" t="s">
        <v>0</v>
      </c>
      <c r="B1" s="13" t="s">
        <v>1</v>
      </c>
      <c r="C1" s="13" t="s">
        <v>0</v>
      </c>
    </row>
    <row r="2">
      <c r="A2" s="17" t="s">
        <v>115</v>
      </c>
      <c r="B2" s="16" t="s">
        <v>116</v>
      </c>
      <c r="C2" s="16" t="s">
        <v>117</v>
      </c>
    </row>
    <row r="3">
      <c r="A3" s="17">
        <v>300001.0</v>
      </c>
      <c r="B3" s="9" t="s">
        <v>118</v>
      </c>
      <c r="C3" s="9" t="s">
        <v>119</v>
      </c>
    </row>
    <row r="4">
      <c r="A4" s="17">
        <v>300002.0</v>
      </c>
      <c r="B4" s="9" t="s">
        <v>120</v>
      </c>
      <c r="C4" s="9" t="s">
        <v>121</v>
      </c>
    </row>
    <row r="5">
      <c r="A5" s="17">
        <v>300003.0</v>
      </c>
      <c r="B5" s="9" t="s">
        <v>122</v>
      </c>
      <c r="C5" s="9" t="s">
        <v>123</v>
      </c>
    </row>
    <row r="6">
      <c r="A6" s="17">
        <v>300004.0</v>
      </c>
      <c r="B6" s="9" t="s">
        <v>124</v>
      </c>
      <c r="C6" s="9" t="s">
        <v>125</v>
      </c>
    </row>
    <row r="7">
      <c r="A7" s="17">
        <v>300005.0</v>
      </c>
      <c r="B7" s="9" t="s">
        <v>126</v>
      </c>
      <c r="C7" s="9" t="s">
        <v>127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8.86"/>
    <col customWidth="1" min="3" max="3" width="16.71"/>
    <col customWidth="1" min="4" max="4" width="125.14"/>
    <col customWidth="1" min="5" max="5" width="23.0"/>
    <col customWidth="1" min="6" max="6" width="19.57"/>
    <col customWidth="1" min="7" max="7" width="26.29"/>
    <col customWidth="1" min="8" max="8" width="19.14"/>
  </cols>
  <sheetData>
    <row r="1">
      <c r="A1" s="20" t="s">
        <v>0</v>
      </c>
      <c r="B1" s="20" t="s">
        <v>0</v>
      </c>
      <c r="C1" s="20" t="s">
        <v>1</v>
      </c>
      <c r="D1" s="20" t="s">
        <v>0</v>
      </c>
      <c r="E1" s="21" t="s">
        <v>87</v>
      </c>
      <c r="F1" s="21" t="s">
        <v>2</v>
      </c>
      <c r="G1" s="21" t="s">
        <v>87</v>
      </c>
      <c r="H1" s="21" t="s">
        <v>51</v>
      </c>
      <c r="I1" s="22" t="s">
        <v>48</v>
      </c>
    </row>
    <row r="2">
      <c r="A2" s="23" t="s">
        <v>128</v>
      </c>
      <c r="B2" s="24" t="s">
        <v>52</v>
      </c>
      <c r="C2" s="24" t="s">
        <v>129</v>
      </c>
      <c r="D2" s="24" t="s">
        <v>130</v>
      </c>
      <c r="E2" s="25" t="s">
        <v>63</v>
      </c>
      <c r="F2" s="25" t="s">
        <v>96</v>
      </c>
      <c r="G2" s="25" t="s">
        <v>97</v>
      </c>
      <c r="H2" s="25" t="s">
        <v>64</v>
      </c>
      <c r="I2" s="26" t="s">
        <v>131</v>
      </c>
    </row>
    <row r="3">
      <c r="A3" s="27">
        <v>620001.0</v>
      </c>
      <c r="B3" s="9">
        <v>100011.0</v>
      </c>
      <c r="C3" s="9" t="s">
        <v>132</v>
      </c>
      <c r="D3" s="28" t="s">
        <v>133</v>
      </c>
      <c r="E3" s="29">
        <v>0.2</v>
      </c>
      <c r="F3" s="29">
        <f t="shared" ref="F3:F8" si="1">0.05*I3</f>
        <v>0.05</v>
      </c>
      <c r="G3" s="30">
        <f t="shared" ref="G3:G8" si="2">0.01*I3</f>
        <v>0.01</v>
      </c>
      <c r="H3" s="29">
        <v>0.0</v>
      </c>
      <c r="I3" s="29">
        <v>1.0</v>
      </c>
    </row>
    <row r="4">
      <c r="A4" s="27">
        <v>620002.0</v>
      </c>
      <c r="B4" s="9">
        <v>100011.0</v>
      </c>
      <c r="C4" s="9" t="s">
        <v>134</v>
      </c>
      <c r="D4" s="28" t="s">
        <v>135</v>
      </c>
      <c r="E4" s="29">
        <v>0.4</v>
      </c>
      <c r="F4" s="29">
        <f t="shared" si="1"/>
        <v>0.1</v>
      </c>
      <c r="G4" s="30">
        <f t="shared" si="2"/>
        <v>0.02</v>
      </c>
      <c r="H4" s="29">
        <v>0.0</v>
      </c>
      <c r="I4" s="29">
        <v>2.0</v>
      </c>
    </row>
    <row r="5">
      <c r="A5" s="27">
        <v>620003.0</v>
      </c>
      <c r="B5" s="9">
        <v>100011.0</v>
      </c>
      <c r="C5" s="9" t="s">
        <v>136</v>
      </c>
      <c r="D5" s="28" t="s">
        <v>137</v>
      </c>
      <c r="E5" s="29">
        <v>0.6</v>
      </c>
      <c r="F5" s="29">
        <f t="shared" si="1"/>
        <v>0.15</v>
      </c>
      <c r="G5" s="30">
        <f t="shared" si="2"/>
        <v>0.03</v>
      </c>
      <c r="H5" s="29">
        <v>0.0</v>
      </c>
      <c r="I5" s="29">
        <v>3.0</v>
      </c>
    </row>
    <row r="6">
      <c r="A6" s="27">
        <v>620004.0</v>
      </c>
      <c r="B6" s="9">
        <v>100011.0</v>
      </c>
      <c r="C6" s="9" t="s">
        <v>138</v>
      </c>
      <c r="D6" s="28" t="s">
        <v>139</v>
      </c>
      <c r="E6" s="29">
        <v>0.8</v>
      </c>
      <c r="F6" s="29">
        <f t="shared" si="1"/>
        <v>0.2</v>
      </c>
      <c r="G6" s="30">
        <f t="shared" si="2"/>
        <v>0.04</v>
      </c>
      <c r="H6" s="29">
        <v>0.0</v>
      </c>
      <c r="I6" s="29">
        <v>4.0</v>
      </c>
    </row>
    <row r="7">
      <c r="A7" s="27">
        <v>620005.0</v>
      </c>
      <c r="B7" s="9">
        <v>100011.0</v>
      </c>
      <c r="C7" s="9" t="s">
        <v>140</v>
      </c>
      <c r="D7" s="28" t="s">
        <v>141</v>
      </c>
      <c r="E7" s="29">
        <v>1.2</v>
      </c>
      <c r="F7" s="29">
        <f t="shared" si="1"/>
        <v>0.3</v>
      </c>
      <c r="G7" s="30">
        <f t="shared" si="2"/>
        <v>0.06</v>
      </c>
      <c r="H7" s="29">
        <v>0.0</v>
      </c>
      <c r="I7" s="29">
        <v>6.0</v>
      </c>
    </row>
    <row r="8">
      <c r="A8" s="27">
        <v>620006.0</v>
      </c>
      <c r="B8" s="9">
        <v>100011.0</v>
      </c>
      <c r="C8" s="9" t="s">
        <v>142</v>
      </c>
      <c r="D8" s="28" t="s">
        <v>143</v>
      </c>
      <c r="E8" s="29">
        <v>1.6</v>
      </c>
      <c r="F8" s="29">
        <f t="shared" si="1"/>
        <v>0.4</v>
      </c>
      <c r="G8" s="30">
        <f t="shared" si="2"/>
        <v>0.08</v>
      </c>
      <c r="H8" s="29">
        <v>0.0</v>
      </c>
      <c r="I8" s="29">
        <v>8.0</v>
      </c>
    </row>
    <row r="9">
      <c r="A9" s="27">
        <v>620007.0</v>
      </c>
      <c r="B9" s="9">
        <v>100012.0</v>
      </c>
      <c r="C9" s="9" t="s">
        <v>132</v>
      </c>
      <c r="D9" s="28" t="s">
        <v>144</v>
      </c>
      <c r="E9" s="30">
        <f t="shared" ref="E9:E14" si="3">0.1*I9</f>
        <v>0.1</v>
      </c>
      <c r="F9" s="29">
        <v>0.0</v>
      </c>
      <c r="G9" s="29">
        <v>0.0</v>
      </c>
      <c r="H9" s="30">
        <f t="shared" ref="H9:H14" si="4">0.05*I9</f>
        <v>0.05</v>
      </c>
      <c r="I9" s="29">
        <v>1.0</v>
      </c>
    </row>
    <row r="10">
      <c r="A10" s="27">
        <v>620008.0</v>
      </c>
      <c r="B10" s="9">
        <v>100012.0</v>
      </c>
      <c r="C10" s="9" t="s">
        <v>134</v>
      </c>
      <c r="D10" s="28" t="s">
        <v>145</v>
      </c>
      <c r="E10" s="30">
        <f t="shared" si="3"/>
        <v>0.2</v>
      </c>
      <c r="F10" s="29">
        <v>0.0</v>
      </c>
      <c r="G10" s="29">
        <v>0.0</v>
      </c>
      <c r="H10" s="30">
        <f t="shared" si="4"/>
        <v>0.1</v>
      </c>
      <c r="I10" s="29">
        <v>2.0</v>
      </c>
    </row>
    <row r="11">
      <c r="A11" s="27">
        <v>620009.0</v>
      </c>
      <c r="B11" s="9">
        <v>100012.0</v>
      </c>
      <c r="C11" s="9" t="s">
        <v>136</v>
      </c>
      <c r="D11" s="28" t="s">
        <v>146</v>
      </c>
      <c r="E11" s="30">
        <f t="shared" si="3"/>
        <v>0.3</v>
      </c>
      <c r="F11" s="29">
        <v>0.0</v>
      </c>
      <c r="G11" s="29">
        <v>0.0</v>
      </c>
      <c r="H11" s="30">
        <f t="shared" si="4"/>
        <v>0.15</v>
      </c>
      <c r="I11" s="29">
        <v>3.0</v>
      </c>
    </row>
    <row r="12">
      <c r="A12" s="27">
        <v>620010.0</v>
      </c>
      <c r="B12" s="9">
        <v>100012.0</v>
      </c>
      <c r="C12" s="9" t="s">
        <v>138</v>
      </c>
      <c r="D12" s="28" t="s">
        <v>147</v>
      </c>
      <c r="E12" s="30">
        <f t="shared" si="3"/>
        <v>0.4</v>
      </c>
      <c r="F12" s="29">
        <v>0.0</v>
      </c>
      <c r="G12" s="29">
        <v>0.0</v>
      </c>
      <c r="H12" s="30">
        <f t="shared" si="4"/>
        <v>0.2</v>
      </c>
      <c r="I12" s="29">
        <v>4.0</v>
      </c>
    </row>
    <row r="13">
      <c r="A13" s="27">
        <v>620011.0</v>
      </c>
      <c r="B13" s="9">
        <v>100012.0</v>
      </c>
      <c r="C13" s="9" t="s">
        <v>140</v>
      </c>
      <c r="D13" s="28" t="s">
        <v>148</v>
      </c>
      <c r="E13" s="30">
        <f t="shared" si="3"/>
        <v>0.6</v>
      </c>
      <c r="F13" s="29">
        <v>0.0</v>
      </c>
      <c r="G13" s="29">
        <v>0.0</v>
      </c>
      <c r="H13" s="30">
        <f t="shared" si="4"/>
        <v>0.3</v>
      </c>
      <c r="I13" s="29">
        <v>6.0</v>
      </c>
    </row>
    <row r="14">
      <c r="A14" s="27">
        <v>620012.0</v>
      </c>
      <c r="B14" s="9">
        <v>100012.0</v>
      </c>
      <c r="C14" s="9" t="s">
        <v>142</v>
      </c>
      <c r="D14" s="28" t="s">
        <v>149</v>
      </c>
      <c r="E14" s="30">
        <f t="shared" si="3"/>
        <v>0.8</v>
      </c>
      <c r="F14" s="29">
        <v>0.0</v>
      </c>
      <c r="G14" s="29">
        <v>0.0</v>
      </c>
      <c r="H14" s="30">
        <f t="shared" si="4"/>
        <v>0.4</v>
      </c>
      <c r="I14" s="29">
        <v>8.0</v>
      </c>
    </row>
    <row r="15">
      <c r="A15" s="27">
        <v>620013.0</v>
      </c>
      <c r="B15" s="9">
        <v>100013.0</v>
      </c>
      <c r="C15" s="9" t="s">
        <v>132</v>
      </c>
      <c r="D15" s="28" t="s">
        <v>150</v>
      </c>
      <c r="E15" s="31">
        <f t="shared" ref="E15:E20" si="5">0.02*I15</f>
        <v>0.02</v>
      </c>
      <c r="F15" s="32">
        <f t="shared" ref="F15:F20" si="6">0.05*I15</f>
        <v>0.05</v>
      </c>
      <c r="G15" s="29">
        <v>0.0</v>
      </c>
      <c r="H15" s="29">
        <v>0.0</v>
      </c>
      <c r="I15" s="29">
        <v>1.0</v>
      </c>
    </row>
    <row r="16">
      <c r="A16" s="27">
        <v>620014.0</v>
      </c>
      <c r="B16" s="9">
        <v>100013.0</v>
      </c>
      <c r="C16" s="9" t="s">
        <v>134</v>
      </c>
      <c r="D16" s="28" t="s">
        <v>151</v>
      </c>
      <c r="E16" s="31">
        <f t="shared" si="5"/>
        <v>0.04</v>
      </c>
      <c r="F16" s="32">
        <f t="shared" si="6"/>
        <v>0.1</v>
      </c>
      <c r="G16" s="29">
        <v>0.0</v>
      </c>
      <c r="H16" s="29">
        <v>0.0</v>
      </c>
      <c r="I16" s="29">
        <v>2.0</v>
      </c>
    </row>
    <row r="17">
      <c r="A17" s="27">
        <v>620015.0</v>
      </c>
      <c r="B17" s="9">
        <v>100013.0</v>
      </c>
      <c r="C17" s="9" t="s">
        <v>136</v>
      </c>
      <c r="D17" s="28" t="s">
        <v>152</v>
      </c>
      <c r="E17" s="31">
        <f t="shared" si="5"/>
        <v>0.06</v>
      </c>
      <c r="F17" s="32">
        <f t="shared" si="6"/>
        <v>0.15</v>
      </c>
      <c r="G17" s="29">
        <v>0.0</v>
      </c>
      <c r="H17" s="29">
        <v>0.0</v>
      </c>
      <c r="I17" s="29">
        <v>3.0</v>
      </c>
    </row>
    <row r="18">
      <c r="A18" s="27">
        <v>620016.0</v>
      </c>
      <c r="B18" s="9">
        <v>100013.0</v>
      </c>
      <c r="C18" s="9" t="s">
        <v>138</v>
      </c>
      <c r="D18" s="28" t="s">
        <v>153</v>
      </c>
      <c r="E18" s="31">
        <f t="shared" si="5"/>
        <v>0.08</v>
      </c>
      <c r="F18" s="32">
        <f t="shared" si="6"/>
        <v>0.2</v>
      </c>
      <c r="G18" s="29">
        <v>0.0</v>
      </c>
      <c r="H18" s="29">
        <v>0.0</v>
      </c>
      <c r="I18" s="29">
        <v>4.0</v>
      </c>
    </row>
    <row r="19">
      <c r="A19" s="27">
        <v>620017.0</v>
      </c>
      <c r="B19" s="9">
        <v>100013.0</v>
      </c>
      <c r="C19" s="9" t="s">
        <v>140</v>
      </c>
      <c r="D19" s="28" t="s">
        <v>154</v>
      </c>
      <c r="E19" s="31">
        <f t="shared" si="5"/>
        <v>0.12</v>
      </c>
      <c r="F19" s="32">
        <f t="shared" si="6"/>
        <v>0.3</v>
      </c>
      <c r="G19" s="29">
        <v>0.0</v>
      </c>
      <c r="H19" s="29">
        <v>0.0</v>
      </c>
      <c r="I19" s="29">
        <v>6.0</v>
      </c>
    </row>
    <row r="20">
      <c r="A20" s="27">
        <v>620018.0</v>
      </c>
      <c r="B20" s="9">
        <v>100013.0</v>
      </c>
      <c r="C20" s="9" t="s">
        <v>142</v>
      </c>
      <c r="D20" s="28" t="s">
        <v>155</v>
      </c>
      <c r="E20" s="31">
        <f t="shared" si="5"/>
        <v>0.16</v>
      </c>
      <c r="F20" s="32">
        <f t="shared" si="6"/>
        <v>0.4</v>
      </c>
      <c r="G20" s="29">
        <v>0.0</v>
      </c>
      <c r="H20" s="29">
        <v>0.0</v>
      </c>
      <c r="I20" s="29">
        <v>8.0</v>
      </c>
    </row>
    <row r="21">
      <c r="A21" s="27">
        <v>620019.0</v>
      </c>
      <c r="B21" s="9">
        <v>100014.0</v>
      </c>
      <c r="C21" s="9" t="s">
        <v>132</v>
      </c>
      <c r="D21" s="28" t="s">
        <v>156</v>
      </c>
      <c r="E21" s="32">
        <f t="shared" ref="E21:E26" si="7">0.1*I21</f>
        <v>0.1</v>
      </c>
      <c r="F21" s="31">
        <v>0.0</v>
      </c>
      <c r="G21" s="29">
        <v>0.0</v>
      </c>
      <c r="H21" s="29">
        <f t="shared" ref="H21:H26" si="8">0.1*I21</f>
        <v>0.1</v>
      </c>
      <c r="I21" s="29">
        <v>1.0</v>
      </c>
    </row>
    <row r="22">
      <c r="A22" s="27">
        <v>620020.0</v>
      </c>
      <c r="B22" s="9">
        <v>100014.0</v>
      </c>
      <c r="C22" s="9" t="s">
        <v>134</v>
      </c>
      <c r="D22" s="28" t="s">
        <v>157</v>
      </c>
      <c r="E22" s="32">
        <f t="shared" si="7"/>
        <v>0.2</v>
      </c>
      <c r="F22" s="31">
        <v>0.0</v>
      </c>
      <c r="G22" s="29">
        <v>0.0</v>
      </c>
      <c r="H22" s="29">
        <f t="shared" si="8"/>
        <v>0.2</v>
      </c>
      <c r="I22" s="29">
        <v>2.0</v>
      </c>
    </row>
    <row r="23">
      <c r="A23" s="27">
        <v>620021.0</v>
      </c>
      <c r="B23" s="9">
        <v>100014.0</v>
      </c>
      <c r="C23" s="9" t="s">
        <v>136</v>
      </c>
      <c r="D23" s="28" t="s">
        <v>158</v>
      </c>
      <c r="E23" s="32">
        <f t="shared" si="7"/>
        <v>0.3</v>
      </c>
      <c r="F23" s="31">
        <v>0.0</v>
      </c>
      <c r="G23" s="29">
        <v>0.0</v>
      </c>
      <c r="H23" s="29">
        <f t="shared" si="8"/>
        <v>0.3</v>
      </c>
      <c r="I23" s="29">
        <v>3.0</v>
      </c>
    </row>
    <row r="24">
      <c r="A24" s="27">
        <v>620022.0</v>
      </c>
      <c r="B24" s="9">
        <v>100014.0</v>
      </c>
      <c r="C24" s="9" t="s">
        <v>138</v>
      </c>
      <c r="D24" s="28" t="s">
        <v>159</v>
      </c>
      <c r="E24" s="32">
        <f t="shared" si="7"/>
        <v>0.4</v>
      </c>
      <c r="F24" s="31">
        <v>0.0</v>
      </c>
      <c r="G24" s="29">
        <v>0.0</v>
      </c>
      <c r="H24" s="29">
        <f t="shared" si="8"/>
        <v>0.4</v>
      </c>
      <c r="I24" s="29">
        <v>4.0</v>
      </c>
    </row>
    <row r="25">
      <c r="A25" s="27">
        <v>620023.0</v>
      </c>
      <c r="B25" s="9">
        <v>100014.0</v>
      </c>
      <c r="C25" s="9" t="s">
        <v>140</v>
      </c>
      <c r="D25" s="28" t="s">
        <v>160</v>
      </c>
      <c r="E25" s="32">
        <f t="shared" si="7"/>
        <v>0.6</v>
      </c>
      <c r="F25" s="31">
        <v>0.0</v>
      </c>
      <c r="G25" s="29">
        <v>0.0</v>
      </c>
      <c r="H25" s="29">
        <f t="shared" si="8"/>
        <v>0.6</v>
      </c>
      <c r="I25" s="29">
        <v>6.0</v>
      </c>
    </row>
    <row r="26">
      <c r="A26" s="27">
        <v>620024.0</v>
      </c>
      <c r="B26" s="9">
        <v>100014.0</v>
      </c>
      <c r="C26" s="9" t="s">
        <v>142</v>
      </c>
      <c r="D26" s="28" t="s">
        <v>161</v>
      </c>
      <c r="E26" s="32">
        <f t="shared" si="7"/>
        <v>0.8</v>
      </c>
      <c r="F26" s="31">
        <v>0.0</v>
      </c>
      <c r="G26" s="29">
        <v>0.0</v>
      </c>
      <c r="H26" s="29">
        <f t="shared" si="8"/>
        <v>0.8</v>
      </c>
      <c r="I26" s="29">
        <v>8.0</v>
      </c>
    </row>
    <row r="27">
      <c r="A27" s="27">
        <v>620025.0</v>
      </c>
      <c r="B27" s="9">
        <v>100015.0</v>
      </c>
      <c r="C27" s="9" t="s">
        <v>132</v>
      </c>
      <c r="D27" s="28" t="s">
        <v>162</v>
      </c>
      <c r="E27" s="32">
        <f t="shared" ref="E27:E38" si="9">0.2*I27</f>
        <v>0.2</v>
      </c>
      <c r="F27" s="32">
        <f t="shared" ref="F27:F38" si="10">0.05*I27</f>
        <v>0.05</v>
      </c>
      <c r="G27" s="29">
        <v>0.0</v>
      </c>
      <c r="H27" s="29">
        <v>0.0</v>
      </c>
      <c r="I27" s="29">
        <v>1.0</v>
      </c>
      <c r="J27" s="33"/>
    </row>
    <row r="28">
      <c r="A28" s="27">
        <v>620026.0</v>
      </c>
      <c r="B28" s="9">
        <v>100015.0</v>
      </c>
      <c r="C28" s="9" t="s">
        <v>134</v>
      </c>
      <c r="D28" s="28" t="s">
        <v>163</v>
      </c>
      <c r="E28" s="32">
        <f t="shared" si="9"/>
        <v>0.4</v>
      </c>
      <c r="F28" s="32">
        <f t="shared" si="10"/>
        <v>0.1</v>
      </c>
      <c r="G28" s="29">
        <v>0.0</v>
      </c>
      <c r="H28" s="29">
        <v>0.0</v>
      </c>
      <c r="I28" s="29">
        <v>2.0</v>
      </c>
    </row>
    <row r="29">
      <c r="A29" s="27">
        <v>620027.0</v>
      </c>
      <c r="B29" s="9">
        <v>100015.0</v>
      </c>
      <c r="C29" s="9" t="s">
        <v>136</v>
      </c>
      <c r="D29" s="28" t="s">
        <v>164</v>
      </c>
      <c r="E29" s="32">
        <f t="shared" si="9"/>
        <v>0.6</v>
      </c>
      <c r="F29" s="32">
        <f t="shared" si="10"/>
        <v>0.15</v>
      </c>
      <c r="G29" s="29">
        <v>0.0</v>
      </c>
      <c r="H29" s="29">
        <v>0.0</v>
      </c>
      <c r="I29" s="29">
        <v>3.0</v>
      </c>
    </row>
    <row r="30">
      <c r="A30" s="27">
        <v>620028.0</v>
      </c>
      <c r="B30" s="9">
        <v>100015.0</v>
      </c>
      <c r="C30" s="9" t="s">
        <v>138</v>
      </c>
      <c r="D30" s="28" t="s">
        <v>165</v>
      </c>
      <c r="E30" s="32">
        <f t="shared" si="9"/>
        <v>0.8</v>
      </c>
      <c r="F30" s="32">
        <f t="shared" si="10"/>
        <v>0.2</v>
      </c>
      <c r="G30" s="29">
        <v>0.0</v>
      </c>
      <c r="H30" s="29">
        <v>0.0</v>
      </c>
      <c r="I30" s="29">
        <v>4.0</v>
      </c>
    </row>
    <row r="31">
      <c r="A31" s="27">
        <v>620029.0</v>
      </c>
      <c r="B31" s="9">
        <v>100015.0</v>
      </c>
      <c r="C31" s="9" t="s">
        <v>140</v>
      </c>
      <c r="D31" s="28" t="s">
        <v>166</v>
      </c>
      <c r="E31" s="32">
        <f t="shared" si="9"/>
        <v>1.2</v>
      </c>
      <c r="F31" s="32">
        <f t="shared" si="10"/>
        <v>0.3</v>
      </c>
      <c r="G31" s="29">
        <v>0.0</v>
      </c>
      <c r="H31" s="29">
        <v>0.0</v>
      </c>
      <c r="I31" s="29">
        <v>6.0</v>
      </c>
    </row>
    <row r="32">
      <c r="A32" s="27">
        <v>620030.0</v>
      </c>
      <c r="B32" s="9">
        <v>100015.0</v>
      </c>
      <c r="C32" s="9" t="s">
        <v>142</v>
      </c>
      <c r="D32" s="28" t="s">
        <v>167</v>
      </c>
      <c r="E32" s="32">
        <f t="shared" si="9"/>
        <v>1.6</v>
      </c>
      <c r="F32" s="32">
        <f t="shared" si="10"/>
        <v>0.4</v>
      </c>
      <c r="G32" s="29">
        <v>0.0</v>
      </c>
      <c r="H32" s="29">
        <v>0.0</v>
      </c>
      <c r="I32" s="29">
        <v>8.0</v>
      </c>
    </row>
    <row r="33">
      <c r="A33" s="27">
        <v>620031.0</v>
      </c>
      <c r="B33" s="9">
        <v>100016.0</v>
      </c>
      <c r="C33" s="9" t="s">
        <v>132</v>
      </c>
      <c r="D33" s="28" t="s">
        <v>162</v>
      </c>
      <c r="E33" s="32">
        <f t="shared" si="9"/>
        <v>0.2</v>
      </c>
      <c r="F33" s="32">
        <f t="shared" si="10"/>
        <v>0.05</v>
      </c>
      <c r="G33" s="29">
        <v>0.0</v>
      </c>
      <c r="H33" s="29">
        <v>0.0</v>
      </c>
      <c r="I33" s="29">
        <v>1.0</v>
      </c>
    </row>
    <row r="34">
      <c r="A34" s="27">
        <v>620032.0</v>
      </c>
      <c r="B34" s="9">
        <v>100016.0</v>
      </c>
      <c r="C34" s="9" t="s">
        <v>134</v>
      </c>
      <c r="D34" s="28" t="s">
        <v>163</v>
      </c>
      <c r="E34" s="32">
        <f t="shared" si="9"/>
        <v>0.4</v>
      </c>
      <c r="F34" s="32">
        <f t="shared" si="10"/>
        <v>0.1</v>
      </c>
      <c r="G34" s="29">
        <v>0.0</v>
      </c>
      <c r="H34" s="29">
        <v>0.0</v>
      </c>
      <c r="I34" s="29">
        <v>2.0</v>
      </c>
    </row>
    <row r="35">
      <c r="A35" s="27">
        <v>620033.0</v>
      </c>
      <c r="B35" s="9">
        <v>100016.0</v>
      </c>
      <c r="C35" s="9" t="s">
        <v>136</v>
      </c>
      <c r="D35" s="28" t="s">
        <v>164</v>
      </c>
      <c r="E35" s="32">
        <f t="shared" si="9"/>
        <v>0.6</v>
      </c>
      <c r="F35" s="32">
        <f t="shared" si="10"/>
        <v>0.15</v>
      </c>
      <c r="G35" s="29">
        <v>0.0</v>
      </c>
      <c r="H35" s="29">
        <v>0.0</v>
      </c>
      <c r="I35" s="29">
        <v>3.0</v>
      </c>
    </row>
    <row r="36">
      <c r="A36" s="27">
        <v>620034.0</v>
      </c>
      <c r="B36" s="9">
        <v>100016.0</v>
      </c>
      <c r="C36" s="9" t="s">
        <v>138</v>
      </c>
      <c r="D36" s="28" t="s">
        <v>165</v>
      </c>
      <c r="E36" s="32">
        <f t="shared" si="9"/>
        <v>0.8</v>
      </c>
      <c r="F36" s="32">
        <f t="shared" si="10"/>
        <v>0.2</v>
      </c>
      <c r="G36" s="29">
        <v>0.0</v>
      </c>
      <c r="H36" s="29">
        <v>0.0</v>
      </c>
      <c r="I36" s="29">
        <v>4.0</v>
      </c>
    </row>
    <row r="37">
      <c r="A37" s="27">
        <v>620035.0</v>
      </c>
      <c r="B37" s="9">
        <v>100016.0</v>
      </c>
      <c r="C37" s="9" t="s">
        <v>140</v>
      </c>
      <c r="D37" s="28" t="s">
        <v>166</v>
      </c>
      <c r="E37" s="32">
        <f t="shared" si="9"/>
        <v>1.2</v>
      </c>
      <c r="F37" s="32">
        <f t="shared" si="10"/>
        <v>0.3</v>
      </c>
      <c r="G37" s="29">
        <v>0.0</v>
      </c>
      <c r="H37" s="29">
        <v>0.0</v>
      </c>
      <c r="I37" s="29">
        <v>6.0</v>
      </c>
    </row>
    <row r="38">
      <c r="A38" s="27">
        <v>620036.0</v>
      </c>
      <c r="B38" s="9">
        <v>100016.0</v>
      </c>
      <c r="C38" s="9" t="s">
        <v>142</v>
      </c>
      <c r="D38" s="28" t="s">
        <v>167</v>
      </c>
      <c r="E38" s="32">
        <f t="shared" si="9"/>
        <v>1.6</v>
      </c>
      <c r="F38" s="32">
        <f t="shared" si="10"/>
        <v>0.4</v>
      </c>
      <c r="G38" s="29">
        <v>0.0</v>
      </c>
      <c r="H38" s="29">
        <v>0.0</v>
      </c>
      <c r="I38" s="29">
        <v>8.0</v>
      </c>
    </row>
    <row r="39">
      <c r="A39" s="27">
        <v>620037.0</v>
      </c>
      <c r="B39" s="9">
        <v>100017.0</v>
      </c>
      <c r="C39" s="9" t="s">
        <v>132</v>
      </c>
      <c r="D39" s="28" t="s">
        <v>168</v>
      </c>
      <c r="E39" s="29">
        <v>0.0</v>
      </c>
      <c r="F39" s="29">
        <v>0.0</v>
      </c>
      <c r="G39" s="29">
        <v>0.0</v>
      </c>
      <c r="H39" s="29">
        <f t="shared" ref="H39:H44" si="11">0.05*I39</f>
        <v>0.05</v>
      </c>
      <c r="I39" s="29">
        <v>1.0</v>
      </c>
    </row>
    <row r="40">
      <c r="A40" s="27">
        <v>620038.0</v>
      </c>
      <c r="B40" s="9">
        <v>100017.0</v>
      </c>
      <c r="C40" s="9" t="s">
        <v>134</v>
      </c>
      <c r="D40" s="28" t="s">
        <v>169</v>
      </c>
      <c r="E40" s="29">
        <v>0.0</v>
      </c>
      <c r="F40" s="29">
        <v>0.0</v>
      </c>
      <c r="G40" s="29">
        <v>0.0</v>
      </c>
      <c r="H40" s="29">
        <f t="shared" si="11"/>
        <v>0.1</v>
      </c>
      <c r="I40" s="29">
        <v>2.0</v>
      </c>
    </row>
    <row r="41">
      <c r="A41" s="27">
        <v>620039.0</v>
      </c>
      <c r="B41" s="9">
        <v>100017.0</v>
      </c>
      <c r="C41" s="9" t="s">
        <v>136</v>
      </c>
      <c r="D41" s="28" t="s">
        <v>170</v>
      </c>
      <c r="E41" s="29">
        <v>0.0</v>
      </c>
      <c r="F41" s="29">
        <v>0.0</v>
      </c>
      <c r="G41" s="29">
        <v>0.0</v>
      </c>
      <c r="H41" s="29">
        <f t="shared" si="11"/>
        <v>0.15</v>
      </c>
      <c r="I41" s="29">
        <v>3.0</v>
      </c>
    </row>
    <row r="42">
      <c r="A42" s="27">
        <v>620040.0</v>
      </c>
      <c r="B42" s="9">
        <v>100017.0</v>
      </c>
      <c r="C42" s="9" t="s">
        <v>138</v>
      </c>
      <c r="D42" s="28" t="s">
        <v>171</v>
      </c>
      <c r="E42" s="29">
        <v>0.0</v>
      </c>
      <c r="F42" s="29">
        <v>0.0</v>
      </c>
      <c r="G42" s="29">
        <v>0.0</v>
      </c>
      <c r="H42" s="29">
        <f t="shared" si="11"/>
        <v>0.2</v>
      </c>
      <c r="I42" s="29">
        <v>4.0</v>
      </c>
    </row>
    <row r="43">
      <c r="A43" s="27">
        <v>620041.0</v>
      </c>
      <c r="B43" s="9">
        <v>100017.0</v>
      </c>
      <c r="C43" s="9" t="s">
        <v>140</v>
      </c>
      <c r="D43" s="28" t="s">
        <v>172</v>
      </c>
      <c r="E43" s="29">
        <v>0.0</v>
      </c>
      <c r="F43" s="29">
        <v>0.0</v>
      </c>
      <c r="G43" s="29">
        <v>0.0</v>
      </c>
      <c r="H43" s="29">
        <f t="shared" si="11"/>
        <v>0.3</v>
      </c>
      <c r="I43" s="29">
        <v>6.0</v>
      </c>
    </row>
    <row r="44">
      <c r="A44" s="27">
        <v>620042.0</v>
      </c>
      <c r="B44" s="9">
        <v>100017.0</v>
      </c>
      <c r="C44" s="9" t="s">
        <v>142</v>
      </c>
      <c r="D44" s="28" t="s">
        <v>173</v>
      </c>
      <c r="E44" s="29">
        <v>0.0</v>
      </c>
      <c r="F44" s="29">
        <v>0.0</v>
      </c>
      <c r="G44" s="29">
        <v>0.0</v>
      </c>
      <c r="H44" s="29">
        <f t="shared" si="11"/>
        <v>0.4</v>
      </c>
      <c r="I44" s="29">
        <v>8.0</v>
      </c>
    </row>
    <row r="45">
      <c r="A45" s="27">
        <v>620043.0</v>
      </c>
      <c r="B45" s="9">
        <v>100018.0</v>
      </c>
      <c r="C45" s="9" t="s">
        <v>132</v>
      </c>
      <c r="D45" s="28" t="s">
        <v>174</v>
      </c>
      <c r="E45" s="29">
        <f t="shared" ref="E45:E50" si="12">0.1*I45</f>
        <v>0.1</v>
      </c>
      <c r="F45" s="29">
        <v>0.0</v>
      </c>
      <c r="G45" s="29">
        <v>0.0</v>
      </c>
      <c r="H45" s="29">
        <f t="shared" ref="H45:H50" si="13">0.1*I45</f>
        <v>0.1</v>
      </c>
      <c r="I45" s="29">
        <v>1.0</v>
      </c>
    </row>
    <row r="46">
      <c r="A46" s="27">
        <v>620044.0</v>
      </c>
      <c r="B46" s="9">
        <v>100018.0</v>
      </c>
      <c r="C46" s="9" t="s">
        <v>134</v>
      </c>
      <c r="D46" s="28" t="s">
        <v>175</v>
      </c>
      <c r="E46" s="29">
        <f t="shared" si="12"/>
        <v>0.2</v>
      </c>
      <c r="F46" s="29">
        <v>0.0</v>
      </c>
      <c r="G46" s="29">
        <v>0.0</v>
      </c>
      <c r="H46" s="29">
        <f t="shared" si="13"/>
        <v>0.2</v>
      </c>
      <c r="I46" s="29">
        <v>2.0</v>
      </c>
    </row>
    <row r="47">
      <c r="A47" s="27">
        <v>620045.0</v>
      </c>
      <c r="B47" s="9">
        <v>100018.0</v>
      </c>
      <c r="C47" s="9" t="s">
        <v>136</v>
      </c>
      <c r="D47" s="28" t="s">
        <v>176</v>
      </c>
      <c r="E47" s="29">
        <f t="shared" si="12"/>
        <v>0.3</v>
      </c>
      <c r="F47" s="29">
        <v>0.0</v>
      </c>
      <c r="G47" s="29">
        <v>0.0</v>
      </c>
      <c r="H47" s="29">
        <f t="shared" si="13"/>
        <v>0.3</v>
      </c>
      <c r="I47" s="29">
        <v>3.0</v>
      </c>
    </row>
    <row r="48">
      <c r="A48" s="27">
        <v>620046.0</v>
      </c>
      <c r="B48" s="9">
        <v>100018.0</v>
      </c>
      <c r="C48" s="9" t="s">
        <v>138</v>
      </c>
      <c r="D48" s="28" t="s">
        <v>177</v>
      </c>
      <c r="E48" s="29">
        <f t="shared" si="12"/>
        <v>0.4</v>
      </c>
      <c r="F48" s="29">
        <v>0.0</v>
      </c>
      <c r="G48" s="29">
        <v>0.0</v>
      </c>
      <c r="H48" s="29">
        <f t="shared" si="13"/>
        <v>0.4</v>
      </c>
      <c r="I48" s="29">
        <v>4.0</v>
      </c>
    </row>
    <row r="49">
      <c r="A49" s="27">
        <v>620047.0</v>
      </c>
      <c r="B49" s="9">
        <v>100018.0</v>
      </c>
      <c r="C49" s="9" t="s">
        <v>140</v>
      </c>
      <c r="D49" s="28" t="s">
        <v>178</v>
      </c>
      <c r="E49" s="29">
        <f t="shared" si="12"/>
        <v>0.6</v>
      </c>
      <c r="F49" s="29">
        <v>0.0</v>
      </c>
      <c r="G49" s="29">
        <v>0.0</v>
      </c>
      <c r="H49" s="29">
        <f t="shared" si="13"/>
        <v>0.6</v>
      </c>
      <c r="I49" s="29">
        <v>6.0</v>
      </c>
    </row>
    <row r="50">
      <c r="A50" s="27">
        <v>620048.0</v>
      </c>
      <c r="B50" s="9">
        <v>100018.0</v>
      </c>
      <c r="C50" s="9" t="s">
        <v>142</v>
      </c>
      <c r="D50" s="28" t="s">
        <v>179</v>
      </c>
      <c r="E50" s="29">
        <f t="shared" si="12"/>
        <v>0.8</v>
      </c>
      <c r="F50" s="29">
        <v>0.0</v>
      </c>
      <c r="G50" s="29">
        <v>0.0</v>
      </c>
      <c r="H50" s="29">
        <f t="shared" si="13"/>
        <v>0.8</v>
      </c>
      <c r="I50" s="29">
        <v>8.0</v>
      </c>
    </row>
    <row r="51">
      <c r="A51" s="27">
        <v>620049.0</v>
      </c>
      <c r="B51" s="9">
        <v>100019.0</v>
      </c>
      <c r="C51" s="9" t="s">
        <v>132</v>
      </c>
      <c r="D51" s="28" t="s">
        <v>180</v>
      </c>
      <c r="E51" s="30">
        <f t="shared" ref="E51:E62" si="14">0.2*I51</f>
        <v>0.2</v>
      </c>
      <c r="F51" s="29">
        <f t="shared" ref="F51:F56" si="15">0.1*I51</f>
        <v>0.1</v>
      </c>
      <c r="G51" s="29">
        <v>0.0</v>
      </c>
      <c r="H51" s="29">
        <v>0.0</v>
      </c>
      <c r="I51" s="29">
        <v>1.0</v>
      </c>
    </row>
    <row r="52">
      <c r="A52" s="27">
        <v>620050.0</v>
      </c>
      <c r="B52" s="9">
        <v>100019.0</v>
      </c>
      <c r="C52" s="9" t="s">
        <v>134</v>
      </c>
      <c r="D52" s="28" t="s">
        <v>181</v>
      </c>
      <c r="E52" s="30">
        <f t="shared" si="14"/>
        <v>0.4</v>
      </c>
      <c r="F52" s="29">
        <f t="shared" si="15"/>
        <v>0.2</v>
      </c>
      <c r="G52" s="29">
        <v>0.0</v>
      </c>
      <c r="H52" s="29">
        <v>0.0</v>
      </c>
      <c r="I52" s="29">
        <v>2.0</v>
      </c>
    </row>
    <row r="53">
      <c r="A53" s="27">
        <v>620051.0</v>
      </c>
      <c r="B53" s="9">
        <v>100019.0</v>
      </c>
      <c r="C53" s="9" t="s">
        <v>136</v>
      </c>
      <c r="D53" s="28" t="s">
        <v>182</v>
      </c>
      <c r="E53" s="30">
        <f t="shared" si="14"/>
        <v>0.6</v>
      </c>
      <c r="F53" s="29">
        <f t="shared" si="15"/>
        <v>0.3</v>
      </c>
      <c r="G53" s="29">
        <v>0.0</v>
      </c>
      <c r="H53" s="29">
        <v>0.0</v>
      </c>
      <c r="I53" s="29">
        <v>3.0</v>
      </c>
    </row>
    <row r="54">
      <c r="A54" s="27">
        <v>620052.0</v>
      </c>
      <c r="B54" s="9">
        <v>100019.0</v>
      </c>
      <c r="C54" s="9" t="s">
        <v>138</v>
      </c>
      <c r="D54" s="28" t="s">
        <v>183</v>
      </c>
      <c r="E54" s="30">
        <f t="shared" si="14"/>
        <v>0.8</v>
      </c>
      <c r="F54" s="29">
        <f t="shared" si="15"/>
        <v>0.4</v>
      </c>
      <c r="G54" s="29">
        <v>0.0</v>
      </c>
      <c r="H54" s="29">
        <v>0.0</v>
      </c>
      <c r="I54" s="29">
        <v>4.0</v>
      </c>
    </row>
    <row r="55">
      <c r="A55" s="27">
        <v>620053.0</v>
      </c>
      <c r="B55" s="9">
        <v>100019.0</v>
      </c>
      <c r="C55" s="9" t="s">
        <v>140</v>
      </c>
      <c r="D55" s="28" t="s">
        <v>184</v>
      </c>
      <c r="E55" s="30">
        <f t="shared" si="14"/>
        <v>1.2</v>
      </c>
      <c r="F55" s="29">
        <f t="shared" si="15"/>
        <v>0.6</v>
      </c>
      <c r="G55" s="29">
        <v>0.0</v>
      </c>
      <c r="H55" s="29">
        <v>0.0</v>
      </c>
      <c r="I55" s="29">
        <v>6.0</v>
      </c>
    </row>
    <row r="56">
      <c r="A56" s="27">
        <v>620054.0</v>
      </c>
      <c r="B56" s="9">
        <v>100019.0</v>
      </c>
      <c r="C56" s="9" t="s">
        <v>142</v>
      </c>
      <c r="D56" s="28" t="s">
        <v>185</v>
      </c>
      <c r="E56" s="30">
        <f t="shared" si="14"/>
        <v>1.6</v>
      </c>
      <c r="F56" s="29">
        <f t="shared" si="15"/>
        <v>0.8</v>
      </c>
      <c r="G56" s="29">
        <v>0.0</v>
      </c>
      <c r="H56" s="29">
        <v>0.0</v>
      </c>
      <c r="I56" s="29">
        <v>8.0</v>
      </c>
    </row>
    <row r="57">
      <c r="A57" s="27">
        <v>620055.0</v>
      </c>
      <c r="B57" s="9">
        <v>100020.0</v>
      </c>
      <c r="C57" s="9" t="s">
        <v>132</v>
      </c>
      <c r="D57" s="34" t="s">
        <v>186</v>
      </c>
      <c r="E57" s="29">
        <f t="shared" si="14"/>
        <v>0.2</v>
      </c>
      <c r="F57" s="29">
        <v>0.0</v>
      </c>
      <c r="G57" s="29">
        <v>0.0</v>
      </c>
      <c r="H57" s="29">
        <f t="shared" ref="H57:H62" si="16">0.2*I57</f>
        <v>0.2</v>
      </c>
      <c r="I57" s="29">
        <v>1.0</v>
      </c>
    </row>
    <row r="58">
      <c r="A58" s="27">
        <v>620056.0</v>
      </c>
      <c r="B58" s="9">
        <v>100020.0</v>
      </c>
      <c r="C58" s="9" t="s">
        <v>134</v>
      </c>
      <c r="D58" s="34" t="s">
        <v>187</v>
      </c>
      <c r="E58" s="29">
        <f t="shared" si="14"/>
        <v>0.4</v>
      </c>
      <c r="F58" s="29">
        <v>0.0</v>
      </c>
      <c r="G58" s="29">
        <v>0.0</v>
      </c>
      <c r="H58" s="29">
        <f t="shared" si="16"/>
        <v>0.4</v>
      </c>
      <c r="I58" s="29">
        <v>2.0</v>
      </c>
    </row>
    <row r="59">
      <c r="A59" s="27">
        <v>620057.0</v>
      </c>
      <c r="B59" s="9">
        <v>100020.0</v>
      </c>
      <c r="C59" s="9" t="s">
        <v>136</v>
      </c>
      <c r="D59" s="34" t="s">
        <v>188</v>
      </c>
      <c r="E59" s="29">
        <f t="shared" si="14"/>
        <v>0.6</v>
      </c>
      <c r="F59" s="29">
        <v>0.0</v>
      </c>
      <c r="G59" s="29">
        <v>0.0</v>
      </c>
      <c r="H59" s="29">
        <f t="shared" si="16"/>
        <v>0.6</v>
      </c>
      <c r="I59" s="29">
        <v>3.0</v>
      </c>
    </row>
    <row r="60">
      <c r="A60" s="27">
        <v>620058.0</v>
      </c>
      <c r="B60" s="9">
        <v>100020.0</v>
      </c>
      <c r="C60" s="9" t="s">
        <v>138</v>
      </c>
      <c r="D60" s="34" t="s">
        <v>189</v>
      </c>
      <c r="E60" s="29">
        <f t="shared" si="14"/>
        <v>0.8</v>
      </c>
      <c r="F60" s="29">
        <v>0.0</v>
      </c>
      <c r="G60" s="29">
        <v>0.0</v>
      </c>
      <c r="H60" s="29">
        <f t="shared" si="16"/>
        <v>0.8</v>
      </c>
      <c r="I60" s="29">
        <v>4.0</v>
      </c>
    </row>
    <row r="61">
      <c r="A61" s="27">
        <v>620059.0</v>
      </c>
      <c r="B61" s="9">
        <v>100020.0</v>
      </c>
      <c r="C61" s="9" t="s">
        <v>140</v>
      </c>
      <c r="D61" s="28" t="s">
        <v>190</v>
      </c>
      <c r="E61" s="29">
        <f t="shared" si="14"/>
        <v>1.2</v>
      </c>
      <c r="F61" s="29">
        <v>0.0</v>
      </c>
      <c r="G61" s="29">
        <v>0.0</v>
      </c>
      <c r="H61" s="29">
        <f t="shared" si="16"/>
        <v>1.2</v>
      </c>
      <c r="I61" s="29">
        <v>6.0</v>
      </c>
    </row>
    <row r="62">
      <c r="A62" s="27">
        <v>620060.0</v>
      </c>
      <c r="B62" s="9">
        <v>100020.0</v>
      </c>
      <c r="C62" s="9" t="s">
        <v>142</v>
      </c>
      <c r="D62" s="28" t="s">
        <v>191</v>
      </c>
      <c r="E62" s="29">
        <f t="shared" si="14"/>
        <v>1.6</v>
      </c>
      <c r="F62" s="29">
        <v>0.0</v>
      </c>
      <c r="G62" s="29">
        <v>0.0</v>
      </c>
      <c r="H62" s="29">
        <f t="shared" si="16"/>
        <v>1.6</v>
      </c>
      <c r="I62" s="29">
        <v>8.0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28.57"/>
    <col customWidth="1" min="3" max="3" width="38.29"/>
    <col customWidth="1" min="4" max="4" width="35.71"/>
    <col customWidth="1" min="5" max="6" width="29.86"/>
    <col customWidth="1" min="7" max="7" width="36.57"/>
    <col customWidth="1" min="8" max="8" width="34.0"/>
    <col customWidth="1" min="9" max="26" width="12.57"/>
  </cols>
  <sheetData>
    <row r="1" ht="18.0" customHeight="1">
      <c r="A1" s="13" t="s">
        <v>0</v>
      </c>
      <c r="B1" s="13" t="s">
        <v>1</v>
      </c>
      <c r="C1" s="13" t="s">
        <v>2</v>
      </c>
      <c r="D1" s="13" t="s">
        <v>2</v>
      </c>
      <c r="E1" s="13" t="s">
        <v>48</v>
      </c>
      <c r="F1" s="13" t="s">
        <v>48</v>
      </c>
      <c r="G1" s="13" t="s">
        <v>2</v>
      </c>
      <c r="H1" s="13" t="s">
        <v>2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8.0" customHeight="1">
      <c r="A2" s="17" t="s">
        <v>192</v>
      </c>
      <c r="B2" s="16" t="s">
        <v>193</v>
      </c>
      <c r="C2" s="16" t="s">
        <v>194</v>
      </c>
      <c r="D2" s="16" t="s">
        <v>195</v>
      </c>
      <c r="E2" s="16" t="s">
        <v>196</v>
      </c>
      <c r="F2" s="35" t="s">
        <v>197</v>
      </c>
      <c r="G2" s="16" t="s">
        <v>198</v>
      </c>
      <c r="H2" s="16" t="s">
        <v>199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8.0" customHeight="1">
      <c r="A3" s="17">
        <v>400001.0</v>
      </c>
      <c r="B3" s="9" t="s">
        <v>200</v>
      </c>
      <c r="C3" s="9">
        <v>0.0</v>
      </c>
      <c r="D3" s="9">
        <v>0.0</v>
      </c>
      <c r="E3" s="9">
        <v>0.0</v>
      </c>
      <c r="F3" s="9">
        <f t="shared" ref="F3:F5" si="1">2^10</f>
        <v>1024</v>
      </c>
      <c r="G3" s="9">
        <v>50.0</v>
      </c>
      <c r="H3" s="9">
        <v>180.0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8.0" customHeight="1">
      <c r="A4" s="17">
        <v>400002.0</v>
      </c>
      <c r="B4" s="9" t="s">
        <v>201</v>
      </c>
      <c r="C4" s="9">
        <v>0.0</v>
      </c>
      <c r="D4" s="9">
        <v>0.0</v>
      </c>
      <c r="E4" s="9">
        <v>0.0</v>
      </c>
      <c r="F4" s="9">
        <f t="shared" si="1"/>
        <v>1024</v>
      </c>
      <c r="G4" s="9">
        <v>40.0</v>
      </c>
      <c r="H4" s="9">
        <v>144.0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8.0" customHeight="1">
      <c r="A5" s="17">
        <v>400003.0</v>
      </c>
      <c r="B5" s="9" t="s">
        <v>202</v>
      </c>
      <c r="C5" s="9">
        <v>0.0</v>
      </c>
      <c r="D5" s="9">
        <v>0.0</v>
      </c>
      <c r="E5" s="9">
        <v>0.0</v>
      </c>
      <c r="F5" s="9">
        <f t="shared" si="1"/>
        <v>1024</v>
      </c>
      <c r="G5" s="9">
        <v>20.0</v>
      </c>
      <c r="H5" s="9">
        <v>126.0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8.0" customHeight="1">
      <c r="A6" s="14"/>
      <c r="B6" s="14" t="s">
        <v>203</v>
      </c>
      <c r="C6" s="14" t="s">
        <v>204</v>
      </c>
      <c r="D6" s="14" t="s">
        <v>205</v>
      </c>
      <c r="E6" s="14" t="s">
        <v>206</v>
      </c>
      <c r="F6" s="14" t="s">
        <v>207</v>
      </c>
      <c r="G6" s="14" t="s">
        <v>208</v>
      </c>
      <c r="H6" s="14" t="s">
        <v>209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8.0" customHeight="1">
      <c r="A7" s="14" t="s">
        <v>210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8.0" customHeight="1">
      <c r="A8" s="36" t="s">
        <v>211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8.0" customHeight="1">
      <c r="A9" s="14" t="s">
        <v>212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8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8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8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8.0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8.0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8.0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8.0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8.0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8.0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8.0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8.0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8.0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8.0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8.0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8.0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8.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8.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8.0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8.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8.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8.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8.0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8.0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8.0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8.0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8.0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8.0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8.0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8.0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8.0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8.0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8.0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8.0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8.0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8.0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8.0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8.0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8.0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8.0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8.0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8.0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8.0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8.0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8.0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8.0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8.0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8.0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8.0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8.0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8.0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8.0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8.0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8.0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8.0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8.0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8.0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8.0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8.0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8.0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8.0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8.0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8.0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8.0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8.0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8.0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8.0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8.0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8.0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8.0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8.0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8.0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8.0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8.0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8.0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8.0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8.0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8.0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8.0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8.0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8.0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8.0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8.0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8.0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8.0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8.0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8.0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8.0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8.0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8.0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8.0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8.0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8.0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8.0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8.0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8.0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8.0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8.0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8.0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8.0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8.0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8.0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8.0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8.0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8.0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8.0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8.0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8.0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8.0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8.0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8.0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8.0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8.0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8.0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8.0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8.0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8.0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8.0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8.0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8.0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8.0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8.0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8.0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8.0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8.0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8.0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8.0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8.0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8.0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8.0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8.0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8.0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8.0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8.0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8.0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8.0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8.0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8.0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8.0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8.0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8.0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8.0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8.0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8.0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8.0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8.0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8.0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8.0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8.0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8.0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8.0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8.0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8.0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8.0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8.0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8.0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8.0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8.0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8.0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8.0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8.0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8.0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8.0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8.0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8.0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8.0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8.0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8.0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8.0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8.0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8.0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8.0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8.0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8.0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8.0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8.0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8.0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8.0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8.0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8.0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8.0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8.0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8.0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8.0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8.0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8.0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8.0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8.0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8.0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8.0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8.0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8.0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8.0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8.0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8.0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8.0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8.0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8.0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8.0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8.0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8.0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8.0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8.0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8.0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8.0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8.0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8.0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8.0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8.0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8.0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8.0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8.0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25.14"/>
    <col customWidth="1" min="3" max="3" width="19.43"/>
    <col customWidth="1" min="4" max="4" width="55.43"/>
    <col customWidth="1" min="5" max="5" width="23.71"/>
    <col customWidth="1" min="6" max="6" width="19.14"/>
    <col customWidth="1" min="7" max="7" width="17.29"/>
  </cols>
  <sheetData>
    <row r="1">
      <c r="A1" s="20" t="s">
        <v>0</v>
      </c>
      <c r="B1" s="20" t="s">
        <v>0</v>
      </c>
      <c r="C1" s="20" t="s">
        <v>1</v>
      </c>
      <c r="D1" s="20" t="s">
        <v>0</v>
      </c>
      <c r="E1" s="13" t="s">
        <v>2</v>
      </c>
      <c r="F1" s="13" t="s">
        <v>2</v>
      </c>
      <c r="G1" s="37" t="s">
        <v>48</v>
      </c>
    </row>
    <row r="2">
      <c r="A2" s="23" t="s">
        <v>128</v>
      </c>
      <c r="B2" s="24" t="s">
        <v>192</v>
      </c>
      <c r="C2" s="24" t="s">
        <v>129</v>
      </c>
      <c r="D2" s="24" t="s">
        <v>130</v>
      </c>
      <c r="E2" s="38" t="s">
        <v>198</v>
      </c>
      <c r="F2" s="38" t="s">
        <v>199</v>
      </c>
      <c r="G2" s="39" t="s">
        <v>213</v>
      </c>
    </row>
    <row r="3">
      <c r="A3" s="27">
        <v>610001.0</v>
      </c>
      <c r="B3" s="9">
        <v>4000001.0</v>
      </c>
      <c r="C3" s="9" t="s">
        <v>132</v>
      </c>
      <c r="D3" s="28" t="str">
        <f t="shared" ref="D3:D20" si="1">"공격력이 "&amp;E3&amp;" 증가하고, 체력이 "&amp;F3&amp;" 증가합니다."</f>
        <v>공격력이 50 증가하고, 체력이 180 증가합니다.</v>
      </c>
      <c r="E3" s="40">
        <v>50.0</v>
      </c>
      <c r="F3" s="40">
        <v>180.0</v>
      </c>
      <c r="G3" s="40">
        <v>1.0</v>
      </c>
    </row>
    <row r="4">
      <c r="A4" s="27">
        <v>610002.0</v>
      </c>
      <c r="B4" s="9">
        <v>4000001.0</v>
      </c>
      <c r="C4" s="9" t="s">
        <v>134</v>
      </c>
      <c r="D4" s="28" t="str">
        <f t="shared" si="1"/>
        <v>공격력이 100 증가하고, 체력이 360 증가합니다.</v>
      </c>
      <c r="E4" s="40">
        <v>100.0</v>
      </c>
      <c r="F4" s="40">
        <v>360.0</v>
      </c>
      <c r="G4" s="40">
        <v>2.0</v>
      </c>
    </row>
    <row r="5">
      <c r="A5" s="27">
        <v>610003.0</v>
      </c>
      <c r="B5" s="9">
        <v>4000001.0</v>
      </c>
      <c r="C5" s="9" t="s">
        <v>136</v>
      </c>
      <c r="D5" s="28" t="str">
        <f t="shared" si="1"/>
        <v>공격력이 150 증가하고, 체력이 540 증가합니다.</v>
      </c>
      <c r="E5" s="40">
        <v>150.0</v>
      </c>
      <c r="F5" s="40">
        <v>540.0</v>
      </c>
      <c r="G5" s="40">
        <v>3.0</v>
      </c>
    </row>
    <row r="6">
      <c r="A6" s="27">
        <v>610004.0</v>
      </c>
      <c r="B6" s="9">
        <v>4000001.0</v>
      </c>
      <c r="C6" s="9" t="s">
        <v>138</v>
      </c>
      <c r="D6" s="28" t="str">
        <f t="shared" si="1"/>
        <v>공격력이 200 증가하고, 체력이 720 증가합니다.</v>
      </c>
      <c r="E6" s="40">
        <v>200.0</v>
      </c>
      <c r="F6" s="40">
        <v>720.0</v>
      </c>
      <c r="G6" s="40">
        <v>4.0</v>
      </c>
    </row>
    <row r="7">
      <c r="A7" s="27">
        <v>610005.0</v>
      </c>
      <c r="B7" s="9">
        <v>4000001.0</v>
      </c>
      <c r="C7" s="9" t="s">
        <v>140</v>
      </c>
      <c r="D7" s="28" t="str">
        <f t="shared" si="1"/>
        <v>공격력이 300 증가하고, 체력이 1080 증가합니다.</v>
      </c>
      <c r="E7" s="40">
        <v>300.0</v>
      </c>
      <c r="F7" s="40">
        <v>1080.0</v>
      </c>
      <c r="G7" s="40">
        <v>6.0</v>
      </c>
    </row>
    <row r="8">
      <c r="A8" s="27">
        <v>610006.0</v>
      </c>
      <c r="B8" s="9">
        <v>4000001.0</v>
      </c>
      <c r="C8" s="9" t="s">
        <v>142</v>
      </c>
      <c r="D8" s="28" t="str">
        <f t="shared" si="1"/>
        <v>공격력이 400 증가하고, 체력이 1440 증가합니다.</v>
      </c>
      <c r="E8" s="40">
        <v>400.0</v>
      </c>
      <c r="F8" s="40">
        <v>1440.0</v>
      </c>
      <c r="G8" s="40">
        <v>8.0</v>
      </c>
    </row>
    <row r="9">
      <c r="A9" s="27">
        <v>610007.0</v>
      </c>
      <c r="B9" s="9">
        <v>4000002.0</v>
      </c>
      <c r="C9" s="9" t="s">
        <v>132</v>
      </c>
      <c r="D9" s="28" t="str">
        <f t="shared" si="1"/>
        <v>공격력이 40 증가하고, 체력이 144 증가합니다.</v>
      </c>
      <c r="E9" s="40">
        <v>40.0</v>
      </c>
      <c r="F9" s="40">
        <v>144.0</v>
      </c>
      <c r="G9" s="40">
        <v>1.0</v>
      </c>
    </row>
    <row r="10">
      <c r="A10" s="27">
        <v>610008.0</v>
      </c>
      <c r="B10" s="9">
        <v>4000002.0</v>
      </c>
      <c r="C10" s="9" t="s">
        <v>134</v>
      </c>
      <c r="D10" s="28" t="str">
        <f t="shared" si="1"/>
        <v>공격력이 80 증가하고, 체력이 288 증가합니다.</v>
      </c>
      <c r="E10" s="40">
        <v>80.0</v>
      </c>
      <c r="F10" s="40">
        <v>288.0</v>
      </c>
      <c r="G10" s="40">
        <v>2.0</v>
      </c>
    </row>
    <row r="11">
      <c r="A11" s="27">
        <v>610009.0</v>
      </c>
      <c r="B11" s="9">
        <v>4000002.0</v>
      </c>
      <c r="C11" s="9" t="s">
        <v>136</v>
      </c>
      <c r="D11" s="28" t="str">
        <f t="shared" si="1"/>
        <v>공격력이 120 증가하고, 체력이 432 증가합니다.</v>
      </c>
      <c r="E11" s="40">
        <v>120.0</v>
      </c>
      <c r="F11" s="40">
        <v>432.0</v>
      </c>
      <c r="G11" s="40">
        <v>3.0</v>
      </c>
    </row>
    <row r="12">
      <c r="A12" s="27">
        <v>610010.0</v>
      </c>
      <c r="B12" s="9">
        <v>4000002.0</v>
      </c>
      <c r="C12" s="9" t="s">
        <v>138</v>
      </c>
      <c r="D12" s="28" t="str">
        <f t="shared" si="1"/>
        <v>공격력이 160 증가하고, 체력이 576 증가합니다.</v>
      </c>
      <c r="E12" s="40">
        <v>160.0</v>
      </c>
      <c r="F12" s="40">
        <v>576.0</v>
      </c>
      <c r="G12" s="40">
        <v>4.0</v>
      </c>
    </row>
    <row r="13">
      <c r="A13" s="27">
        <v>610011.0</v>
      </c>
      <c r="B13" s="9">
        <v>4000002.0</v>
      </c>
      <c r="C13" s="9" t="s">
        <v>140</v>
      </c>
      <c r="D13" s="28" t="str">
        <f t="shared" si="1"/>
        <v>공격력이 240 증가하고, 체력이 864 증가합니다.</v>
      </c>
      <c r="E13" s="40">
        <v>240.0</v>
      </c>
      <c r="F13" s="40">
        <v>864.0</v>
      </c>
      <c r="G13" s="40">
        <v>6.0</v>
      </c>
    </row>
    <row r="14">
      <c r="A14" s="27">
        <v>610012.0</v>
      </c>
      <c r="B14" s="9">
        <v>4000002.0</v>
      </c>
      <c r="C14" s="9" t="s">
        <v>142</v>
      </c>
      <c r="D14" s="28" t="str">
        <f t="shared" si="1"/>
        <v>공격력이 320 증가하고, 체력이 1152 증가합니다.</v>
      </c>
      <c r="E14" s="40">
        <v>320.0</v>
      </c>
      <c r="F14" s="40">
        <v>1152.0</v>
      </c>
      <c r="G14" s="40">
        <v>8.0</v>
      </c>
    </row>
    <row r="15">
      <c r="A15" s="27">
        <v>610013.0</v>
      </c>
      <c r="B15" s="9">
        <v>4000003.0</v>
      </c>
      <c r="C15" s="9" t="s">
        <v>132</v>
      </c>
      <c r="D15" s="28" t="str">
        <f t="shared" si="1"/>
        <v>공격력이 20 증가하고, 체력이 126 증가합니다.</v>
      </c>
      <c r="E15" s="40">
        <v>20.0</v>
      </c>
      <c r="F15" s="40">
        <v>126.0</v>
      </c>
      <c r="G15" s="40">
        <v>1.0</v>
      </c>
    </row>
    <row r="16">
      <c r="A16" s="27">
        <v>610014.0</v>
      </c>
      <c r="B16" s="9">
        <v>4000003.0</v>
      </c>
      <c r="C16" s="9" t="s">
        <v>134</v>
      </c>
      <c r="D16" s="28" t="str">
        <f t="shared" si="1"/>
        <v>공격력이 40 증가하고, 체력이 252 증가합니다.</v>
      </c>
      <c r="E16" s="40">
        <v>40.0</v>
      </c>
      <c r="F16" s="40">
        <v>252.0</v>
      </c>
      <c r="G16" s="40">
        <v>2.0</v>
      </c>
    </row>
    <row r="17">
      <c r="A17" s="27">
        <v>610015.0</v>
      </c>
      <c r="B17" s="9">
        <v>4000003.0</v>
      </c>
      <c r="C17" s="9" t="s">
        <v>136</v>
      </c>
      <c r="D17" s="28" t="str">
        <f t="shared" si="1"/>
        <v>공격력이 60 증가하고, 체력이 378 증가합니다.</v>
      </c>
      <c r="E17" s="40">
        <v>60.0</v>
      </c>
      <c r="F17" s="40">
        <v>378.0</v>
      </c>
      <c r="G17" s="40">
        <v>3.0</v>
      </c>
    </row>
    <row r="18">
      <c r="A18" s="27">
        <v>610016.0</v>
      </c>
      <c r="B18" s="9">
        <v>4000003.0</v>
      </c>
      <c r="C18" s="9" t="s">
        <v>138</v>
      </c>
      <c r="D18" s="28" t="str">
        <f t="shared" si="1"/>
        <v>공격력이 80 증가하고, 체력이 504 증가합니다.</v>
      </c>
      <c r="E18" s="40">
        <v>80.0</v>
      </c>
      <c r="F18" s="40">
        <v>504.0</v>
      </c>
      <c r="G18" s="40">
        <v>4.0</v>
      </c>
    </row>
    <row r="19">
      <c r="A19" s="27">
        <v>610017.0</v>
      </c>
      <c r="B19" s="9">
        <v>4000003.0</v>
      </c>
      <c r="C19" s="9" t="s">
        <v>140</v>
      </c>
      <c r="D19" s="28" t="str">
        <f t="shared" si="1"/>
        <v>공격력이 120 증가하고, 체력이 756 증가합니다.</v>
      </c>
      <c r="E19" s="40">
        <v>120.0</v>
      </c>
      <c r="F19" s="40">
        <v>756.0</v>
      </c>
      <c r="G19" s="40">
        <v>6.0</v>
      </c>
    </row>
    <row r="20">
      <c r="A20" s="27">
        <v>610018.0</v>
      </c>
      <c r="B20" s="9">
        <v>4000003.0</v>
      </c>
      <c r="C20" s="9" t="s">
        <v>142</v>
      </c>
      <c r="D20" s="28" t="str">
        <f t="shared" si="1"/>
        <v>공격력이 160 증가하고, 체력이 1008 증가합니다.</v>
      </c>
      <c r="E20" s="40">
        <v>160.0</v>
      </c>
      <c r="F20" s="40">
        <v>1008.0</v>
      </c>
      <c r="G20" s="40">
        <v>8.0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28.14"/>
    <col customWidth="1" min="3" max="3" width="36.71"/>
    <col customWidth="1" min="4" max="4" width="18.29"/>
    <col customWidth="1" min="5" max="5" width="23.57"/>
    <col customWidth="1" min="6" max="6" width="23.86"/>
    <col customWidth="1" min="7" max="7" width="38.29"/>
    <col customWidth="1" min="8" max="8" width="35.71"/>
    <col customWidth="1" min="9" max="9" width="35.14"/>
    <col customWidth="1" min="10" max="24" width="12.57"/>
  </cols>
  <sheetData>
    <row r="1" ht="18.0" customHeight="1">
      <c r="A1" s="13" t="s">
        <v>0</v>
      </c>
      <c r="B1" s="13" t="s">
        <v>48</v>
      </c>
      <c r="C1" s="13" t="s">
        <v>2</v>
      </c>
      <c r="D1" s="13" t="s">
        <v>2</v>
      </c>
      <c r="E1" s="13" t="s">
        <v>48</v>
      </c>
      <c r="F1" s="13" t="s">
        <v>48</v>
      </c>
      <c r="G1" s="13" t="s">
        <v>2</v>
      </c>
      <c r="H1" s="13" t="s">
        <v>2</v>
      </c>
      <c r="I1" s="13" t="s">
        <v>2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ht="18.0" customHeight="1">
      <c r="A2" s="17" t="s">
        <v>46</v>
      </c>
      <c r="B2" s="16" t="s">
        <v>214</v>
      </c>
      <c r="C2" s="16" t="s">
        <v>215</v>
      </c>
      <c r="D2" s="16" t="s">
        <v>9</v>
      </c>
      <c r="E2" s="35" t="s">
        <v>216</v>
      </c>
      <c r="F2" s="35" t="s">
        <v>217</v>
      </c>
      <c r="G2" s="16" t="s">
        <v>218</v>
      </c>
      <c r="H2" s="16" t="s">
        <v>219</v>
      </c>
      <c r="I2" s="16" t="s">
        <v>220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ht="18.0" customHeight="1">
      <c r="A3" s="17">
        <v>500001.0</v>
      </c>
      <c r="B3" s="16">
        <v>0.0</v>
      </c>
      <c r="C3" s="16">
        <v>1.5</v>
      </c>
      <c r="D3" s="16">
        <v>1.0</v>
      </c>
      <c r="E3" s="41">
        <v>1.0</v>
      </c>
      <c r="F3" s="41">
        <f t="shared" ref="F3:F5" si="1">2^10</f>
        <v>1024</v>
      </c>
      <c r="G3" s="16">
        <v>0.05</v>
      </c>
      <c r="H3" s="16">
        <v>0.02</v>
      </c>
      <c r="I3" s="16">
        <v>0.03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ht="18.0" customHeight="1">
      <c r="A4" s="17">
        <v>500002.0</v>
      </c>
      <c r="B4" s="16">
        <v>0.0</v>
      </c>
      <c r="C4" s="16">
        <v>1.75</v>
      </c>
      <c r="D4" s="16">
        <v>1.0</v>
      </c>
      <c r="E4" s="41">
        <v>1.0</v>
      </c>
      <c r="F4" s="41">
        <f t="shared" si="1"/>
        <v>1024</v>
      </c>
      <c r="G4" s="16">
        <v>0.1</v>
      </c>
      <c r="H4" s="16">
        <v>0.02</v>
      </c>
      <c r="I4" s="16">
        <v>0.05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ht="18.0" customHeight="1">
      <c r="A5" s="17">
        <v>500003.0</v>
      </c>
      <c r="B5" s="16">
        <v>0.0</v>
      </c>
      <c r="C5" s="16">
        <v>2.0</v>
      </c>
      <c r="D5" s="16">
        <v>0.5</v>
      </c>
      <c r="E5" s="9">
        <v>1.0</v>
      </c>
      <c r="F5" s="41">
        <f t="shared" si="1"/>
        <v>1024</v>
      </c>
      <c r="G5" s="16">
        <v>0.05</v>
      </c>
      <c r="H5" s="16">
        <v>0.02</v>
      </c>
      <c r="I5" s="16">
        <v>0.03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ht="18.0" customHeight="1">
      <c r="A6" s="14"/>
      <c r="B6" s="18" t="s">
        <v>221</v>
      </c>
      <c r="C6" s="18" t="s">
        <v>222</v>
      </c>
      <c r="D6" s="18" t="s">
        <v>223</v>
      </c>
      <c r="E6" s="42" t="s">
        <v>224</v>
      </c>
      <c r="F6" s="42" t="s">
        <v>225</v>
      </c>
      <c r="G6" s="18" t="s">
        <v>226</v>
      </c>
      <c r="H6" s="18" t="s">
        <v>227</v>
      </c>
      <c r="I6" s="18" t="s">
        <v>228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ht="18.0" customHeight="1">
      <c r="A7" s="14"/>
      <c r="B7" s="14"/>
      <c r="C7" s="14"/>
      <c r="D7" s="14"/>
      <c r="E7" s="18"/>
      <c r="F7" s="18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ht="18.0" customHeight="1">
      <c r="A8" s="43" t="s">
        <v>229</v>
      </c>
      <c r="B8" s="14"/>
      <c r="C8" s="14"/>
      <c r="D8" s="14"/>
      <c r="E8" s="18"/>
      <c r="F8" s="18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ht="18.0" customHeight="1">
      <c r="A9" s="44" t="s">
        <v>230</v>
      </c>
      <c r="B9" s="4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ht="18.0" customHeight="1">
      <c r="A10" s="4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ht="18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ht="18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ht="18.0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ht="18.0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ht="18.0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ht="18.0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ht="18.0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ht="18.0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ht="18.0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ht="18.0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ht="18.0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ht="18.0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ht="18.0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ht="18.0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ht="18.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ht="18.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ht="18.0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ht="18.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ht="18.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ht="18.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ht="18.0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ht="18.0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ht="18.0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ht="18.0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ht="18.0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ht="18.0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ht="18.0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ht="18.0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ht="18.0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ht="18.0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ht="18.0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ht="18.0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ht="18.0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ht="18.0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ht="18.0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ht="18.0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ht="18.0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ht="18.0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18.0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ht="18.0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ht="18.0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ht="18.0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ht="18.0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ht="18.0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ht="18.0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ht="18.0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ht="18.0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ht="18.0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ht="18.0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ht="18.0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ht="18.0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ht="18.0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ht="18.0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ht="18.0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ht="18.0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ht="18.0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ht="18.0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ht="18.0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ht="18.0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ht="18.0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ht="18.0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ht="18.0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ht="18.0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ht="18.0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ht="18.0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ht="18.0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ht="18.0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ht="18.0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ht="18.0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ht="18.0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ht="18.0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ht="18.0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ht="18.0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ht="18.0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ht="18.0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ht="18.0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ht="18.0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ht="18.0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ht="18.0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ht="18.0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ht="18.0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ht="18.0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ht="18.0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ht="18.0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ht="18.0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ht="18.0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ht="18.0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ht="18.0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ht="18.0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ht="18.0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ht="18.0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ht="18.0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ht="18.0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ht="18.0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ht="18.0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ht="18.0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ht="18.0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ht="18.0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ht="18.0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ht="18.0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ht="18.0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ht="18.0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ht="18.0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ht="18.0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ht="18.0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ht="18.0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ht="18.0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ht="18.0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ht="18.0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ht="18.0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ht="18.0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ht="18.0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ht="18.0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ht="18.0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ht="18.0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ht="18.0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ht="18.0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ht="18.0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ht="18.0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ht="18.0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ht="18.0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ht="18.0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ht="18.0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ht="18.0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ht="18.0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ht="18.0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ht="18.0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ht="18.0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ht="18.0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ht="18.0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ht="18.0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ht="18.0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ht="18.0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ht="18.0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ht="18.0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ht="18.0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ht="18.0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ht="18.0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ht="18.0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ht="18.0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ht="18.0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ht="18.0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ht="18.0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ht="18.0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ht="18.0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ht="18.0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ht="18.0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ht="18.0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ht="18.0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ht="18.0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ht="18.0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ht="18.0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ht="18.0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ht="18.0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ht="18.0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ht="18.0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ht="18.0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ht="18.0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ht="18.0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ht="18.0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ht="18.0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ht="18.0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ht="18.0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ht="18.0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ht="18.0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ht="18.0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ht="18.0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ht="18.0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ht="18.0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ht="18.0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ht="18.0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ht="18.0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ht="18.0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ht="18.0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ht="18.0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ht="18.0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ht="18.0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ht="18.0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ht="18.0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ht="18.0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ht="18.0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ht="18.0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ht="18.0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ht="18.0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ht="18.0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ht="18.0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ht="18.0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ht="18.0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ht="18.0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ht="18.0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ht="18.0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ht="18.0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ht="18.0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ht="18.0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ht="18.0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ht="18.0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ht="18.0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ht="18.0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ht="18.0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ht="18.0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ht="18.0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ht="18.0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ht="18.0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ht="18.0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ht="18.0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ht="18.0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ht="18.0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ht="18.0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ht="18.0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ht="18.0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ht="18.0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 ht="15.75" customHeight="1">
      <c r="A996" s="14"/>
      <c r="B996" s="14"/>
      <c r="C996" s="14"/>
      <c r="D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 ht="15.75" customHeight="1">
      <c r="A997" s="14"/>
      <c r="B997" s="14"/>
      <c r="C997" s="14"/>
      <c r="D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  <row r="998" ht="15.75" customHeight="1">
      <c r="A998" s="14"/>
      <c r="B998" s="14"/>
      <c r="C998" s="14"/>
      <c r="D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</row>
    <row r="999" ht="15.75" customHeight="1">
      <c r="A999" s="14"/>
      <c r="B999" s="14"/>
      <c r="C999" s="14"/>
      <c r="D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</row>
    <row r="1000" ht="15.75" customHeight="1">
      <c r="A1000" s="14"/>
      <c r="B1000" s="14"/>
      <c r="C1000" s="14"/>
      <c r="D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</row>
    <row r="1001" ht="15.75" customHeight="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4.71"/>
    <col customWidth="1" min="3" max="3" width="19.43"/>
    <col customWidth="1" min="4" max="4" width="99.71"/>
    <col customWidth="1" min="5" max="5" width="28.43"/>
    <col customWidth="1" min="6" max="6" width="23.0"/>
    <col customWidth="1" min="7" max="7" width="25.57"/>
  </cols>
  <sheetData>
    <row r="1">
      <c r="A1" s="20" t="s">
        <v>0</v>
      </c>
      <c r="B1" s="20" t="s">
        <v>0</v>
      </c>
      <c r="C1" s="20" t="s">
        <v>1</v>
      </c>
      <c r="D1" s="20" t="s">
        <v>0</v>
      </c>
      <c r="E1" s="13" t="s">
        <v>2</v>
      </c>
      <c r="F1" s="13" t="s">
        <v>2</v>
      </c>
      <c r="G1" s="13" t="s">
        <v>2</v>
      </c>
      <c r="H1" s="37" t="s">
        <v>48</v>
      </c>
    </row>
    <row r="2">
      <c r="A2" s="23" t="s">
        <v>128</v>
      </c>
      <c r="B2" s="24" t="s">
        <v>231</v>
      </c>
      <c r="C2" s="24" t="s">
        <v>129</v>
      </c>
      <c r="D2" s="24" t="s">
        <v>130</v>
      </c>
      <c r="E2" s="38" t="s">
        <v>218</v>
      </c>
      <c r="F2" s="38" t="s">
        <v>219</v>
      </c>
      <c r="G2" s="38" t="s">
        <v>220</v>
      </c>
      <c r="H2" s="39" t="s">
        <v>232</v>
      </c>
    </row>
    <row r="3">
      <c r="A3" s="27">
        <v>630001.0</v>
      </c>
      <c r="B3" s="9">
        <v>5000001.0</v>
      </c>
      <c r="C3" s="9" t="s">
        <v>132</v>
      </c>
      <c r="D3" s="34" t="str">
        <f t="shared" ref="D3:D20" si="1">"크리티컬 데미지가 "&amp;E3*100&amp;"% 증가하고, 크리티컬 확률이 "&amp;F3*100&amp;"% 증가하며 공격 속도가 "&amp;G3*100&amp;"% 증가합니다."</f>
        <v>크리티컬 데미지가 5% 증가하고, 크리티컬 확률이 2% 증가하며 공격 속도가 3% 증가합니다.</v>
      </c>
      <c r="E3" s="40">
        <v>0.05</v>
      </c>
      <c r="F3" s="40">
        <v>0.02</v>
      </c>
      <c r="G3" s="40">
        <v>0.03</v>
      </c>
      <c r="H3" s="40">
        <v>1.0</v>
      </c>
    </row>
    <row r="4">
      <c r="A4" s="27">
        <v>630002.0</v>
      </c>
      <c r="B4" s="9">
        <v>5000001.0</v>
      </c>
      <c r="C4" s="9" t="s">
        <v>134</v>
      </c>
      <c r="D4" s="34" t="str">
        <f t="shared" si="1"/>
        <v>크리티컬 데미지가 10% 증가하고, 크리티컬 확률이 4% 증가하며 공격 속도가 6% 증가합니다.</v>
      </c>
      <c r="E4" s="40">
        <v>0.1</v>
      </c>
      <c r="F4" s="40">
        <v>0.04</v>
      </c>
      <c r="G4" s="40">
        <v>0.06</v>
      </c>
      <c r="H4" s="40">
        <v>2.0</v>
      </c>
    </row>
    <row r="5">
      <c r="A5" s="27">
        <v>630003.0</v>
      </c>
      <c r="B5" s="9">
        <v>5000001.0</v>
      </c>
      <c r="C5" s="9" t="s">
        <v>136</v>
      </c>
      <c r="D5" s="34" t="str">
        <f t="shared" si="1"/>
        <v>크리티컬 데미지가 15% 증가하고, 크리티컬 확률이 6% 증가하며 공격 속도가 9% 증가합니다.</v>
      </c>
      <c r="E5" s="40">
        <v>0.15</v>
      </c>
      <c r="F5" s="40">
        <v>0.06</v>
      </c>
      <c r="G5" s="40">
        <v>0.09</v>
      </c>
      <c r="H5" s="40">
        <v>3.0</v>
      </c>
    </row>
    <row r="6">
      <c r="A6" s="27">
        <v>630004.0</v>
      </c>
      <c r="B6" s="9">
        <v>5000001.0</v>
      </c>
      <c r="C6" s="9" t="s">
        <v>138</v>
      </c>
      <c r="D6" s="34" t="str">
        <f t="shared" si="1"/>
        <v>크리티컬 데미지가 20% 증가하고, 크리티컬 확률이 8% 증가하며 공격 속도가 12% 증가합니다.</v>
      </c>
      <c r="E6" s="40">
        <v>0.2</v>
      </c>
      <c r="F6" s="40">
        <v>0.08</v>
      </c>
      <c r="G6" s="40">
        <v>0.12</v>
      </c>
      <c r="H6" s="40">
        <v>4.0</v>
      </c>
    </row>
    <row r="7">
      <c r="A7" s="27">
        <v>630005.0</v>
      </c>
      <c r="B7" s="9">
        <v>5000001.0</v>
      </c>
      <c r="C7" s="9" t="s">
        <v>140</v>
      </c>
      <c r="D7" s="34" t="str">
        <f t="shared" si="1"/>
        <v>크리티컬 데미지가 30% 증가하고, 크리티컬 확률이 12% 증가하며 공격 속도가 18% 증가합니다.</v>
      </c>
      <c r="E7" s="40">
        <v>0.3</v>
      </c>
      <c r="F7" s="40">
        <v>0.12</v>
      </c>
      <c r="G7" s="40">
        <v>0.18</v>
      </c>
      <c r="H7" s="40">
        <v>6.0</v>
      </c>
    </row>
    <row r="8">
      <c r="A8" s="27">
        <v>630006.0</v>
      </c>
      <c r="B8" s="9">
        <v>5000001.0</v>
      </c>
      <c r="C8" s="9" t="s">
        <v>142</v>
      </c>
      <c r="D8" s="34" t="str">
        <f t="shared" si="1"/>
        <v>크리티컬 데미지가 40% 증가하고, 크리티컬 확률이 16% 증가하며 공격 속도가 24% 증가합니다.</v>
      </c>
      <c r="E8" s="40">
        <v>0.4</v>
      </c>
      <c r="F8" s="40">
        <v>0.16</v>
      </c>
      <c r="G8" s="40">
        <v>0.24</v>
      </c>
      <c r="H8" s="40">
        <v>8.0</v>
      </c>
    </row>
    <row r="9">
      <c r="A9" s="27">
        <v>630007.0</v>
      </c>
      <c r="B9" s="9">
        <v>5000002.0</v>
      </c>
      <c r="C9" s="9" t="s">
        <v>132</v>
      </c>
      <c r="D9" s="34" t="str">
        <f t="shared" si="1"/>
        <v>크리티컬 데미지가 10% 증가하고, 크리티컬 확률이 2% 증가하며 공격 속도가 5% 증가합니다.</v>
      </c>
      <c r="E9" s="45">
        <v>0.1</v>
      </c>
      <c r="F9" s="45">
        <v>0.02</v>
      </c>
      <c r="G9" s="45">
        <v>0.05</v>
      </c>
      <c r="H9" s="40">
        <v>1.0</v>
      </c>
    </row>
    <row r="10">
      <c r="A10" s="27">
        <v>630008.0</v>
      </c>
      <c r="B10" s="9">
        <v>5000002.0</v>
      </c>
      <c r="C10" s="9" t="s">
        <v>134</v>
      </c>
      <c r="D10" s="34" t="str">
        <f t="shared" si="1"/>
        <v>크리티컬 데미지가 20% 증가하고, 크리티컬 확률이 4% 증가하며 공격 속도가 10% 증가합니다.</v>
      </c>
      <c r="E10" s="40">
        <v>0.2</v>
      </c>
      <c r="F10" s="40">
        <v>0.04</v>
      </c>
      <c r="G10" s="40">
        <v>0.1</v>
      </c>
      <c r="H10" s="40">
        <v>2.0</v>
      </c>
    </row>
    <row r="11">
      <c r="A11" s="27">
        <v>630009.0</v>
      </c>
      <c r="B11" s="9">
        <v>5000002.0</v>
      </c>
      <c r="C11" s="9" t="s">
        <v>136</v>
      </c>
      <c r="D11" s="34" t="str">
        <f t="shared" si="1"/>
        <v>크리티컬 데미지가 30% 증가하고, 크리티컬 확률이 6% 증가하며 공격 속도가 15% 증가합니다.</v>
      </c>
      <c r="E11" s="40">
        <v>0.3</v>
      </c>
      <c r="F11" s="40">
        <v>0.06</v>
      </c>
      <c r="G11" s="40">
        <v>0.15</v>
      </c>
      <c r="H11" s="40">
        <v>3.0</v>
      </c>
    </row>
    <row r="12">
      <c r="A12" s="27">
        <v>630010.0</v>
      </c>
      <c r="B12" s="9">
        <v>5000002.0</v>
      </c>
      <c r="C12" s="9" t="s">
        <v>138</v>
      </c>
      <c r="D12" s="34" t="str">
        <f t="shared" si="1"/>
        <v>크리티컬 데미지가 40% 증가하고, 크리티컬 확률이 8% 증가하며 공격 속도가 20% 증가합니다.</v>
      </c>
      <c r="E12" s="40">
        <v>0.4</v>
      </c>
      <c r="F12" s="40">
        <v>0.08</v>
      </c>
      <c r="G12" s="40">
        <v>0.2</v>
      </c>
      <c r="H12" s="40">
        <v>4.0</v>
      </c>
    </row>
    <row r="13">
      <c r="A13" s="27">
        <v>630011.0</v>
      </c>
      <c r="B13" s="9">
        <v>5000002.0</v>
      </c>
      <c r="C13" s="9" t="s">
        <v>140</v>
      </c>
      <c r="D13" s="34" t="str">
        <f t="shared" si="1"/>
        <v>크리티컬 데미지가 60% 증가하고, 크리티컬 확률이 12% 증가하며 공격 속도가 30% 증가합니다.</v>
      </c>
      <c r="E13" s="40">
        <v>0.6</v>
      </c>
      <c r="F13" s="40">
        <v>0.12</v>
      </c>
      <c r="G13" s="40">
        <v>0.3</v>
      </c>
      <c r="H13" s="40">
        <v>6.0</v>
      </c>
    </row>
    <row r="14">
      <c r="A14" s="27">
        <v>630012.0</v>
      </c>
      <c r="B14" s="9">
        <v>5000002.0</v>
      </c>
      <c r="C14" s="9" t="s">
        <v>142</v>
      </c>
      <c r="D14" s="34" t="str">
        <f t="shared" si="1"/>
        <v>크리티컬 데미지가 80% 증가하고, 크리티컬 확률이 16% 증가하며 공격 속도가 40% 증가합니다.</v>
      </c>
      <c r="E14" s="40">
        <v>0.8</v>
      </c>
      <c r="F14" s="40">
        <v>0.16</v>
      </c>
      <c r="G14" s="40">
        <v>0.4</v>
      </c>
      <c r="H14" s="40">
        <v>8.0</v>
      </c>
    </row>
    <row r="15">
      <c r="A15" s="27">
        <v>630013.0</v>
      </c>
      <c r="B15" s="9">
        <v>5000003.0</v>
      </c>
      <c r="C15" s="9" t="s">
        <v>132</v>
      </c>
      <c r="D15" s="34" t="str">
        <f t="shared" si="1"/>
        <v>크리티컬 데미지가 5% 증가하고, 크리티컬 확률이 2% 증가하며 공격 속도가 3% 증가합니다.</v>
      </c>
      <c r="E15" s="40">
        <v>0.05</v>
      </c>
      <c r="F15" s="40">
        <v>0.02</v>
      </c>
      <c r="G15" s="40">
        <v>0.03</v>
      </c>
      <c r="H15" s="40">
        <v>1.0</v>
      </c>
    </row>
    <row r="16">
      <c r="A16" s="27">
        <v>630014.0</v>
      </c>
      <c r="B16" s="9">
        <v>5000003.0</v>
      </c>
      <c r="C16" s="9" t="s">
        <v>134</v>
      </c>
      <c r="D16" s="34" t="str">
        <f t="shared" si="1"/>
        <v>크리티컬 데미지가 10% 증가하고, 크리티컬 확률이 4% 증가하며 공격 속도가 6% 증가합니다.</v>
      </c>
      <c r="E16" s="40">
        <v>0.1</v>
      </c>
      <c r="F16" s="40">
        <v>0.04</v>
      </c>
      <c r="G16" s="40">
        <v>0.06</v>
      </c>
      <c r="H16" s="40">
        <v>2.0</v>
      </c>
    </row>
    <row r="17">
      <c r="A17" s="27">
        <v>630015.0</v>
      </c>
      <c r="B17" s="9">
        <v>5000003.0</v>
      </c>
      <c r="C17" s="9" t="s">
        <v>136</v>
      </c>
      <c r="D17" s="34" t="str">
        <f t="shared" si="1"/>
        <v>크리티컬 데미지가 15% 증가하고, 크리티컬 확률이 6% 증가하며 공격 속도가 9% 증가합니다.</v>
      </c>
      <c r="E17" s="40">
        <v>0.15</v>
      </c>
      <c r="F17" s="40">
        <v>0.06</v>
      </c>
      <c r="G17" s="40">
        <v>0.09</v>
      </c>
      <c r="H17" s="40">
        <v>3.0</v>
      </c>
    </row>
    <row r="18">
      <c r="A18" s="27">
        <v>630016.0</v>
      </c>
      <c r="B18" s="9">
        <v>5000003.0</v>
      </c>
      <c r="C18" s="9" t="s">
        <v>138</v>
      </c>
      <c r="D18" s="34" t="str">
        <f t="shared" si="1"/>
        <v>크리티컬 데미지가 20% 증가하고, 크리티컬 확률이 8% 증가하며 공격 속도가 12% 증가합니다.</v>
      </c>
      <c r="E18" s="40">
        <v>0.2</v>
      </c>
      <c r="F18" s="40">
        <v>0.08</v>
      </c>
      <c r="G18" s="40">
        <v>0.12</v>
      </c>
      <c r="H18" s="40">
        <v>4.0</v>
      </c>
    </row>
    <row r="19">
      <c r="A19" s="27">
        <v>630017.0</v>
      </c>
      <c r="B19" s="9">
        <v>5000003.0</v>
      </c>
      <c r="C19" s="9" t="s">
        <v>140</v>
      </c>
      <c r="D19" s="34" t="str">
        <f t="shared" si="1"/>
        <v>크리티컬 데미지가 30% 증가하고, 크리티컬 확률이 12% 증가하며 공격 속도가 18% 증가합니다.</v>
      </c>
      <c r="E19" s="40">
        <v>0.3</v>
      </c>
      <c r="F19" s="40">
        <v>0.12</v>
      </c>
      <c r="G19" s="40">
        <v>0.18</v>
      </c>
      <c r="H19" s="40">
        <v>6.0</v>
      </c>
    </row>
    <row r="20">
      <c r="A20" s="27">
        <v>630018.0</v>
      </c>
      <c r="B20" s="9">
        <v>5000003.0</v>
      </c>
      <c r="C20" s="9" t="s">
        <v>142</v>
      </c>
      <c r="D20" s="34" t="str">
        <f t="shared" si="1"/>
        <v>크리티컬 데미지가 40% 증가하고, 크리티컬 확률이 18% 증가하며 공격 속도가 24% 증가합니다.</v>
      </c>
      <c r="E20" s="40">
        <v>0.4</v>
      </c>
      <c r="F20" s="40">
        <v>0.18</v>
      </c>
      <c r="G20" s="40">
        <v>0.24</v>
      </c>
      <c r="H20" s="40">
        <v>8.0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2025-06-26T02:38:55Z</dcterms:created>
  <dc:creator>KGA</dc:creator>
</cp:coreProperties>
</file>