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4D/Desktop/"/>
    </mc:Choice>
  </mc:AlternateContent>
  <xr:revisionPtr revIDLastSave="0" documentId="13_ncr:1_{65C25F63-B2D2-4643-A731-8E6C9EAA080D}" xr6:coauthVersionLast="47" xr6:coauthVersionMax="47" xr10:uidLastSave="{00000000-0000-0000-0000-000000000000}"/>
  <bookViews>
    <workbookView xWindow="4240" yWindow="2200" windowWidth="31500" windowHeight="18240" activeTab="3" xr2:uid="{00000000-000D-0000-FFFF-FFFF00000000}"/>
  </bookViews>
  <sheets>
    <sheet name="INV" sheetId="2" r:id="rId1"/>
    <sheet name="Dec18" sheetId="3" r:id="rId2"/>
    <sheet name="Nov18" sheetId="4" r:id="rId3"/>
    <sheet name="Oct18" sheetId="5" r:id="rId4"/>
    <sheet name="Look Up List" sheetId="9" r:id="rId5"/>
  </sheets>
  <definedNames>
    <definedName name="AccountLookup" localSheetId="1">#REF!</definedName>
    <definedName name="AccountLookup">#REF!</definedName>
    <definedName name="MileageRate" localSheetId="1">#REF!</definedName>
    <definedName name="MileageR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kjEriqUeQA1fzSld5iL4hb+rfneKFzTxTcHm/RcUzIg="/>
    </ext>
  </extLst>
</workbook>
</file>

<file path=xl/calcChain.xml><?xml version="1.0" encoding="utf-8"?>
<calcChain xmlns="http://schemas.openxmlformats.org/spreadsheetml/2006/main">
  <c r="G33" i="3" l="1"/>
  <c r="G32" i="3"/>
  <c r="G31" i="3"/>
  <c r="G36" i="4"/>
  <c r="G35" i="4"/>
  <c r="G34" i="4"/>
  <c r="V38" i="5"/>
  <c r="U38" i="5"/>
  <c r="T38" i="5"/>
  <c r="V37" i="5"/>
  <c r="U37" i="5"/>
  <c r="T37" i="5"/>
  <c r="V36" i="5"/>
  <c r="U36" i="5"/>
  <c r="T36" i="5"/>
  <c r="V35" i="5"/>
  <c r="U35" i="5"/>
  <c r="T35" i="5"/>
  <c r="G35" i="5"/>
  <c r="V34" i="5"/>
  <c r="U34" i="5"/>
  <c r="T34" i="5"/>
  <c r="G34" i="5"/>
  <c r="A34" i="5"/>
  <c r="A35" i="5" s="1"/>
  <c r="A36" i="5" s="1"/>
  <c r="A37" i="5" s="1"/>
  <c r="A38" i="5" s="1"/>
  <c r="V33" i="5"/>
  <c r="U33" i="5"/>
  <c r="T33" i="5"/>
  <c r="G33" i="5"/>
  <c r="V39" i="4"/>
  <c r="U39" i="4"/>
  <c r="T39" i="4"/>
  <c r="V38" i="4"/>
  <c r="U38" i="4"/>
  <c r="T38" i="4"/>
  <c r="V37" i="4"/>
  <c r="U37" i="4"/>
  <c r="T37" i="4"/>
  <c r="V36" i="4"/>
  <c r="U36" i="4"/>
  <c r="T36" i="4"/>
  <c r="V35" i="4"/>
  <c r="U35" i="4"/>
  <c r="T35" i="4"/>
  <c r="A35" i="4"/>
  <c r="A36" i="4" s="1"/>
  <c r="A37" i="4" s="1"/>
  <c r="A38" i="4" s="1"/>
  <c r="A39" i="4" s="1"/>
  <c r="V34" i="4"/>
  <c r="U34" i="4"/>
  <c r="T34" i="4"/>
  <c r="K16" i="4"/>
  <c r="V37" i="3"/>
  <c r="U37" i="3"/>
  <c r="T37" i="3"/>
  <c r="V36" i="3"/>
  <c r="U36" i="3"/>
  <c r="T36" i="3"/>
  <c r="V35" i="3"/>
  <c r="U35" i="3"/>
  <c r="T35" i="3"/>
  <c r="V34" i="3"/>
  <c r="U34" i="3"/>
  <c r="T34" i="3"/>
  <c r="V33" i="3"/>
  <c r="U33" i="3"/>
  <c r="T33" i="3"/>
  <c r="V32" i="3"/>
  <c r="U32" i="3"/>
  <c r="T32" i="3"/>
  <c r="A32" i="3"/>
  <c r="A33" i="3" s="1"/>
  <c r="A34" i="3" s="1"/>
  <c r="A35" i="3" s="1"/>
  <c r="A36" i="3" s="1"/>
  <c r="A37" i="3" s="1"/>
  <c r="V31" i="3"/>
  <c r="U31" i="3"/>
  <c r="T31" i="3"/>
  <c r="I37" i="2"/>
  <c r="F37" i="2"/>
  <c r="G8" i="2" s="1"/>
  <c r="D37" i="2"/>
  <c r="H37" i="2" s="1"/>
  <c r="H8" i="2" s="1"/>
  <c r="C37" i="2"/>
  <c r="H27" i="2"/>
  <c r="C28" i="2" s="1"/>
  <c r="H28" i="2" s="1"/>
  <c r="C29" i="2" s="1"/>
  <c r="H29" i="2" s="1"/>
  <c r="C30" i="2" s="1"/>
  <c r="H30" i="2" s="1"/>
  <c r="C31" i="2" s="1"/>
  <c r="H31" i="2" s="1"/>
  <c r="C32" i="2" s="1"/>
  <c r="H32" i="2" s="1"/>
  <c r="C33" i="2" s="1"/>
  <c r="H33" i="2" s="1"/>
  <c r="C34" i="2" s="1"/>
  <c r="H34" i="2" s="1"/>
  <c r="C35" i="2" s="1"/>
  <c r="H35" i="2" s="1"/>
  <c r="C36" i="2" s="1"/>
  <c r="H36" i="2" s="1"/>
  <c r="I23" i="2"/>
  <c r="F23" i="2"/>
  <c r="D23" i="2"/>
  <c r="H23" i="2" s="1"/>
  <c r="H7" i="2" s="1"/>
  <c r="C23" i="2"/>
  <c r="H12" i="2"/>
  <c r="C13" i="2" s="1"/>
  <c r="H13" i="2" s="1"/>
  <c r="C14" i="2" s="1"/>
  <c r="H14" i="2" s="1"/>
  <c r="C15" i="2" s="1"/>
  <c r="H15" i="2" s="1"/>
  <c r="C16" i="2" s="1"/>
  <c r="H16" i="2" s="1"/>
  <c r="C17" i="2" s="1"/>
  <c r="H17" i="2" s="1"/>
  <c r="C18" i="2" s="1"/>
  <c r="H18" i="2" s="1"/>
  <c r="C19" i="2" s="1"/>
  <c r="H19" i="2" s="1"/>
  <c r="C20" i="2" s="1"/>
  <c r="H20" i="2" s="1"/>
  <c r="C21" i="2" s="1"/>
  <c r="H21" i="2" s="1"/>
  <c r="C22" i="2" s="1"/>
  <c r="H22" i="2" s="1"/>
  <c r="I8" i="2"/>
  <c r="E8" i="2"/>
  <c r="I7" i="2"/>
  <c r="G7" i="2"/>
  <c r="E7" i="2"/>
  <c r="F7" i="2" l="1"/>
  <c r="F8" i="2"/>
</calcChain>
</file>

<file path=xl/sharedStrings.xml><?xml version="1.0" encoding="utf-8"?>
<sst xmlns="http://schemas.openxmlformats.org/spreadsheetml/2006/main" count="393" uniqueCount="124">
  <si>
    <t xml:space="preserve">CLINIC SUPPORT PROGRAMME </t>
  </si>
  <si>
    <t>Summary of Patient Recruitment</t>
  </si>
  <si>
    <t>Patient Name</t>
  </si>
  <si>
    <t>Province</t>
  </si>
  <si>
    <t>Gender</t>
  </si>
  <si>
    <t xml:space="preserve">Age </t>
  </si>
  <si>
    <t>Age at diagnosis of T1DM</t>
  </si>
  <si>
    <t>Date of Recruitment into A4D</t>
  </si>
  <si>
    <t>Baseline HbA1c (%)</t>
  </si>
  <si>
    <t>Updated 
HbA1c (%)</t>
  </si>
  <si>
    <t>Baseline FBG (mg/dL)</t>
  </si>
  <si>
    <t>Updated Mean FBG (mg/dL)</t>
  </si>
  <si>
    <t>Support required from A4D</t>
  </si>
  <si>
    <t>Insulin 
Regimen</t>
  </si>
  <si>
    <t>BASAL Insulin Dose (IU)</t>
  </si>
  <si>
    <t>BOLUS Insulin Dose (IU)</t>
  </si>
  <si>
    <t>Blood Testing Frequency 
(per day)</t>
  </si>
  <si>
    <t>Estimated BASAL Insulin Required per month</t>
  </si>
  <si>
    <t>Estimated BOLUS Insulin Required per month</t>
  </si>
  <si>
    <t xml:space="preserve">Estimated Testing Strips per month </t>
  </si>
  <si>
    <t>Status</t>
  </si>
  <si>
    <t>M</t>
  </si>
  <si>
    <t>10.6 (Aug-18)</t>
  </si>
  <si>
    <t>131(Nov-18)</t>
  </si>
  <si>
    <t>SMBG, Insulin &amp; HbA1c</t>
  </si>
  <si>
    <t>Basal-bolus</t>
  </si>
  <si>
    <t>Active</t>
  </si>
  <si>
    <t>F</t>
  </si>
  <si>
    <t>10.3 (Aug-18)</t>
  </si>
  <si>
    <t>230(Dec-18)</t>
  </si>
  <si>
    <t>8.7 (Jul-18)</t>
  </si>
  <si>
    <t>200(Sep-17)</t>
  </si>
  <si>
    <t>Lost Follow Up</t>
  </si>
  <si>
    <t>13.4 (Jul-18)</t>
  </si>
  <si>
    <t>109(Dec-18</t>
  </si>
  <si>
    <t>11.10 (Jul-18)</t>
  </si>
  <si>
    <t>155(Dec-18)</t>
  </si>
  <si>
    <t>8.6 ( Aug-18)</t>
  </si>
  <si>
    <t>107(Dec-18)</t>
  </si>
  <si>
    <t>13.4 (Dec-18)</t>
  </si>
  <si>
    <t>241 (Dec-18)</t>
  </si>
  <si>
    <t>COUNTRY:</t>
  </si>
  <si>
    <t>PROVINCE/REGION:</t>
  </si>
  <si>
    <t>HOSPITAL:</t>
  </si>
  <si>
    <t>No.</t>
  </si>
  <si>
    <t>Product</t>
  </si>
  <si>
    <t>Balance (Start)</t>
  </si>
  <si>
    <t>Total Units Received</t>
  </si>
  <si>
    <t>Total Units Released</t>
  </si>
  <si>
    <t>Balance (End)</t>
  </si>
  <si>
    <t>Units Returned</t>
  </si>
  <si>
    <t>GE100 Glucose Test Strip (50's/box)</t>
  </si>
  <si>
    <t xml:space="preserve">GE100 Glucometer </t>
  </si>
  <si>
    <t>GE100 TEST STRIPS (50's/box)</t>
  </si>
  <si>
    <t>Date</t>
  </si>
  <si>
    <t>Balance 
(Start)</t>
  </si>
  <si>
    <t>Units Received</t>
  </si>
  <si>
    <t>Received From</t>
  </si>
  <si>
    <t>Units Released</t>
  </si>
  <si>
    <t>Released To</t>
  </si>
  <si>
    <t>Returned By</t>
  </si>
  <si>
    <t xml:space="preserve">A4D </t>
  </si>
  <si>
    <t>NA</t>
  </si>
  <si>
    <t>Oct'18</t>
  </si>
  <si>
    <t>Nov'18</t>
  </si>
  <si>
    <t>Dec'18</t>
  </si>
  <si>
    <t>GE100 GLUCOMETER</t>
  </si>
  <si>
    <t>A4D</t>
  </si>
  <si>
    <t>MONTHLY UPDATES</t>
  </si>
  <si>
    <t>Date:</t>
  </si>
  <si>
    <t xml:space="preserve">Units Received </t>
  </si>
  <si>
    <r>
      <rPr>
        <sz val="12"/>
        <color theme="0"/>
        <rFont val="Calibri"/>
        <family val="2"/>
      </rPr>
      <t xml:space="preserve">Released To
</t>
    </r>
    <r>
      <rPr>
        <i/>
        <sz val="12"/>
        <color theme="0"/>
        <rFont val="Calibri"/>
        <family val="2"/>
      </rPr>
      <t>(select from drop down list)</t>
    </r>
  </si>
  <si>
    <t>Returned by</t>
  </si>
  <si>
    <t>Test Strips (50's/box)</t>
  </si>
  <si>
    <t>START BALANCE</t>
  </si>
  <si>
    <t>END BALANCE</t>
  </si>
  <si>
    <t>Lancets (50's/box)</t>
  </si>
  <si>
    <t>Insulin NovoRapid Pen</t>
  </si>
  <si>
    <t>Insulin Lantus Pen</t>
  </si>
  <si>
    <t>Novofine Needles</t>
  </si>
  <si>
    <t>Insulin Levemir Pen</t>
  </si>
  <si>
    <t>HbA1c test</t>
  </si>
  <si>
    <t>Battery for Glucometer</t>
  </si>
  <si>
    <t>Patient ID</t>
  </si>
  <si>
    <r>
      <rPr>
        <b/>
        <sz val="11"/>
        <color theme="1"/>
        <rFont val="Calibri"/>
        <family val="2"/>
      </rPr>
      <t xml:space="preserve">D.O.B.
</t>
    </r>
    <r>
      <rPr>
        <sz val="11"/>
        <color theme="1"/>
        <rFont val="Calibri"/>
        <family val="2"/>
      </rPr>
      <t>(dd-mmm-yyyy)</t>
    </r>
  </si>
  <si>
    <r>
      <rPr>
        <b/>
        <sz val="11"/>
        <color theme="1"/>
        <rFont val="Calibri"/>
        <family val="2"/>
      </rPr>
      <t xml:space="preserve">Date of Diagnosis
</t>
    </r>
    <r>
      <rPr>
        <sz val="11"/>
        <color theme="1"/>
        <rFont val="Calibri"/>
        <family val="2"/>
      </rPr>
      <t xml:space="preserve">(mmm-yy) </t>
    </r>
  </si>
  <si>
    <r>
      <rPr>
        <sz val="12"/>
        <color theme="0"/>
        <rFont val="Calibri"/>
        <family val="2"/>
      </rPr>
      <t xml:space="preserve">Released To
</t>
    </r>
    <r>
      <rPr>
        <i/>
        <sz val="12"/>
        <color theme="0"/>
        <rFont val="Calibri"/>
        <family val="2"/>
      </rPr>
      <t>(select from drop down list)</t>
    </r>
  </si>
  <si>
    <r>
      <rPr>
        <b/>
        <sz val="11"/>
        <color theme="1"/>
        <rFont val="Calibri"/>
        <family val="2"/>
      </rPr>
      <t xml:space="preserve">D.O.B.
</t>
    </r>
    <r>
      <rPr>
        <sz val="11"/>
        <color theme="1"/>
        <rFont val="Calibri"/>
        <family val="2"/>
      </rPr>
      <t>(dd-mmm-yyyy)</t>
    </r>
  </si>
  <si>
    <r>
      <rPr>
        <b/>
        <sz val="11"/>
        <color theme="1"/>
        <rFont val="Calibri"/>
        <family val="2"/>
      </rPr>
      <t xml:space="preserve">Date of Diagnosis
</t>
    </r>
    <r>
      <rPr>
        <sz val="11"/>
        <color theme="1"/>
        <rFont val="Calibri"/>
        <family val="2"/>
      </rPr>
      <t xml:space="preserve">(mmm-yy) </t>
    </r>
  </si>
  <si>
    <t>15(Nov-18)</t>
  </si>
  <si>
    <t>455(Nov-18</t>
  </si>
  <si>
    <t>282(Nov-18)</t>
  </si>
  <si>
    <t>98(Nov-18)</t>
  </si>
  <si>
    <r>
      <rPr>
        <sz val="12"/>
        <color theme="0"/>
        <rFont val="Calibri"/>
        <family val="2"/>
      </rPr>
      <t xml:space="preserve">Released To
</t>
    </r>
    <r>
      <rPr>
        <i/>
        <sz val="12"/>
        <color theme="0"/>
        <rFont val="Calibri"/>
        <family val="2"/>
      </rPr>
      <t>(select from drop down list)</t>
    </r>
  </si>
  <si>
    <t>GE100</t>
  </si>
  <si>
    <r>
      <rPr>
        <b/>
        <sz val="11"/>
        <color theme="1"/>
        <rFont val="Calibri"/>
        <family val="2"/>
      </rPr>
      <t xml:space="preserve">D.O.B.
</t>
    </r>
    <r>
      <rPr>
        <sz val="11"/>
        <color theme="1"/>
        <rFont val="Calibri"/>
        <family val="2"/>
      </rPr>
      <t>(dd-mmm-yyyy)</t>
    </r>
  </si>
  <si>
    <r>
      <rPr>
        <b/>
        <sz val="11"/>
        <color theme="1"/>
        <rFont val="Calibri"/>
        <family val="2"/>
      </rPr>
      <t xml:space="preserve">Date of Diagnosis
</t>
    </r>
    <r>
      <rPr>
        <sz val="11"/>
        <color theme="1"/>
        <rFont val="Calibri"/>
        <family val="2"/>
      </rPr>
      <t xml:space="preserve">(mmm-yy) </t>
    </r>
  </si>
  <si>
    <t>85(Oct-18)</t>
  </si>
  <si>
    <t>170(Oct-18)</t>
  </si>
  <si>
    <t>113(Oct-18)</t>
  </si>
  <si>
    <t>127(Oct-18)</t>
  </si>
  <si>
    <t>100(Oct-18)</t>
  </si>
  <si>
    <t>Patient</t>
  </si>
  <si>
    <t>Discontinued</t>
  </si>
  <si>
    <t>Support from A4D</t>
  </si>
  <si>
    <t>SMBG &amp; Insulin</t>
  </si>
  <si>
    <t>SMBG</t>
  </si>
  <si>
    <t>Other</t>
  </si>
  <si>
    <t>Products</t>
  </si>
  <si>
    <t>GE100 Glucometer</t>
  </si>
  <si>
    <t>GE100 Test Strips (50's/box)</t>
  </si>
  <si>
    <t>Nikhil Sims</t>
  </si>
  <si>
    <t>Paola Golden</t>
  </si>
  <si>
    <t>Jaeden Farmer</t>
  </si>
  <si>
    <t>Patient 4</t>
  </si>
  <si>
    <t>Patient 5</t>
  </si>
  <si>
    <t>Patient 6</t>
  </si>
  <si>
    <t>Patient 7</t>
  </si>
  <si>
    <t>HG_WE001</t>
  </si>
  <si>
    <t>HG_WE002</t>
  </si>
  <si>
    <t>HG_WE003</t>
  </si>
  <si>
    <t>Maine</t>
  </si>
  <si>
    <t>&lt;PROVINCE&gt;, &lt;COUNTRY&gt;</t>
  </si>
  <si>
    <t>&lt;CLINIC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</si>
</sst>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"/>
    <numFmt numFmtId="165" formatCode="[$-409]mmm\-yy"/>
    <numFmt numFmtId="166" formatCode="0.0"/>
    <numFmt numFmtId="167" formatCode="d\-mmm\-yyyy"/>
  </numFmts>
  <fonts count="28" x14ac:knownFonts="1">
    <font>
      <sz val="12"/>
      <color rgb="FF000000"/>
      <name val="Calibri"/>
      <scheme val="minor"/>
    </font>
    <font>
      <sz val="12"/>
      <color theme="1"/>
      <name val="Calibri"/>
      <family val="2"/>
      <scheme val="minor"/>
    </font>
    <font>
      <b/>
      <sz val="16"/>
      <color rgb="FF7F7F7F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4"/>
      <color rgb="FF366092"/>
      <name val="Calibri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b/>
      <sz val="12"/>
      <color theme="5"/>
      <name val="Arial"/>
      <family val="2"/>
    </font>
    <font>
      <b/>
      <sz val="12"/>
      <color theme="0"/>
      <name val="Calibri"/>
      <family val="2"/>
    </font>
    <font>
      <b/>
      <sz val="12"/>
      <color theme="6"/>
      <name val="Calibri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rgb="FFFEA022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</font>
    <font>
      <b/>
      <sz val="16"/>
      <color theme="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i/>
      <sz val="12"/>
      <color theme="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2"/>
        <bgColor rgb="FFDCE6F2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366092"/>
        <bgColor rgb="FF366092"/>
      </patternFill>
    </fill>
    <fill>
      <patternFill patternType="solid">
        <fgColor rgb="FFDBE5F1"/>
        <bgColor rgb="FFDBE5F1"/>
      </patternFill>
    </fill>
    <fill>
      <patternFill patternType="solid">
        <fgColor theme="4"/>
        <bgColor theme="4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F8DEFF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theme="0"/>
      </left>
      <right/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double">
        <color theme="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/>
      <bottom style="thick">
        <color rgb="FF4285F4"/>
      </bottom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4" fillId="0" borderId="0" xfId="0" applyFont="1"/>
    <xf numFmtId="0" fontId="4" fillId="2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center" wrapText="1"/>
    </xf>
    <xf numFmtId="1" fontId="8" fillId="3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4" borderId="1" xfId="0" applyFont="1" applyFill="1" applyBorder="1" applyAlignment="1">
      <alignment horizontal="right" vertical="center"/>
    </xf>
    <xf numFmtId="164" fontId="6" fillId="4" borderId="1" xfId="0" applyNumberFormat="1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wrapText="1"/>
    </xf>
    <xf numFmtId="0" fontId="11" fillId="5" borderId="9" xfId="0" applyFont="1" applyFill="1" applyBorder="1" applyAlignment="1">
      <alignment horizontal="center" wrapText="1"/>
    </xf>
    <xf numFmtId="0" fontId="11" fillId="5" borderId="10" xfId="0" applyFont="1" applyFill="1" applyBorder="1" applyAlignment="1">
      <alignment horizont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left" vertical="top" wrapText="1"/>
    </xf>
    <xf numFmtId="0" fontId="11" fillId="6" borderId="16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12" fillId="7" borderId="17" xfId="0" applyFont="1" applyFill="1" applyBorder="1" applyAlignment="1">
      <alignment horizontal="center" vertical="top" wrapText="1"/>
    </xf>
    <xf numFmtId="164" fontId="12" fillId="7" borderId="18" xfId="0" applyNumberFormat="1" applyFont="1" applyFill="1" applyBorder="1" applyAlignment="1">
      <alignment horizontal="left" vertical="top" wrapText="1"/>
    </xf>
    <xf numFmtId="0" fontId="12" fillId="7" borderId="18" xfId="0" applyFont="1" applyFill="1" applyBorder="1" applyAlignment="1">
      <alignment horizontal="center" vertical="top" wrapText="1"/>
    </xf>
    <xf numFmtId="0" fontId="12" fillId="7" borderId="18" xfId="0" applyFont="1" applyFill="1" applyBorder="1" applyAlignment="1">
      <alignment horizontal="left" vertical="top"/>
    </xf>
    <xf numFmtId="0" fontId="16" fillId="7" borderId="19" xfId="0" applyFont="1" applyFill="1" applyBorder="1" applyAlignment="1">
      <alignment horizontal="center" vertical="top" wrapText="1"/>
    </xf>
    <xf numFmtId="0" fontId="12" fillId="7" borderId="20" xfId="0" applyFont="1" applyFill="1" applyBorder="1" applyAlignment="1">
      <alignment horizontal="center" vertical="top" wrapText="1"/>
    </xf>
    <xf numFmtId="0" fontId="12" fillId="7" borderId="19" xfId="0" applyFont="1" applyFill="1" applyBorder="1" applyAlignment="1">
      <alignment horizontal="left" vertical="top" wrapText="1"/>
    </xf>
    <xf numFmtId="0" fontId="12" fillId="7" borderId="18" xfId="0" applyFont="1" applyFill="1" applyBorder="1" applyAlignment="1">
      <alignment horizontal="left" vertical="top" wrapText="1"/>
    </xf>
    <xf numFmtId="0" fontId="17" fillId="6" borderId="1" xfId="0" applyFont="1" applyFill="1" applyBorder="1" applyAlignment="1">
      <alignment horizontal="center" vertical="top" wrapText="1"/>
    </xf>
    <xf numFmtId="0" fontId="11" fillId="6" borderId="21" xfId="0" applyFont="1" applyFill="1" applyBorder="1" applyAlignment="1">
      <alignment horizontal="left" vertical="top" wrapText="1"/>
    </xf>
    <xf numFmtId="0" fontId="17" fillId="6" borderId="21" xfId="0" applyFont="1" applyFill="1" applyBorder="1" applyAlignment="1">
      <alignment horizontal="center" vertical="top" wrapText="1"/>
    </xf>
    <xf numFmtId="0" fontId="17" fillId="6" borderId="16" xfId="0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horizontal="left" vertical="top" wrapText="1"/>
    </xf>
    <xf numFmtId="0" fontId="6" fillId="0" borderId="0" xfId="0" applyFont="1" applyAlignment="1">
      <alignment horizontal="center"/>
    </xf>
    <xf numFmtId="0" fontId="2" fillId="0" borderId="23" xfId="0" applyFont="1" applyBorder="1" applyAlignment="1">
      <alignment horizontal="left" wrapText="1"/>
    </xf>
    <xf numFmtId="0" fontId="2" fillId="0" borderId="23" xfId="0" applyFont="1" applyBorder="1" applyAlignment="1">
      <alignment wrapText="1"/>
    </xf>
    <xf numFmtId="0" fontId="18" fillId="0" borderId="0" xfId="0" applyFont="1"/>
    <xf numFmtId="0" fontId="18" fillId="4" borderId="0" xfId="0" applyFont="1" applyFill="1"/>
    <xf numFmtId="0" fontId="18" fillId="4" borderId="1" xfId="0" applyFont="1" applyFill="1" applyBorder="1"/>
    <xf numFmtId="0" fontId="5" fillId="2" borderId="24" xfId="0" applyFont="1" applyFill="1" applyBorder="1" applyAlignment="1">
      <alignment horizontal="right"/>
    </xf>
    <xf numFmtId="167" fontId="5" fillId="0" borderId="25" xfId="0" applyNumberFormat="1" applyFont="1" applyBorder="1" applyAlignment="1">
      <alignment horizontal="center"/>
    </xf>
    <xf numFmtId="0" fontId="21" fillId="8" borderId="29" xfId="0" applyFont="1" applyFill="1" applyBorder="1" applyAlignment="1">
      <alignment horizontal="left" vertical="center" wrapText="1"/>
    </xf>
    <xf numFmtId="0" fontId="21" fillId="4" borderId="1" xfId="0" applyFont="1" applyFill="1" applyBorder="1" applyAlignment="1">
      <alignment vertical="center" wrapText="1"/>
    </xf>
    <xf numFmtId="0" fontId="18" fillId="9" borderId="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30" xfId="0" applyFont="1" applyBorder="1"/>
    <xf numFmtId="0" fontId="18" fillId="10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vertical="center"/>
    </xf>
    <xf numFmtId="0" fontId="23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1" fontId="7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center"/>
    </xf>
    <xf numFmtId="0" fontId="24" fillId="10" borderId="1" xfId="0" applyFont="1" applyFill="1" applyBorder="1" applyAlignment="1">
      <alignment horizontal="center"/>
    </xf>
    <xf numFmtId="0" fontId="25" fillId="0" borderId="0" xfId="0" applyFont="1"/>
    <xf numFmtId="0" fontId="5" fillId="0" borderId="0" xfId="0" applyFont="1"/>
    <xf numFmtId="0" fontId="3" fillId="0" borderId="3" xfId="0" applyFont="1" applyBorder="1"/>
    <xf numFmtId="0" fontId="3" fillId="0" borderId="4" xfId="0" applyFont="1" applyBorder="1"/>
    <xf numFmtId="0" fontId="10" fillId="4" borderId="2" xfId="0" applyFont="1" applyFill="1" applyBorder="1" applyAlignment="1">
      <alignment horizontal="right" vertical="center"/>
    </xf>
    <xf numFmtId="0" fontId="11" fillId="5" borderId="6" xfId="0" applyFont="1" applyFill="1" applyBorder="1" applyAlignment="1">
      <alignment horizontal="left" wrapText="1"/>
    </xf>
    <xf numFmtId="0" fontId="3" fillId="0" borderId="7" xfId="0" applyFont="1" applyBorder="1"/>
    <xf numFmtId="0" fontId="3" fillId="0" borderId="8" xfId="0" applyFont="1" applyBorder="1"/>
    <xf numFmtId="0" fontId="12" fillId="0" borderId="0" xfId="0" applyFont="1" applyAlignment="1">
      <alignment horizontal="left" vertical="center" wrapText="1"/>
    </xf>
    <xf numFmtId="0" fontId="0" fillId="0" borderId="0" xfId="0"/>
    <xf numFmtId="0" fontId="12" fillId="0" borderId="14" xfId="0" applyFont="1" applyBorder="1" applyAlignment="1">
      <alignment horizontal="left" vertical="center" wrapText="1"/>
    </xf>
    <xf numFmtId="0" fontId="3" fillId="0" borderId="14" xfId="0" applyFont="1" applyBorder="1"/>
    <xf numFmtId="0" fontId="13" fillId="4" borderId="2" xfId="0" applyFont="1" applyFill="1" applyBorder="1" applyAlignment="1">
      <alignment horizontal="left" vertical="center" wrapText="1"/>
    </xf>
    <xf numFmtId="0" fontId="21" fillId="8" borderId="26" xfId="0" applyFont="1" applyFill="1" applyBorder="1" applyAlignment="1">
      <alignment horizontal="left" vertical="center" wrapText="1"/>
    </xf>
    <xf numFmtId="0" fontId="3" fillId="0" borderId="27" xfId="0" applyFont="1" applyBorder="1"/>
    <xf numFmtId="0" fontId="3" fillId="0" borderId="28" xfId="0" applyFont="1" applyBorder="1"/>
    <xf numFmtId="0" fontId="21" fillId="8" borderId="2" xfId="0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horizontal="left" vertical="top"/>
    </xf>
    <xf numFmtId="0" fontId="20" fillId="4" borderId="2" xfId="0" applyFont="1" applyFill="1" applyBorder="1" applyAlignment="1">
      <alignment horizontal="left"/>
    </xf>
    <xf numFmtId="0" fontId="2" fillId="0" borderId="22" xfId="0" applyFont="1" applyBorder="1" applyAlignment="1">
      <alignment wrapText="1"/>
    </xf>
    <xf numFmtId="0" fontId="3" fillId="0" borderId="22" xfId="0" applyFont="1" applyBorder="1"/>
    <xf numFmtId="0" fontId="19" fillId="2" borderId="0" xfId="0" applyFont="1" applyFill="1"/>
    <xf numFmtId="0" fontId="18" fillId="9" borderId="31" xfId="0" applyFont="1" applyFill="1" applyBorder="1" applyAlignment="1">
      <alignment horizontal="left"/>
    </xf>
    <xf numFmtId="0" fontId="3" fillId="0" borderId="33" xfId="0" applyFont="1" applyBorder="1"/>
    <xf numFmtId="0" fontId="3" fillId="0" borderId="32" xfId="0" applyFont="1" applyBorder="1"/>
    <xf numFmtId="0" fontId="18" fillId="0" borderId="0" xfId="0" applyFont="1" applyAlignment="1">
      <alignment horizontal="left"/>
    </xf>
    <xf numFmtId="0" fontId="20" fillId="0" borderId="30" xfId="0" applyFont="1" applyBorder="1" applyAlignment="1">
      <alignment horizontal="left"/>
    </xf>
    <xf numFmtId="0" fontId="3" fillId="0" borderId="30" xfId="0" applyFont="1" applyBorder="1"/>
    <xf numFmtId="164" fontId="20" fillId="9" borderId="31" xfId="0" applyNumberFormat="1" applyFont="1" applyFill="1" applyBorder="1" applyAlignment="1">
      <alignment horizontal="left"/>
    </xf>
    <xf numFmtId="0" fontId="20" fillId="9" borderId="31" xfId="0" applyFont="1" applyFill="1" applyBorder="1" applyAlignment="1">
      <alignment horizontal="center"/>
    </xf>
    <xf numFmtId="0" fontId="18" fillId="0" borderId="30" xfId="0" applyFont="1" applyBorder="1" applyAlignment="1">
      <alignment horizontal="left"/>
    </xf>
    <xf numFmtId="0" fontId="20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164" fontId="20" fillId="10" borderId="2" xfId="0" applyNumberFormat="1" applyFont="1" applyFill="1" applyBorder="1" applyAlignment="1">
      <alignment horizontal="left"/>
    </xf>
    <xf numFmtId="0" fontId="20" fillId="10" borderId="2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left"/>
    </xf>
    <xf numFmtId="164" fontId="18" fillId="0" borderId="30" xfId="0" applyNumberFormat="1" applyFont="1" applyBorder="1" applyAlignment="1">
      <alignment horizontal="left"/>
    </xf>
    <xf numFmtId="0" fontId="18" fillId="0" borderId="30" xfId="0" applyFont="1" applyBorder="1" applyAlignment="1">
      <alignment horizontal="center"/>
    </xf>
    <xf numFmtId="0" fontId="9" fillId="11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0" fillId="11" borderId="0" xfId="0" applyFill="1"/>
    <xf numFmtId="0" fontId="18" fillId="11" borderId="0" xfId="0" applyFont="1" applyFill="1" applyAlignment="1">
      <alignment horizontal="left"/>
    </xf>
    <xf numFmtId="164" fontId="9" fillId="11" borderId="0" xfId="0" applyNumberFormat="1" applyFont="1" applyFill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O9" sqref="O9"/>
    </sheetView>
  </sheetViews>
  <sheetFormatPr baseColWidth="10" defaultColWidth="11.1640625" defaultRowHeight="15" customHeight="1" x14ac:dyDescent="0.2"/>
  <cols>
    <col min="1" max="1" width="6.5" customWidth="1"/>
    <col min="2" max="2" width="16.1640625" customWidth="1"/>
    <col min="3" max="3" width="16.33203125" customWidth="1"/>
    <col min="4" max="4" width="10.83203125" customWidth="1"/>
    <col min="5" max="5" width="19.83203125" customWidth="1"/>
    <col min="6" max="26" width="10.83203125" customWidth="1"/>
  </cols>
  <sheetData>
    <row r="1" spans="1:26" ht="16" x14ac:dyDescent="0.2">
      <c r="A1" s="14"/>
      <c r="B1" s="15"/>
      <c r="C1" s="15"/>
      <c r="D1" s="15"/>
      <c r="E1" s="15"/>
      <c r="F1" s="15"/>
      <c r="G1" s="15"/>
      <c r="H1" s="15"/>
      <c r="I1" s="15"/>
      <c r="J1" s="1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9" x14ac:dyDescent="0.2">
      <c r="A2" s="79" t="s">
        <v>41</v>
      </c>
      <c r="B2" s="78"/>
      <c r="C2" s="17"/>
      <c r="D2" s="18"/>
      <c r="E2" s="18"/>
      <c r="F2" s="18"/>
      <c r="G2" s="18"/>
      <c r="H2" s="18"/>
      <c r="I2" s="18"/>
      <c r="J2" s="18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9" x14ac:dyDescent="0.2">
      <c r="A3" s="79" t="s">
        <v>42</v>
      </c>
      <c r="B3" s="78"/>
      <c r="C3" s="17"/>
      <c r="D3" s="18"/>
      <c r="E3" s="18"/>
      <c r="F3" s="18"/>
      <c r="G3" s="18"/>
      <c r="H3" s="18"/>
      <c r="I3" s="18"/>
      <c r="J3" s="18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21" customHeight="1" x14ac:dyDescent="0.2">
      <c r="A4" s="79" t="s">
        <v>43</v>
      </c>
      <c r="B4" s="78"/>
      <c r="C4" s="17"/>
      <c r="D4" s="18"/>
      <c r="E4" s="18"/>
      <c r="F4" s="18"/>
      <c r="G4" s="18"/>
      <c r="H4" s="18"/>
      <c r="I4" s="20"/>
      <c r="J4" s="21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6" x14ac:dyDescent="0.2">
      <c r="A5" s="14"/>
      <c r="B5" s="15"/>
      <c r="C5" s="15"/>
      <c r="D5" s="15"/>
      <c r="E5" s="15"/>
      <c r="F5" s="15"/>
      <c r="G5" s="15"/>
      <c r="H5" s="15"/>
      <c r="I5" s="15"/>
      <c r="J5" s="15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36" customHeight="1" x14ac:dyDescent="0.2">
      <c r="A6" s="22" t="s">
        <v>44</v>
      </c>
      <c r="B6" s="80" t="s">
        <v>45</v>
      </c>
      <c r="C6" s="81"/>
      <c r="D6" s="82"/>
      <c r="E6" s="23" t="s">
        <v>46</v>
      </c>
      <c r="F6" s="23" t="s">
        <v>47</v>
      </c>
      <c r="G6" s="23" t="s">
        <v>48</v>
      </c>
      <c r="H6" s="23" t="s">
        <v>49</v>
      </c>
      <c r="I6" s="24" t="s">
        <v>50</v>
      </c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9.5" customHeight="1" x14ac:dyDescent="0.2">
      <c r="A7" s="25">
        <v>1</v>
      </c>
      <c r="B7" s="83" t="s">
        <v>51</v>
      </c>
      <c r="C7" s="84"/>
      <c r="D7" s="84"/>
      <c r="E7" s="26">
        <f t="shared" ref="E7:F7" si="0">C23</f>
        <v>100</v>
      </c>
      <c r="F7" s="26">
        <f t="shared" si="0"/>
        <v>0</v>
      </c>
      <c r="G7" s="26">
        <f>F23</f>
        <v>42</v>
      </c>
      <c r="H7" s="26">
        <f t="shared" ref="H7:I7" si="1">H23</f>
        <v>58</v>
      </c>
      <c r="I7" s="27">
        <f t="shared" si="1"/>
        <v>0</v>
      </c>
      <c r="J7" s="18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9.5" customHeight="1" x14ac:dyDescent="0.2">
      <c r="A8" s="28">
        <v>2</v>
      </c>
      <c r="B8" s="85" t="s">
        <v>52</v>
      </c>
      <c r="C8" s="86"/>
      <c r="D8" s="86"/>
      <c r="E8" s="29">
        <f t="shared" ref="E8:F8" si="2">C37</f>
        <v>10</v>
      </c>
      <c r="F8" s="29">
        <f t="shared" si="2"/>
        <v>0</v>
      </c>
      <c r="G8" s="29">
        <f>F37</f>
        <v>6</v>
      </c>
      <c r="H8" s="29">
        <f t="shared" ref="H8:I8" si="3">H37</f>
        <v>4</v>
      </c>
      <c r="I8" s="30">
        <f t="shared" si="3"/>
        <v>0</v>
      </c>
      <c r="J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6" x14ac:dyDescent="0.2">
      <c r="A9" s="14"/>
      <c r="B9" s="15"/>
      <c r="C9" s="15"/>
      <c r="D9" s="15"/>
      <c r="E9" s="15"/>
      <c r="F9" s="15"/>
      <c r="G9" s="15"/>
      <c r="H9" s="15"/>
      <c r="I9" s="15"/>
      <c r="J9" s="1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9.5" customHeight="1" x14ac:dyDescent="0.2">
      <c r="A10" s="87" t="s">
        <v>53</v>
      </c>
      <c r="B10" s="77"/>
      <c r="C10" s="77"/>
      <c r="D10" s="78"/>
      <c r="E10" s="31"/>
      <c r="F10" s="32"/>
      <c r="G10" s="31"/>
      <c r="H10" s="31"/>
      <c r="I10" s="31"/>
      <c r="J10" s="31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40.5" customHeight="1" x14ac:dyDescent="0.2">
      <c r="A11" s="33" t="s">
        <v>44</v>
      </c>
      <c r="B11" s="34" t="s">
        <v>54</v>
      </c>
      <c r="C11" s="33" t="s">
        <v>55</v>
      </c>
      <c r="D11" s="33" t="s">
        <v>56</v>
      </c>
      <c r="E11" s="34" t="s">
        <v>57</v>
      </c>
      <c r="F11" s="33" t="s">
        <v>58</v>
      </c>
      <c r="G11" s="34" t="s">
        <v>59</v>
      </c>
      <c r="H11" s="33" t="s">
        <v>49</v>
      </c>
      <c r="I11" s="35" t="s">
        <v>50</v>
      </c>
      <c r="J11" s="34" t="s">
        <v>60</v>
      </c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6" x14ac:dyDescent="0.2">
      <c r="A12" s="37">
        <v>1</v>
      </c>
      <c r="B12" s="38">
        <v>43374</v>
      </c>
      <c r="C12" s="39">
        <v>100</v>
      </c>
      <c r="D12" s="39">
        <v>0</v>
      </c>
      <c r="E12" s="40" t="s">
        <v>61</v>
      </c>
      <c r="F12" s="39">
        <v>0</v>
      </c>
      <c r="G12" s="40" t="s">
        <v>62</v>
      </c>
      <c r="H12" s="41">
        <f t="shared" ref="H12:H23" si="4">C12+D12-F12</f>
        <v>100</v>
      </c>
      <c r="I12" s="42"/>
      <c r="J12" s="43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7" x14ac:dyDescent="0.2">
      <c r="A13" s="37">
        <v>2</v>
      </c>
      <c r="B13" s="38">
        <v>43404</v>
      </c>
      <c r="C13" s="39">
        <f t="shared" ref="C13:C22" si="5">H12</f>
        <v>100</v>
      </c>
      <c r="D13" s="39">
        <v>0</v>
      </c>
      <c r="E13" s="44" t="s">
        <v>62</v>
      </c>
      <c r="F13" s="39">
        <v>20</v>
      </c>
      <c r="G13" s="40" t="s">
        <v>63</v>
      </c>
      <c r="H13" s="41">
        <f t="shared" si="4"/>
        <v>80</v>
      </c>
      <c r="I13" s="42"/>
      <c r="J13" s="43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7" x14ac:dyDescent="0.2">
      <c r="A14" s="37">
        <v>3</v>
      </c>
      <c r="B14" s="38">
        <v>43434</v>
      </c>
      <c r="C14" s="39">
        <f t="shared" si="5"/>
        <v>80</v>
      </c>
      <c r="D14" s="39">
        <v>0</v>
      </c>
      <c r="E14" s="44" t="s">
        <v>62</v>
      </c>
      <c r="F14" s="39">
        <v>12</v>
      </c>
      <c r="G14" s="40" t="s">
        <v>64</v>
      </c>
      <c r="H14" s="41">
        <f t="shared" si="4"/>
        <v>68</v>
      </c>
      <c r="I14" s="42"/>
      <c r="J14" s="43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7" x14ac:dyDescent="0.2">
      <c r="A15" s="37">
        <v>4</v>
      </c>
      <c r="B15" s="38">
        <v>43465</v>
      </c>
      <c r="C15" s="39">
        <f t="shared" si="5"/>
        <v>68</v>
      </c>
      <c r="D15" s="39">
        <v>0</v>
      </c>
      <c r="E15" s="44" t="s">
        <v>62</v>
      </c>
      <c r="F15" s="39">
        <v>10</v>
      </c>
      <c r="G15" s="40" t="s">
        <v>65</v>
      </c>
      <c r="H15" s="41">
        <f t="shared" si="4"/>
        <v>58</v>
      </c>
      <c r="I15" s="42"/>
      <c r="J15" s="43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6" x14ac:dyDescent="0.2">
      <c r="A16" s="37">
        <v>5</v>
      </c>
      <c r="B16" s="38"/>
      <c r="C16" s="39">
        <f t="shared" si="5"/>
        <v>58</v>
      </c>
      <c r="D16" s="39"/>
      <c r="E16" s="44"/>
      <c r="F16" s="39"/>
      <c r="G16" s="40"/>
      <c r="H16" s="41">
        <f t="shared" si="4"/>
        <v>58</v>
      </c>
      <c r="I16" s="42"/>
      <c r="J16" s="43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6" x14ac:dyDescent="0.2">
      <c r="A17" s="37">
        <v>6</v>
      </c>
      <c r="B17" s="38"/>
      <c r="C17" s="39">
        <f t="shared" si="5"/>
        <v>58</v>
      </c>
      <c r="D17" s="39"/>
      <c r="E17" s="44"/>
      <c r="F17" s="39"/>
      <c r="G17" s="40"/>
      <c r="H17" s="41">
        <f t="shared" si="4"/>
        <v>58</v>
      </c>
      <c r="I17" s="42"/>
      <c r="J17" s="43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6" x14ac:dyDescent="0.2">
      <c r="A18" s="37">
        <v>7</v>
      </c>
      <c r="B18" s="38"/>
      <c r="C18" s="39">
        <f t="shared" si="5"/>
        <v>58</v>
      </c>
      <c r="D18" s="39"/>
      <c r="E18" s="44"/>
      <c r="F18" s="39"/>
      <c r="G18" s="40"/>
      <c r="H18" s="41">
        <f t="shared" si="4"/>
        <v>58</v>
      </c>
      <c r="I18" s="42"/>
      <c r="J18" s="43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6" x14ac:dyDescent="0.2">
      <c r="A19" s="37">
        <v>8</v>
      </c>
      <c r="B19" s="38"/>
      <c r="C19" s="39">
        <f t="shared" si="5"/>
        <v>58</v>
      </c>
      <c r="D19" s="39"/>
      <c r="E19" s="44"/>
      <c r="F19" s="39"/>
      <c r="G19" s="40"/>
      <c r="H19" s="41">
        <f t="shared" si="4"/>
        <v>58</v>
      </c>
      <c r="I19" s="42"/>
      <c r="J19" s="43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6" x14ac:dyDescent="0.2">
      <c r="A20" s="37">
        <v>9</v>
      </c>
      <c r="B20" s="38"/>
      <c r="C20" s="39">
        <f t="shared" si="5"/>
        <v>58</v>
      </c>
      <c r="D20" s="39"/>
      <c r="E20" s="44"/>
      <c r="F20" s="39"/>
      <c r="G20" s="40"/>
      <c r="H20" s="41">
        <f t="shared" si="4"/>
        <v>58</v>
      </c>
      <c r="I20" s="42"/>
      <c r="J20" s="43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6" x14ac:dyDescent="0.2">
      <c r="A21" s="37">
        <v>10</v>
      </c>
      <c r="B21" s="38"/>
      <c r="C21" s="39">
        <f t="shared" si="5"/>
        <v>58</v>
      </c>
      <c r="D21" s="39"/>
      <c r="E21" s="44"/>
      <c r="F21" s="39"/>
      <c r="G21" s="40"/>
      <c r="H21" s="41">
        <f t="shared" si="4"/>
        <v>58</v>
      </c>
      <c r="I21" s="42"/>
      <c r="J21" s="43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6" x14ac:dyDescent="0.2">
      <c r="A22" s="37">
        <v>11</v>
      </c>
      <c r="B22" s="38"/>
      <c r="C22" s="39">
        <f t="shared" si="5"/>
        <v>58</v>
      </c>
      <c r="D22" s="39"/>
      <c r="E22" s="44"/>
      <c r="F22" s="39"/>
      <c r="G22" s="40"/>
      <c r="H22" s="41">
        <f t="shared" si="4"/>
        <v>58</v>
      </c>
      <c r="I22" s="42"/>
      <c r="J22" s="43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6" x14ac:dyDescent="0.2">
      <c r="A23" s="33"/>
      <c r="B23" s="34"/>
      <c r="C23" s="45">
        <f>C12</f>
        <v>100</v>
      </c>
      <c r="D23" s="45">
        <f>SUM(D12:D22)</f>
        <v>0</v>
      </c>
      <c r="E23" s="34"/>
      <c r="F23" s="45">
        <f>SUM(F12:F22)</f>
        <v>42</v>
      </c>
      <c r="G23" s="46"/>
      <c r="H23" s="47">
        <f t="shared" si="4"/>
        <v>58</v>
      </c>
      <c r="I23" s="48">
        <f>SUM(I12:I22)</f>
        <v>0</v>
      </c>
      <c r="J23" s="34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6" x14ac:dyDescent="0.2">
      <c r="A24" s="49"/>
      <c r="B24" s="50"/>
      <c r="C24" s="50"/>
      <c r="D24" s="49"/>
      <c r="E24" s="49"/>
      <c r="F24" s="16"/>
      <c r="G24" s="49"/>
      <c r="H24" s="50"/>
      <c r="I24" s="49"/>
      <c r="J24" s="50"/>
      <c r="K24" s="51"/>
      <c r="L24" s="52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9.5" customHeight="1" x14ac:dyDescent="0.2">
      <c r="A25" s="87" t="s">
        <v>66</v>
      </c>
      <c r="B25" s="77"/>
      <c r="C25" s="77"/>
      <c r="D25" s="78"/>
      <c r="E25" s="31"/>
      <c r="F25" s="50"/>
      <c r="G25" s="31"/>
      <c r="H25" s="31"/>
      <c r="I25" s="31"/>
      <c r="J25" s="31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40.5" customHeight="1" x14ac:dyDescent="0.2">
      <c r="A26" s="33" t="s">
        <v>44</v>
      </c>
      <c r="B26" s="34" t="s">
        <v>54</v>
      </c>
      <c r="C26" s="33" t="s">
        <v>55</v>
      </c>
      <c r="D26" s="33" t="s">
        <v>56</v>
      </c>
      <c r="E26" s="34" t="s">
        <v>57</v>
      </c>
      <c r="F26" s="33" t="s">
        <v>58</v>
      </c>
      <c r="G26" s="34" t="s">
        <v>59</v>
      </c>
      <c r="H26" s="33" t="s">
        <v>49</v>
      </c>
      <c r="I26" s="35" t="s">
        <v>50</v>
      </c>
      <c r="J26" s="34" t="s">
        <v>60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6" x14ac:dyDescent="0.2">
      <c r="A27" s="37">
        <v>1</v>
      </c>
      <c r="B27" s="38">
        <v>43374</v>
      </c>
      <c r="C27" s="39">
        <v>10</v>
      </c>
      <c r="D27" s="39">
        <v>0</v>
      </c>
      <c r="E27" s="40" t="s">
        <v>67</v>
      </c>
      <c r="F27" s="39">
        <v>0</v>
      </c>
      <c r="G27" s="40" t="s">
        <v>62</v>
      </c>
      <c r="H27" s="41">
        <f t="shared" ref="H27:H37" si="6">C27+D27-F27</f>
        <v>10</v>
      </c>
      <c r="I27" s="42"/>
      <c r="J27" s="43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7" x14ac:dyDescent="0.2">
      <c r="A28" s="37">
        <v>2</v>
      </c>
      <c r="B28" s="38">
        <v>43404</v>
      </c>
      <c r="C28" s="39">
        <f t="shared" ref="C28:C36" si="7">H27</f>
        <v>10</v>
      </c>
      <c r="D28" s="39">
        <v>0</v>
      </c>
      <c r="E28" s="44" t="s">
        <v>62</v>
      </c>
      <c r="F28" s="39">
        <v>5</v>
      </c>
      <c r="G28" s="40" t="s">
        <v>63</v>
      </c>
      <c r="H28" s="41">
        <f t="shared" si="6"/>
        <v>5</v>
      </c>
      <c r="I28" s="42"/>
      <c r="J28" s="43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7" x14ac:dyDescent="0.2">
      <c r="A29" s="37">
        <v>3</v>
      </c>
      <c r="B29" s="38">
        <v>43465</v>
      </c>
      <c r="C29" s="39">
        <f t="shared" si="7"/>
        <v>5</v>
      </c>
      <c r="D29" s="39">
        <v>0</v>
      </c>
      <c r="E29" s="44" t="s">
        <v>62</v>
      </c>
      <c r="F29" s="39">
        <v>1</v>
      </c>
      <c r="G29" s="40" t="s">
        <v>65</v>
      </c>
      <c r="H29" s="41">
        <f t="shared" si="6"/>
        <v>4</v>
      </c>
      <c r="I29" s="42"/>
      <c r="J29" s="43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6" x14ac:dyDescent="0.2">
      <c r="A30" s="37">
        <v>4</v>
      </c>
      <c r="B30" s="38"/>
      <c r="C30" s="39">
        <f t="shared" si="7"/>
        <v>4</v>
      </c>
      <c r="D30" s="39"/>
      <c r="E30" s="44"/>
      <c r="F30" s="39"/>
      <c r="G30" s="40"/>
      <c r="H30" s="41">
        <f t="shared" si="6"/>
        <v>4</v>
      </c>
      <c r="I30" s="42"/>
      <c r="J30" s="43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6" x14ac:dyDescent="0.2">
      <c r="A31" s="37">
        <v>5</v>
      </c>
      <c r="B31" s="38"/>
      <c r="C31" s="39">
        <f t="shared" si="7"/>
        <v>4</v>
      </c>
      <c r="D31" s="39"/>
      <c r="E31" s="44"/>
      <c r="F31" s="39"/>
      <c r="G31" s="40"/>
      <c r="H31" s="41">
        <f t="shared" si="6"/>
        <v>4</v>
      </c>
      <c r="I31" s="42"/>
      <c r="J31" s="43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6" x14ac:dyDescent="0.2">
      <c r="A32" s="37">
        <v>6</v>
      </c>
      <c r="B32" s="38"/>
      <c r="C32" s="39">
        <f t="shared" si="7"/>
        <v>4</v>
      </c>
      <c r="D32" s="39"/>
      <c r="E32" s="44"/>
      <c r="F32" s="39"/>
      <c r="G32" s="40"/>
      <c r="H32" s="41">
        <f t="shared" si="6"/>
        <v>4</v>
      </c>
      <c r="I32" s="42"/>
      <c r="J32" s="43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6" x14ac:dyDescent="0.2">
      <c r="A33" s="37">
        <v>7</v>
      </c>
      <c r="B33" s="38"/>
      <c r="C33" s="39">
        <f t="shared" si="7"/>
        <v>4</v>
      </c>
      <c r="D33" s="39"/>
      <c r="E33" s="44"/>
      <c r="F33" s="39"/>
      <c r="G33" s="40"/>
      <c r="H33" s="41">
        <f t="shared" si="6"/>
        <v>4</v>
      </c>
      <c r="I33" s="42"/>
      <c r="J33" s="43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6" x14ac:dyDescent="0.2">
      <c r="A34" s="37">
        <v>8</v>
      </c>
      <c r="B34" s="38"/>
      <c r="C34" s="39">
        <f t="shared" si="7"/>
        <v>4</v>
      </c>
      <c r="D34" s="39"/>
      <c r="E34" s="44"/>
      <c r="F34" s="39"/>
      <c r="G34" s="40"/>
      <c r="H34" s="41">
        <f t="shared" si="6"/>
        <v>4</v>
      </c>
      <c r="I34" s="42"/>
      <c r="J34" s="43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6" x14ac:dyDescent="0.2">
      <c r="A35" s="37">
        <v>9</v>
      </c>
      <c r="B35" s="38"/>
      <c r="C35" s="39">
        <f t="shared" si="7"/>
        <v>4</v>
      </c>
      <c r="D35" s="39"/>
      <c r="E35" s="44"/>
      <c r="F35" s="39"/>
      <c r="G35" s="40"/>
      <c r="H35" s="41">
        <f t="shared" si="6"/>
        <v>4</v>
      </c>
      <c r="I35" s="42"/>
      <c r="J35" s="43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6" x14ac:dyDescent="0.2">
      <c r="A36" s="37">
        <v>10</v>
      </c>
      <c r="B36" s="38"/>
      <c r="C36" s="39">
        <f t="shared" si="7"/>
        <v>4</v>
      </c>
      <c r="D36" s="39"/>
      <c r="E36" s="44"/>
      <c r="F36" s="39"/>
      <c r="G36" s="40"/>
      <c r="H36" s="41">
        <f t="shared" si="6"/>
        <v>4</v>
      </c>
      <c r="I36" s="42"/>
      <c r="J36" s="43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6" x14ac:dyDescent="0.2">
      <c r="A37" s="33"/>
      <c r="B37" s="34"/>
      <c r="C37" s="45">
        <f>C27</f>
        <v>10</v>
      </c>
      <c r="D37" s="45">
        <f>SUM(D27:D36)</f>
        <v>0</v>
      </c>
      <c r="E37" s="34"/>
      <c r="F37" s="45">
        <f>SUM(F27:F36)</f>
        <v>6</v>
      </c>
      <c r="G37" s="46"/>
      <c r="H37" s="47">
        <f t="shared" si="6"/>
        <v>4</v>
      </c>
      <c r="I37" s="48">
        <f>SUM(I27:I36)</f>
        <v>0</v>
      </c>
      <c r="J37" s="34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6" x14ac:dyDescent="0.2">
      <c r="A38" s="53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6" x14ac:dyDescent="0.2">
      <c r="A39" s="53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6" x14ac:dyDescent="0.2">
      <c r="A40" s="53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6" x14ac:dyDescent="0.2">
      <c r="A41" s="53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6" x14ac:dyDescent="0.2">
      <c r="A42" s="53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6" x14ac:dyDescent="0.2">
      <c r="A43" s="53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6" x14ac:dyDescent="0.2">
      <c r="A44" s="53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6" x14ac:dyDescent="0.2">
      <c r="A45" s="53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6" x14ac:dyDescent="0.2">
      <c r="A46" s="53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6" x14ac:dyDescent="0.2">
      <c r="A47" s="53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6" x14ac:dyDescent="0.2">
      <c r="A48" s="53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6" x14ac:dyDescent="0.2">
      <c r="A49" s="53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6" x14ac:dyDescent="0.2">
      <c r="A50" s="53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6" x14ac:dyDescent="0.2">
      <c r="A51" s="53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6" x14ac:dyDescent="0.2">
      <c r="A52" s="53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6" x14ac:dyDescent="0.2">
      <c r="A53" s="53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6" x14ac:dyDescent="0.2">
      <c r="A54" s="53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6" x14ac:dyDescent="0.2">
      <c r="A55" s="53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6" x14ac:dyDescent="0.2">
      <c r="A56" s="53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6" x14ac:dyDescent="0.2">
      <c r="A57" s="53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6" x14ac:dyDescent="0.2">
      <c r="A58" s="53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6" x14ac:dyDescent="0.2">
      <c r="A59" s="53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6" x14ac:dyDescent="0.2">
      <c r="A60" s="53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6" x14ac:dyDescent="0.2">
      <c r="A61" s="53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6" x14ac:dyDescent="0.2">
      <c r="A62" s="53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6" x14ac:dyDescent="0.2">
      <c r="A63" s="53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6" x14ac:dyDescent="0.2">
      <c r="A64" s="53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6" x14ac:dyDescent="0.2">
      <c r="A65" s="53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6" x14ac:dyDescent="0.2">
      <c r="A66" s="53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6" x14ac:dyDescent="0.2">
      <c r="A67" s="53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6" x14ac:dyDescent="0.2">
      <c r="A68" s="53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6" x14ac:dyDescent="0.2">
      <c r="A69" s="53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6" x14ac:dyDescent="0.2">
      <c r="A70" s="53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6" x14ac:dyDescent="0.2">
      <c r="A71" s="53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6" x14ac:dyDescent="0.2">
      <c r="A72" s="53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6" x14ac:dyDescent="0.2">
      <c r="A73" s="53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6" x14ac:dyDescent="0.2">
      <c r="A74" s="53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6" x14ac:dyDescent="0.2">
      <c r="A75" s="53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6" x14ac:dyDescent="0.2">
      <c r="A76" s="53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6" x14ac:dyDescent="0.2">
      <c r="A77" s="53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6" x14ac:dyDescent="0.2">
      <c r="A78" s="53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6" x14ac:dyDescent="0.2">
      <c r="A79" s="53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6" x14ac:dyDescent="0.2">
      <c r="A80" s="53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6" x14ac:dyDescent="0.2">
      <c r="A81" s="53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6" x14ac:dyDescent="0.2">
      <c r="A82" s="53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6" x14ac:dyDescent="0.2">
      <c r="A83" s="53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6" x14ac:dyDescent="0.2">
      <c r="A84" s="53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6" x14ac:dyDescent="0.2">
      <c r="A85" s="53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6" x14ac:dyDescent="0.2">
      <c r="A86" s="53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6" x14ac:dyDescent="0.2">
      <c r="A87" s="53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6" x14ac:dyDescent="0.2">
      <c r="A88" s="53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6" x14ac:dyDescent="0.2">
      <c r="A89" s="53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6" x14ac:dyDescent="0.2">
      <c r="A90" s="53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6" x14ac:dyDescent="0.2">
      <c r="A91" s="53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6" x14ac:dyDescent="0.2">
      <c r="A92" s="53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6" x14ac:dyDescent="0.2">
      <c r="A93" s="53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6" x14ac:dyDescent="0.2">
      <c r="A94" s="53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6" x14ac:dyDescent="0.2">
      <c r="A95" s="53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6" x14ac:dyDescent="0.2">
      <c r="A96" s="53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6" x14ac:dyDescent="0.2">
      <c r="A97" s="53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6" x14ac:dyDescent="0.2">
      <c r="A98" s="53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6" x14ac:dyDescent="0.2">
      <c r="A99" s="53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6" x14ac:dyDescent="0.2">
      <c r="A100" s="53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6" x14ac:dyDescent="0.2">
      <c r="A101" s="53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6" x14ac:dyDescent="0.2">
      <c r="A102" s="53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6" x14ac:dyDescent="0.2">
      <c r="A103" s="53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6" x14ac:dyDescent="0.2">
      <c r="A104" s="53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6" x14ac:dyDescent="0.2">
      <c r="A105" s="53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6" x14ac:dyDescent="0.2">
      <c r="A106" s="53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6" x14ac:dyDescent="0.2">
      <c r="A107" s="53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6" x14ac:dyDescent="0.2">
      <c r="A108" s="53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6" x14ac:dyDescent="0.2">
      <c r="A109" s="53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6" x14ac:dyDescent="0.2">
      <c r="A110" s="53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6" x14ac:dyDescent="0.2">
      <c r="A111" s="53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6" x14ac:dyDescent="0.2">
      <c r="A112" s="53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6" x14ac:dyDescent="0.2">
      <c r="A113" s="53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6" x14ac:dyDescent="0.2">
      <c r="A114" s="53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6" x14ac:dyDescent="0.2">
      <c r="A115" s="53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6" x14ac:dyDescent="0.2">
      <c r="A116" s="53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6" x14ac:dyDescent="0.2">
      <c r="A117" s="53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6" x14ac:dyDescent="0.2">
      <c r="A118" s="53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6" x14ac:dyDescent="0.2">
      <c r="A119" s="53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6" x14ac:dyDescent="0.2">
      <c r="A120" s="53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6" x14ac:dyDescent="0.2">
      <c r="A121" s="53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6" x14ac:dyDescent="0.2">
      <c r="A122" s="53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6" x14ac:dyDescent="0.2">
      <c r="A123" s="53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6" x14ac:dyDescent="0.2">
      <c r="A124" s="53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6" x14ac:dyDescent="0.2">
      <c r="A125" s="53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6" x14ac:dyDescent="0.2">
      <c r="A126" s="53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6" x14ac:dyDescent="0.2">
      <c r="A127" s="53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6" x14ac:dyDescent="0.2">
      <c r="A128" s="53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6" x14ac:dyDescent="0.2">
      <c r="A129" s="53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6" x14ac:dyDescent="0.2">
      <c r="A130" s="53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6" x14ac:dyDescent="0.2">
      <c r="A131" s="53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6" x14ac:dyDescent="0.2">
      <c r="A132" s="53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6" x14ac:dyDescent="0.2">
      <c r="A133" s="53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6" x14ac:dyDescent="0.2">
      <c r="A134" s="53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6" x14ac:dyDescent="0.2">
      <c r="A135" s="53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6" x14ac:dyDescent="0.2">
      <c r="A136" s="53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6" x14ac:dyDescent="0.2">
      <c r="A137" s="53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6" x14ac:dyDescent="0.2">
      <c r="A138" s="53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6" x14ac:dyDescent="0.2">
      <c r="A139" s="53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6" x14ac:dyDescent="0.2">
      <c r="A140" s="53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6" x14ac:dyDescent="0.2">
      <c r="A141" s="53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6" x14ac:dyDescent="0.2">
      <c r="A142" s="53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6" x14ac:dyDescent="0.2">
      <c r="A143" s="53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6" x14ac:dyDescent="0.2">
      <c r="A144" s="53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6" x14ac:dyDescent="0.2">
      <c r="A145" s="53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6" x14ac:dyDescent="0.2">
      <c r="A146" s="53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6" x14ac:dyDescent="0.2">
      <c r="A147" s="53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6" x14ac:dyDescent="0.2">
      <c r="A148" s="53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6" x14ac:dyDescent="0.2">
      <c r="A149" s="53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6" x14ac:dyDescent="0.2">
      <c r="A150" s="53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6" x14ac:dyDescent="0.2">
      <c r="A151" s="53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6" x14ac:dyDescent="0.2">
      <c r="A152" s="53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6" x14ac:dyDescent="0.2">
      <c r="A153" s="53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6" x14ac:dyDescent="0.2">
      <c r="A154" s="53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6" x14ac:dyDescent="0.2">
      <c r="A155" s="53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6" x14ac:dyDescent="0.2">
      <c r="A156" s="53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6" x14ac:dyDescent="0.2">
      <c r="A157" s="53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6" x14ac:dyDescent="0.2">
      <c r="A158" s="53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6" x14ac:dyDescent="0.2">
      <c r="A159" s="53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6" x14ac:dyDescent="0.2">
      <c r="A160" s="53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6" x14ac:dyDescent="0.2">
      <c r="A161" s="53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6" x14ac:dyDescent="0.2">
      <c r="A162" s="53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6" x14ac:dyDescent="0.2">
      <c r="A163" s="53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6" x14ac:dyDescent="0.2">
      <c r="A164" s="53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6" x14ac:dyDescent="0.2">
      <c r="A165" s="53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6" x14ac:dyDescent="0.2">
      <c r="A166" s="53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6" x14ac:dyDescent="0.2">
      <c r="A167" s="53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6" x14ac:dyDescent="0.2">
      <c r="A168" s="53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6" x14ac:dyDescent="0.2">
      <c r="A169" s="53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6" x14ac:dyDescent="0.2">
      <c r="A170" s="53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6" x14ac:dyDescent="0.2">
      <c r="A171" s="53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6" x14ac:dyDescent="0.2">
      <c r="A172" s="53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6" x14ac:dyDescent="0.2">
      <c r="A173" s="53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6" x14ac:dyDescent="0.2">
      <c r="A174" s="53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6" x14ac:dyDescent="0.2">
      <c r="A175" s="53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6" x14ac:dyDescent="0.2">
      <c r="A176" s="53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6" x14ac:dyDescent="0.2">
      <c r="A177" s="53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6" x14ac:dyDescent="0.2">
      <c r="A178" s="53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6" x14ac:dyDescent="0.2">
      <c r="A179" s="53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6" x14ac:dyDescent="0.2">
      <c r="A180" s="53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6" x14ac:dyDescent="0.2">
      <c r="A181" s="53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6" x14ac:dyDescent="0.2">
      <c r="A182" s="53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6" x14ac:dyDescent="0.2">
      <c r="A183" s="53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6" x14ac:dyDescent="0.2">
      <c r="A184" s="53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6" x14ac:dyDescent="0.2">
      <c r="A185" s="53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6" x14ac:dyDescent="0.2">
      <c r="A186" s="53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6" x14ac:dyDescent="0.2">
      <c r="A187" s="53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6" x14ac:dyDescent="0.2">
      <c r="A188" s="53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6" x14ac:dyDescent="0.2">
      <c r="A189" s="53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6" x14ac:dyDescent="0.2">
      <c r="A190" s="53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6" x14ac:dyDescent="0.2">
      <c r="A191" s="53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6" x14ac:dyDescent="0.2">
      <c r="A192" s="53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6" x14ac:dyDescent="0.2">
      <c r="A193" s="53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6" x14ac:dyDescent="0.2">
      <c r="A194" s="53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6" x14ac:dyDescent="0.2">
      <c r="A195" s="53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6" x14ac:dyDescent="0.2">
      <c r="A196" s="53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6" x14ac:dyDescent="0.2">
      <c r="A197" s="53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6" x14ac:dyDescent="0.2">
      <c r="A198" s="53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6" x14ac:dyDescent="0.2">
      <c r="A199" s="53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6" x14ac:dyDescent="0.2">
      <c r="A200" s="53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6" x14ac:dyDescent="0.2">
      <c r="A201" s="53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6" x14ac:dyDescent="0.2">
      <c r="A202" s="53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6" x14ac:dyDescent="0.2">
      <c r="A203" s="53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6" x14ac:dyDescent="0.2">
      <c r="A204" s="53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6" x14ac:dyDescent="0.2">
      <c r="A205" s="53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6" x14ac:dyDescent="0.2">
      <c r="A206" s="53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6" x14ac:dyDescent="0.2">
      <c r="A207" s="53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6" x14ac:dyDescent="0.2">
      <c r="A208" s="53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6" x14ac:dyDescent="0.2">
      <c r="A209" s="53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6" x14ac:dyDescent="0.2">
      <c r="A210" s="53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6" x14ac:dyDescent="0.2">
      <c r="A211" s="53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6" x14ac:dyDescent="0.2">
      <c r="A212" s="53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6" x14ac:dyDescent="0.2">
      <c r="A213" s="53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6" x14ac:dyDescent="0.2">
      <c r="A214" s="53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6" x14ac:dyDescent="0.2">
      <c r="A215" s="53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6" x14ac:dyDescent="0.2">
      <c r="A216" s="53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6" x14ac:dyDescent="0.2">
      <c r="A217" s="53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6" x14ac:dyDescent="0.2">
      <c r="A218" s="53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6" x14ac:dyDescent="0.2">
      <c r="A219" s="53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6" x14ac:dyDescent="0.2">
      <c r="A220" s="53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6" x14ac:dyDescent="0.2">
      <c r="A221" s="53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6" x14ac:dyDescent="0.2">
      <c r="A222" s="53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6" x14ac:dyDescent="0.2">
      <c r="A223" s="53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6" x14ac:dyDescent="0.2">
      <c r="A224" s="53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6" x14ac:dyDescent="0.2">
      <c r="A225" s="53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6" x14ac:dyDescent="0.2">
      <c r="A226" s="53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6" x14ac:dyDescent="0.2">
      <c r="A227" s="53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6" x14ac:dyDescent="0.2">
      <c r="A228" s="53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6" x14ac:dyDescent="0.2">
      <c r="A229" s="53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6" x14ac:dyDescent="0.2">
      <c r="A230" s="53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6" x14ac:dyDescent="0.2">
      <c r="A231" s="53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6" x14ac:dyDescent="0.2">
      <c r="A232" s="53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6" x14ac:dyDescent="0.2">
      <c r="A233" s="53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6" x14ac:dyDescent="0.2">
      <c r="A234" s="53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6" x14ac:dyDescent="0.2">
      <c r="A235" s="53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6" x14ac:dyDescent="0.2">
      <c r="A236" s="53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6" x14ac:dyDescent="0.2">
      <c r="A237" s="53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6" x14ac:dyDescent="0.2">
      <c r="A238" s="53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6" x14ac:dyDescent="0.2">
      <c r="A239" s="53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6" x14ac:dyDescent="0.2">
      <c r="A240" s="53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6" x14ac:dyDescent="0.2">
      <c r="A241" s="53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6" x14ac:dyDescent="0.2">
      <c r="A242" s="53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6" x14ac:dyDescent="0.2">
      <c r="A243" s="53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6" x14ac:dyDescent="0.2">
      <c r="A244" s="53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6" x14ac:dyDescent="0.2">
      <c r="A245" s="53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6" x14ac:dyDescent="0.2">
      <c r="A246" s="53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6" x14ac:dyDescent="0.2">
      <c r="A247" s="53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6" x14ac:dyDescent="0.2">
      <c r="A248" s="53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6" x14ac:dyDescent="0.2">
      <c r="A249" s="53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6" x14ac:dyDescent="0.2">
      <c r="A250" s="53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6" x14ac:dyDescent="0.2">
      <c r="A251" s="53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6" x14ac:dyDescent="0.2">
      <c r="A252" s="53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6" x14ac:dyDescent="0.2">
      <c r="A253" s="53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6" x14ac:dyDescent="0.2">
      <c r="A254" s="53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6" x14ac:dyDescent="0.2">
      <c r="A255" s="53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6" x14ac:dyDescent="0.2">
      <c r="A256" s="53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6" x14ac:dyDescent="0.2">
      <c r="A257" s="53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6" x14ac:dyDescent="0.2">
      <c r="A258" s="53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6" x14ac:dyDescent="0.2">
      <c r="A259" s="53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6" x14ac:dyDescent="0.2">
      <c r="A260" s="53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6" x14ac:dyDescent="0.2">
      <c r="A261" s="53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6" x14ac:dyDescent="0.2">
      <c r="A262" s="53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6" x14ac:dyDescent="0.2">
      <c r="A263" s="53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6" x14ac:dyDescent="0.2">
      <c r="A264" s="53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6" x14ac:dyDescent="0.2">
      <c r="A265" s="53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6" x14ac:dyDescent="0.2">
      <c r="A266" s="53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6" x14ac:dyDescent="0.2">
      <c r="A267" s="53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6" x14ac:dyDescent="0.2">
      <c r="A268" s="53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6" x14ac:dyDescent="0.2">
      <c r="A269" s="53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6" x14ac:dyDescent="0.2">
      <c r="A270" s="53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6" x14ac:dyDescent="0.2">
      <c r="A271" s="53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6" x14ac:dyDescent="0.2">
      <c r="A272" s="53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6" x14ac:dyDescent="0.2">
      <c r="A273" s="53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6" x14ac:dyDescent="0.2">
      <c r="A274" s="53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6" x14ac:dyDescent="0.2">
      <c r="A275" s="53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6" x14ac:dyDescent="0.2">
      <c r="A276" s="53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6" x14ac:dyDescent="0.2">
      <c r="A277" s="53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6" x14ac:dyDescent="0.2">
      <c r="A278" s="53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6" x14ac:dyDescent="0.2">
      <c r="A279" s="53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6" x14ac:dyDescent="0.2">
      <c r="A280" s="53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6" x14ac:dyDescent="0.2">
      <c r="A281" s="53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6" x14ac:dyDescent="0.2">
      <c r="A282" s="53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6" x14ac:dyDescent="0.2">
      <c r="A283" s="53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6" x14ac:dyDescent="0.2">
      <c r="A284" s="53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6" x14ac:dyDescent="0.2">
      <c r="A285" s="53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6" x14ac:dyDescent="0.2">
      <c r="A286" s="53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6" x14ac:dyDescent="0.2">
      <c r="A287" s="53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6" x14ac:dyDescent="0.2">
      <c r="A288" s="53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6" x14ac:dyDescent="0.2">
      <c r="A289" s="53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6" x14ac:dyDescent="0.2">
      <c r="A290" s="53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6" x14ac:dyDescent="0.2">
      <c r="A291" s="53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6" x14ac:dyDescent="0.2">
      <c r="A292" s="53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6" x14ac:dyDescent="0.2">
      <c r="A293" s="53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6" x14ac:dyDescent="0.2">
      <c r="A294" s="53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6" x14ac:dyDescent="0.2">
      <c r="A295" s="53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6" x14ac:dyDescent="0.2">
      <c r="A296" s="53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6" x14ac:dyDescent="0.2">
      <c r="A297" s="53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6" x14ac:dyDescent="0.2">
      <c r="A298" s="53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6" x14ac:dyDescent="0.2">
      <c r="A299" s="53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6" x14ac:dyDescent="0.2">
      <c r="A300" s="53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6" x14ac:dyDescent="0.2">
      <c r="A301" s="53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6" x14ac:dyDescent="0.2">
      <c r="A302" s="53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6" x14ac:dyDescent="0.2">
      <c r="A303" s="53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6" x14ac:dyDescent="0.2">
      <c r="A304" s="53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6" x14ac:dyDescent="0.2">
      <c r="A305" s="53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6" x14ac:dyDescent="0.2">
      <c r="A306" s="53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6" x14ac:dyDescent="0.2">
      <c r="A307" s="53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6" x14ac:dyDescent="0.2">
      <c r="A308" s="53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6" x14ac:dyDescent="0.2">
      <c r="A309" s="53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6" x14ac:dyDescent="0.2">
      <c r="A310" s="53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6" x14ac:dyDescent="0.2">
      <c r="A311" s="53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6" x14ac:dyDescent="0.2">
      <c r="A312" s="53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6" x14ac:dyDescent="0.2">
      <c r="A313" s="53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6" x14ac:dyDescent="0.2">
      <c r="A314" s="53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6" x14ac:dyDescent="0.2">
      <c r="A315" s="53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6" x14ac:dyDescent="0.2">
      <c r="A316" s="53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6" x14ac:dyDescent="0.2">
      <c r="A317" s="53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6" x14ac:dyDescent="0.2">
      <c r="A318" s="53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6" x14ac:dyDescent="0.2">
      <c r="A319" s="53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6" x14ac:dyDescent="0.2">
      <c r="A320" s="53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6" x14ac:dyDescent="0.2">
      <c r="A321" s="53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6" x14ac:dyDescent="0.2">
      <c r="A322" s="53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6" x14ac:dyDescent="0.2">
      <c r="A323" s="53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6" x14ac:dyDescent="0.2">
      <c r="A324" s="53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6" x14ac:dyDescent="0.2">
      <c r="A325" s="53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6" x14ac:dyDescent="0.2">
      <c r="A326" s="53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6" x14ac:dyDescent="0.2">
      <c r="A327" s="53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6" x14ac:dyDescent="0.2">
      <c r="A328" s="53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6" x14ac:dyDescent="0.2">
      <c r="A329" s="53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6" x14ac:dyDescent="0.2">
      <c r="A330" s="53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6" x14ac:dyDescent="0.2">
      <c r="A331" s="53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6" x14ac:dyDescent="0.2">
      <c r="A332" s="53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6" x14ac:dyDescent="0.2">
      <c r="A333" s="53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6" x14ac:dyDescent="0.2">
      <c r="A334" s="53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6" x14ac:dyDescent="0.2">
      <c r="A335" s="53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6" x14ac:dyDescent="0.2">
      <c r="A336" s="53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6" x14ac:dyDescent="0.2">
      <c r="A337" s="53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6" x14ac:dyDescent="0.2">
      <c r="A338" s="53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6" x14ac:dyDescent="0.2">
      <c r="A339" s="53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6" x14ac:dyDescent="0.2">
      <c r="A340" s="53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6" x14ac:dyDescent="0.2">
      <c r="A341" s="53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6" x14ac:dyDescent="0.2">
      <c r="A342" s="53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6" x14ac:dyDescent="0.2">
      <c r="A343" s="53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6" x14ac:dyDescent="0.2">
      <c r="A344" s="53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6" x14ac:dyDescent="0.2">
      <c r="A345" s="53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6" x14ac:dyDescent="0.2">
      <c r="A346" s="53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6" x14ac:dyDescent="0.2">
      <c r="A347" s="53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6" x14ac:dyDescent="0.2">
      <c r="A348" s="53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6" x14ac:dyDescent="0.2">
      <c r="A349" s="53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6" x14ac:dyDescent="0.2">
      <c r="A350" s="53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6" x14ac:dyDescent="0.2">
      <c r="A351" s="53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6" x14ac:dyDescent="0.2">
      <c r="A352" s="53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6" x14ac:dyDescent="0.2">
      <c r="A353" s="53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6" x14ac:dyDescent="0.2">
      <c r="A354" s="53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6" x14ac:dyDescent="0.2">
      <c r="A355" s="53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6" x14ac:dyDescent="0.2">
      <c r="A356" s="53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6" x14ac:dyDescent="0.2">
      <c r="A357" s="53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6" x14ac:dyDescent="0.2">
      <c r="A358" s="53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6" x14ac:dyDescent="0.2">
      <c r="A359" s="53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6" x14ac:dyDescent="0.2">
      <c r="A360" s="53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6" x14ac:dyDescent="0.2">
      <c r="A361" s="53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6" x14ac:dyDescent="0.2">
      <c r="A362" s="53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6" x14ac:dyDescent="0.2">
      <c r="A363" s="53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6" x14ac:dyDescent="0.2">
      <c r="A364" s="53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6" x14ac:dyDescent="0.2">
      <c r="A365" s="53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6" x14ac:dyDescent="0.2">
      <c r="A366" s="53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6" x14ac:dyDescent="0.2">
      <c r="A367" s="53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6" x14ac:dyDescent="0.2">
      <c r="A368" s="53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6" x14ac:dyDescent="0.2">
      <c r="A369" s="53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6" x14ac:dyDescent="0.2">
      <c r="A370" s="53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6" x14ac:dyDescent="0.2">
      <c r="A371" s="53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6" x14ac:dyDescent="0.2">
      <c r="A372" s="53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6" x14ac:dyDescent="0.2">
      <c r="A373" s="53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6" x14ac:dyDescent="0.2">
      <c r="A374" s="53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6" x14ac:dyDescent="0.2">
      <c r="A375" s="53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6" x14ac:dyDescent="0.2">
      <c r="A376" s="53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6" x14ac:dyDescent="0.2">
      <c r="A377" s="53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6" x14ac:dyDescent="0.2">
      <c r="A378" s="53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6" x14ac:dyDescent="0.2">
      <c r="A379" s="53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6" x14ac:dyDescent="0.2">
      <c r="A380" s="53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6" x14ac:dyDescent="0.2">
      <c r="A381" s="53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6" x14ac:dyDescent="0.2">
      <c r="A382" s="53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6" x14ac:dyDescent="0.2">
      <c r="A383" s="53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6" x14ac:dyDescent="0.2">
      <c r="A384" s="53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6" x14ac:dyDescent="0.2">
      <c r="A385" s="53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6" x14ac:dyDescent="0.2">
      <c r="A386" s="53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6" x14ac:dyDescent="0.2">
      <c r="A387" s="53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6" x14ac:dyDescent="0.2">
      <c r="A388" s="53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6" x14ac:dyDescent="0.2">
      <c r="A389" s="53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6" x14ac:dyDescent="0.2">
      <c r="A390" s="53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6" x14ac:dyDescent="0.2">
      <c r="A391" s="53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6" x14ac:dyDescent="0.2">
      <c r="A392" s="53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6" x14ac:dyDescent="0.2">
      <c r="A393" s="53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6" x14ac:dyDescent="0.2">
      <c r="A394" s="53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6" x14ac:dyDescent="0.2">
      <c r="A395" s="53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6" x14ac:dyDescent="0.2">
      <c r="A396" s="53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6" x14ac:dyDescent="0.2">
      <c r="A397" s="53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6" x14ac:dyDescent="0.2">
      <c r="A398" s="53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6" x14ac:dyDescent="0.2">
      <c r="A399" s="53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6" x14ac:dyDescent="0.2">
      <c r="A400" s="53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6" x14ac:dyDescent="0.2">
      <c r="A401" s="53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6" x14ac:dyDescent="0.2">
      <c r="A402" s="53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6" x14ac:dyDescent="0.2">
      <c r="A403" s="53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6" x14ac:dyDescent="0.2">
      <c r="A404" s="53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6" x14ac:dyDescent="0.2">
      <c r="A405" s="53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6" x14ac:dyDescent="0.2">
      <c r="A406" s="53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6" x14ac:dyDescent="0.2">
      <c r="A407" s="53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6" x14ac:dyDescent="0.2">
      <c r="A408" s="53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6" x14ac:dyDescent="0.2">
      <c r="A409" s="53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6" x14ac:dyDescent="0.2">
      <c r="A410" s="53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6" x14ac:dyDescent="0.2">
      <c r="A411" s="53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6" x14ac:dyDescent="0.2">
      <c r="A412" s="53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6" x14ac:dyDescent="0.2">
      <c r="A413" s="53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6" x14ac:dyDescent="0.2">
      <c r="A414" s="53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6" x14ac:dyDescent="0.2">
      <c r="A415" s="53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6" x14ac:dyDescent="0.2">
      <c r="A416" s="53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6" x14ac:dyDescent="0.2">
      <c r="A417" s="53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6" x14ac:dyDescent="0.2">
      <c r="A418" s="53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6" x14ac:dyDescent="0.2">
      <c r="A419" s="53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6" x14ac:dyDescent="0.2">
      <c r="A420" s="53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6" x14ac:dyDescent="0.2">
      <c r="A421" s="53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6" x14ac:dyDescent="0.2">
      <c r="A422" s="53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6" x14ac:dyDescent="0.2">
      <c r="A423" s="53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6" x14ac:dyDescent="0.2">
      <c r="A424" s="53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6" x14ac:dyDescent="0.2">
      <c r="A425" s="53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6" x14ac:dyDescent="0.2">
      <c r="A426" s="53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6" x14ac:dyDescent="0.2">
      <c r="A427" s="53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6" x14ac:dyDescent="0.2">
      <c r="A428" s="53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6" x14ac:dyDescent="0.2">
      <c r="A429" s="53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6" x14ac:dyDescent="0.2">
      <c r="A430" s="53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6" x14ac:dyDescent="0.2">
      <c r="A431" s="53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6" x14ac:dyDescent="0.2">
      <c r="A432" s="53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6" x14ac:dyDescent="0.2">
      <c r="A433" s="53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6" x14ac:dyDescent="0.2">
      <c r="A434" s="53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6" x14ac:dyDescent="0.2">
      <c r="A435" s="53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6" x14ac:dyDescent="0.2">
      <c r="A436" s="53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6" x14ac:dyDescent="0.2">
      <c r="A437" s="53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6" x14ac:dyDescent="0.2">
      <c r="A438" s="53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6" x14ac:dyDescent="0.2">
      <c r="A439" s="53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6" x14ac:dyDescent="0.2">
      <c r="A440" s="53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6" x14ac:dyDescent="0.2">
      <c r="A441" s="53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6" x14ac:dyDescent="0.2">
      <c r="A442" s="53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6" x14ac:dyDescent="0.2">
      <c r="A443" s="53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6" x14ac:dyDescent="0.2">
      <c r="A444" s="53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6" x14ac:dyDescent="0.2">
      <c r="A445" s="53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6" x14ac:dyDescent="0.2">
      <c r="A446" s="53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6" x14ac:dyDescent="0.2">
      <c r="A447" s="53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6" x14ac:dyDescent="0.2">
      <c r="A448" s="53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6" x14ac:dyDescent="0.2">
      <c r="A449" s="53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6" x14ac:dyDescent="0.2">
      <c r="A450" s="53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6" x14ac:dyDescent="0.2">
      <c r="A451" s="53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6" x14ac:dyDescent="0.2">
      <c r="A452" s="53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6" x14ac:dyDescent="0.2">
      <c r="A453" s="53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6" x14ac:dyDescent="0.2">
      <c r="A454" s="53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6" x14ac:dyDescent="0.2">
      <c r="A455" s="53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6" x14ac:dyDescent="0.2">
      <c r="A456" s="53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6" x14ac:dyDescent="0.2">
      <c r="A457" s="53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6" x14ac:dyDescent="0.2">
      <c r="A458" s="53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6" x14ac:dyDescent="0.2">
      <c r="A459" s="53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6" x14ac:dyDescent="0.2">
      <c r="A460" s="53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6" x14ac:dyDescent="0.2">
      <c r="A461" s="53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6" x14ac:dyDescent="0.2">
      <c r="A462" s="53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6" x14ac:dyDescent="0.2">
      <c r="A463" s="53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6" x14ac:dyDescent="0.2">
      <c r="A464" s="53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6" x14ac:dyDescent="0.2">
      <c r="A465" s="53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6" x14ac:dyDescent="0.2">
      <c r="A466" s="53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6" x14ac:dyDescent="0.2">
      <c r="A467" s="53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6" x14ac:dyDescent="0.2">
      <c r="A468" s="53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6" x14ac:dyDescent="0.2">
      <c r="A469" s="53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6" x14ac:dyDescent="0.2">
      <c r="A470" s="53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6" x14ac:dyDescent="0.2">
      <c r="A471" s="53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6" x14ac:dyDescent="0.2">
      <c r="A472" s="53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6" x14ac:dyDescent="0.2">
      <c r="A473" s="53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6" x14ac:dyDescent="0.2">
      <c r="A474" s="53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6" x14ac:dyDescent="0.2">
      <c r="A475" s="53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6" x14ac:dyDescent="0.2">
      <c r="A476" s="53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6" x14ac:dyDescent="0.2">
      <c r="A477" s="53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6" x14ac:dyDescent="0.2">
      <c r="A478" s="53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6" x14ac:dyDescent="0.2">
      <c r="A479" s="53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6" x14ac:dyDescent="0.2">
      <c r="A480" s="53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6" x14ac:dyDescent="0.2">
      <c r="A481" s="53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6" x14ac:dyDescent="0.2">
      <c r="A482" s="53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6" x14ac:dyDescent="0.2">
      <c r="A483" s="53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6" x14ac:dyDescent="0.2">
      <c r="A484" s="53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6" x14ac:dyDescent="0.2">
      <c r="A485" s="53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6" x14ac:dyDescent="0.2">
      <c r="A486" s="53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6" x14ac:dyDescent="0.2">
      <c r="A487" s="53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6" x14ac:dyDescent="0.2">
      <c r="A488" s="53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6" x14ac:dyDescent="0.2">
      <c r="A489" s="53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6" x14ac:dyDescent="0.2">
      <c r="A490" s="53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6" x14ac:dyDescent="0.2">
      <c r="A491" s="53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6" x14ac:dyDescent="0.2">
      <c r="A492" s="53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6" x14ac:dyDescent="0.2">
      <c r="A493" s="53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6" x14ac:dyDescent="0.2">
      <c r="A494" s="53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6" x14ac:dyDescent="0.2">
      <c r="A495" s="53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6" x14ac:dyDescent="0.2">
      <c r="A496" s="53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6" x14ac:dyDescent="0.2">
      <c r="A497" s="53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6" x14ac:dyDescent="0.2">
      <c r="A498" s="53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6" x14ac:dyDescent="0.2">
      <c r="A499" s="53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6" x14ac:dyDescent="0.2">
      <c r="A500" s="53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6" x14ac:dyDescent="0.2">
      <c r="A501" s="53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6" x14ac:dyDescent="0.2">
      <c r="A502" s="53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6" x14ac:dyDescent="0.2">
      <c r="A503" s="53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6" x14ac:dyDescent="0.2">
      <c r="A504" s="53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6" x14ac:dyDescent="0.2">
      <c r="A505" s="53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6" x14ac:dyDescent="0.2">
      <c r="A506" s="53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6" x14ac:dyDescent="0.2">
      <c r="A507" s="53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6" x14ac:dyDescent="0.2">
      <c r="A508" s="53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6" x14ac:dyDescent="0.2">
      <c r="A509" s="53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6" x14ac:dyDescent="0.2">
      <c r="A510" s="53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6" x14ac:dyDescent="0.2">
      <c r="A511" s="53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6" x14ac:dyDescent="0.2">
      <c r="A512" s="53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6" x14ac:dyDescent="0.2">
      <c r="A513" s="53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6" x14ac:dyDescent="0.2">
      <c r="A514" s="53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6" x14ac:dyDescent="0.2">
      <c r="A515" s="53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6" x14ac:dyDescent="0.2">
      <c r="A516" s="53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6" x14ac:dyDescent="0.2">
      <c r="A517" s="53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6" x14ac:dyDescent="0.2">
      <c r="A518" s="53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6" x14ac:dyDescent="0.2">
      <c r="A519" s="53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6" x14ac:dyDescent="0.2">
      <c r="A520" s="53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6" x14ac:dyDescent="0.2">
      <c r="A521" s="53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6" x14ac:dyDescent="0.2">
      <c r="A522" s="53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6" x14ac:dyDescent="0.2">
      <c r="A523" s="53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6" x14ac:dyDescent="0.2">
      <c r="A524" s="53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6" x14ac:dyDescent="0.2">
      <c r="A525" s="53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6" x14ac:dyDescent="0.2">
      <c r="A526" s="53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6" x14ac:dyDescent="0.2">
      <c r="A527" s="53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6" x14ac:dyDescent="0.2">
      <c r="A528" s="53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6" x14ac:dyDescent="0.2">
      <c r="A529" s="53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6" x14ac:dyDescent="0.2">
      <c r="A530" s="53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6" x14ac:dyDescent="0.2">
      <c r="A531" s="53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6" x14ac:dyDescent="0.2">
      <c r="A532" s="53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6" x14ac:dyDescent="0.2">
      <c r="A533" s="53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6" x14ac:dyDescent="0.2">
      <c r="A534" s="53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6" x14ac:dyDescent="0.2">
      <c r="A535" s="53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6" x14ac:dyDescent="0.2">
      <c r="A536" s="53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6" x14ac:dyDescent="0.2">
      <c r="A537" s="53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6" x14ac:dyDescent="0.2">
      <c r="A538" s="53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6" x14ac:dyDescent="0.2">
      <c r="A539" s="53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6" x14ac:dyDescent="0.2">
      <c r="A540" s="53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6" x14ac:dyDescent="0.2">
      <c r="A541" s="53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6" x14ac:dyDescent="0.2">
      <c r="A542" s="53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6" x14ac:dyDescent="0.2">
      <c r="A543" s="53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6" x14ac:dyDescent="0.2">
      <c r="A544" s="53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6" x14ac:dyDescent="0.2">
      <c r="A545" s="53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6" x14ac:dyDescent="0.2">
      <c r="A546" s="53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6" x14ac:dyDescent="0.2">
      <c r="A547" s="53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6" x14ac:dyDescent="0.2">
      <c r="A548" s="53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6" x14ac:dyDescent="0.2">
      <c r="A549" s="53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6" x14ac:dyDescent="0.2">
      <c r="A550" s="53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6" x14ac:dyDescent="0.2">
      <c r="A551" s="53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6" x14ac:dyDescent="0.2">
      <c r="A552" s="53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6" x14ac:dyDescent="0.2">
      <c r="A553" s="53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6" x14ac:dyDescent="0.2">
      <c r="A554" s="53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6" x14ac:dyDescent="0.2">
      <c r="A555" s="53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6" x14ac:dyDescent="0.2">
      <c r="A556" s="53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6" x14ac:dyDescent="0.2">
      <c r="A557" s="53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6" x14ac:dyDescent="0.2">
      <c r="A558" s="53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6" x14ac:dyDescent="0.2">
      <c r="A559" s="53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6" x14ac:dyDescent="0.2">
      <c r="A560" s="53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6" x14ac:dyDescent="0.2">
      <c r="A561" s="53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6" x14ac:dyDescent="0.2">
      <c r="A562" s="53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6" x14ac:dyDescent="0.2">
      <c r="A563" s="53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6" x14ac:dyDescent="0.2">
      <c r="A564" s="53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6" x14ac:dyDescent="0.2">
      <c r="A565" s="53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6" x14ac:dyDescent="0.2">
      <c r="A566" s="53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6" x14ac:dyDescent="0.2">
      <c r="A567" s="53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6" x14ac:dyDescent="0.2">
      <c r="A568" s="53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6" x14ac:dyDescent="0.2">
      <c r="A569" s="53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6" x14ac:dyDescent="0.2">
      <c r="A570" s="53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6" x14ac:dyDescent="0.2">
      <c r="A571" s="53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6" x14ac:dyDescent="0.2">
      <c r="A572" s="53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6" x14ac:dyDescent="0.2">
      <c r="A573" s="53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6" x14ac:dyDescent="0.2">
      <c r="A574" s="53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6" x14ac:dyDescent="0.2">
      <c r="A575" s="53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6" x14ac:dyDescent="0.2">
      <c r="A576" s="53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6" x14ac:dyDescent="0.2">
      <c r="A577" s="53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6" x14ac:dyDescent="0.2">
      <c r="A578" s="53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6" x14ac:dyDescent="0.2">
      <c r="A579" s="53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6" x14ac:dyDescent="0.2">
      <c r="A580" s="53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6" x14ac:dyDescent="0.2">
      <c r="A581" s="53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6" x14ac:dyDescent="0.2">
      <c r="A582" s="53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6" x14ac:dyDescent="0.2">
      <c r="A583" s="53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6" x14ac:dyDescent="0.2">
      <c r="A584" s="53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6" x14ac:dyDescent="0.2">
      <c r="A585" s="53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6" x14ac:dyDescent="0.2">
      <c r="A586" s="53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6" x14ac:dyDescent="0.2">
      <c r="A587" s="53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6" x14ac:dyDescent="0.2">
      <c r="A588" s="53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6" x14ac:dyDescent="0.2">
      <c r="A589" s="53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6" x14ac:dyDescent="0.2">
      <c r="A590" s="53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6" x14ac:dyDescent="0.2">
      <c r="A591" s="53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6" x14ac:dyDescent="0.2">
      <c r="A592" s="53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6" x14ac:dyDescent="0.2">
      <c r="A593" s="53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6" x14ac:dyDescent="0.2">
      <c r="A594" s="53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6" x14ac:dyDescent="0.2">
      <c r="A595" s="53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6" x14ac:dyDescent="0.2">
      <c r="A596" s="53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6" x14ac:dyDescent="0.2">
      <c r="A597" s="53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6" x14ac:dyDescent="0.2">
      <c r="A598" s="53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6" x14ac:dyDescent="0.2">
      <c r="A599" s="53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6" x14ac:dyDescent="0.2">
      <c r="A600" s="53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6" x14ac:dyDescent="0.2">
      <c r="A601" s="53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6" x14ac:dyDescent="0.2">
      <c r="A602" s="53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6" x14ac:dyDescent="0.2">
      <c r="A603" s="53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6" x14ac:dyDescent="0.2">
      <c r="A604" s="53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6" x14ac:dyDescent="0.2">
      <c r="A605" s="53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6" x14ac:dyDescent="0.2">
      <c r="A606" s="53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6" x14ac:dyDescent="0.2">
      <c r="A607" s="53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6" x14ac:dyDescent="0.2">
      <c r="A608" s="53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6" x14ac:dyDescent="0.2">
      <c r="A609" s="53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6" x14ac:dyDescent="0.2">
      <c r="A610" s="53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6" x14ac:dyDescent="0.2">
      <c r="A611" s="53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6" x14ac:dyDescent="0.2">
      <c r="A612" s="53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6" x14ac:dyDescent="0.2">
      <c r="A613" s="53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6" x14ac:dyDescent="0.2">
      <c r="A614" s="53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6" x14ac:dyDescent="0.2">
      <c r="A615" s="53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6" x14ac:dyDescent="0.2">
      <c r="A616" s="53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6" x14ac:dyDescent="0.2">
      <c r="A617" s="53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6" x14ac:dyDescent="0.2">
      <c r="A618" s="53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6" x14ac:dyDescent="0.2">
      <c r="A619" s="53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6" x14ac:dyDescent="0.2">
      <c r="A620" s="53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6" x14ac:dyDescent="0.2">
      <c r="A621" s="53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6" x14ac:dyDescent="0.2">
      <c r="A622" s="53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6" x14ac:dyDescent="0.2">
      <c r="A623" s="53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6" x14ac:dyDescent="0.2">
      <c r="A624" s="53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6" x14ac:dyDescent="0.2">
      <c r="A625" s="53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6" x14ac:dyDescent="0.2">
      <c r="A626" s="53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6" x14ac:dyDescent="0.2">
      <c r="A627" s="53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6" x14ac:dyDescent="0.2">
      <c r="A628" s="53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6" x14ac:dyDescent="0.2">
      <c r="A629" s="53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6" x14ac:dyDescent="0.2">
      <c r="A630" s="53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6" x14ac:dyDescent="0.2">
      <c r="A631" s="53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6" x14ac:dyDescent="0.2">
      <c r="A632" s="53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6" x14ac:dyDescent="0.2">
      <c r="A633" s="53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6" x14ac:dyDescent="0.2">
      <c r="A634" s="53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6" x14ac:dyDescent="0.2">
      <c r="A635" s="53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6" x14ac:dyDescent="0.2">
      <c r="A636" s="53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6" x14ac:dyDescent="0.2">
      <c r="A637" s="53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6" x14ac:dyDescent="0.2">
      <c r="A638" s="53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6" x14ac:dyDescent="0.2">
      <c r="A639" s="53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6" x14ac:dyDescent="0.2">
      <c r="A640" s="53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6" x14ac:dyDescent="0.2">
      <c r="A641" s="53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6" x14ac:dyDescent="0.2">
      <c r="A642" s="53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6" x14ac:dyDescent="0.2">
      <c r="A643" s="53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6" x14ac:dyDescent="0.2">
      <c r="A644" s="53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6" x14ac:dyDescent="0.2">
      <c r="A645" s="53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6" x14ac:dyDescent="0.2">
      <c r="A646" s="53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6" x14ac:dyDescent="0.2">
      <c r="A647" s="53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6" x14ac:dyDescent="0.2">
      <c r="A648" s="53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6" x14ac:dyDescent="0.2">
      <c r="A649" s="53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6" x14ac:dyDescent="0.2">
      <c r="A650" s="53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6" x14ac:dyDescent="0.2">
      <c r="A651" s="53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6" x14ac:dyDescent="0.2">
      <c r="A652" s="53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6" x14ac:dyDescent="0.2">
      <c r="A653" s="53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6" x14ac:dyDescent="0.2">
      <c r="A654" s="53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6" x14ac:dyDescent="0.2">
      <c r="A655" s="53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6" x14ac:dyDescent="0.2">
      <c r="A656" s="53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6" x14ac:dyDescent="0.2">
      <c r="A657" s="53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6" x14ac:dyDescent="0.2">
      <c r="A658" s="53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6" x14ac:dyDescent="0.2">
      <c r="A659" s="53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6" x14ac:dyDescent="0.2">
      <c r="A660" s="53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6" x14ac:dyDescent="0.2">
      <c r="A661" s="53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6" x14ac:dyDescent="0.2">
      <c r="A662" s="53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6" x14ac:dyDescent="0.2">
      <c r="A663" s="53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6" x14ac:dyDescent="0.2">
      <c r="A664" s="53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6" x14ac:dyDescent="0.2">
      <c r="A665" s="53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6" x14ac:dyDescent="0.2">
      <c r="A666" s="53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6" x14ac:dyDescent="0.2">
      <c r="A667" s="53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6" x14ac:dyDescent="0.2">
      <c r="A668" s="53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6" x14ac:dyDescent="0.2">
      <c r="A669" s="53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6" x14ac:dyDescent="0.2">
      <c r="A670" s="53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6" x14ac:dyDescent="0.2">
      <c r="A671" s="53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6" x14ac:dyDescent="0.2">
      <c r="A672" s="53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6" x14ac:dyDescent="0.2">
      <c r="A673" s="53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6" x14ac:dyDescent="0.2">
      <c r="A674" s="53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6" x14ac:dyDescent="0.2">
      <c r="A675" s="53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6" x14ac:dyDescent="0.2">
      <c r="A676" s="53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6" x14ac:dyDescent="0.2">
      <c r="A677" s="53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6" x14ac:dyDescent="0.2">
      <c r="A678" s="53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6" x14ac:dyDescent="0.2">
      <c r="A679" s="53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6" x14ac:dyDescent="0.2">
      <c r="A680" s="53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6" x14ac:dyDescent="0.2">
      <c r="A681" s="53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6" x14ac:dyDescent="0.2">
      <c r="A682" s="53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6" x14ac:dyDescent="0.2">
      <c r="A683" s="53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6" x14ac:dyDescent="0.2">
      <c r="A684" s="53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6" x14ac:dyDescent="0.2">
      <c r="A685" s="53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6" x14ac:dyDescent="0.2">
      <c r="A686" s="53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6" x14ac:dyDescent="0.2">
      <c r="A687" s="53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6" x14ac:dyDescent="0.2">
      <c r="A688" s="53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6" x14ac:dyDescent="0.2">
      <c r="A689" s="53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6" x14ac:dyDescent="0.2">
      <c r="A690" s="53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6" x14ac:dyDescent="0.2">
      <c r="A691" s="53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6" x14ac:dyDescent="0.2">
      <c r="A692" s="53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6" x14ac:dyDescent="0.2">
      <c r="A693" s="53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6" x14ac:dyDescent="0.2">
      <c r="A694" s="53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6" x14ac:dyDescent="0.2">
      <c r="A695" s="53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6" x14ac:dyDescent="0.2">
      <c r="A696" s="53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6" x14ac:dyDescent="0.2">
      <c r="A697" s="53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6" x14ac:dyDescent="0.2">
      <c r="A698" s="53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6" x14ac:dyDescent="0.2">
      <c r="A699" s="53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6" x14ac:dyDescent="0.2">
      <c r="A700" s="53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6" x14ac:dyDescent="0.2">
      <c r="A701" s="53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6" x14ac:dyDescent="0.2">
      <c r="A702" s="53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6" x14ac:dyDescent="0.2">
      <c r="A703" s="53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6" x14ac:dyDescent="0.2">
      <c r="A704" s="53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6" x14ac:dyDescent="0.2">
      <c r="A705" s="53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6" x14ac:dyDescent="0.2">
      <c r="A706" s="53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6" x14ac:dyDescent="0.2">
      <c r="A707" s="53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6" x14ac:dyDescent="0.2">
      <c r="A708" s="53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6" x14ac:dyDescent="0.2">
      <c r="A709" s="53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6" x14ac:dyDescent="0.2">
      <c r="A710" s="53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6" x14ac:dyDescent="0.2">
      <c r="A711" s="53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6" x14ac:dyDescent="0.2">
      <c r="A712" s="53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6" x14ac:dyDescent="0.2">
      <c r="A713" s="53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6" x14ac:dyDescent="0.2">
      <c r="A714" s="53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6" x14ac:dyDescent="0.2">
      <c r="A715" s="53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6" x14ac:dyDescent="0.2">
      <c r="A716" s="53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6" x14ac:dyDescent="0.2">
      <c r="A717" s="53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6" x14ac:dyDescent="0.2">
      <c r="A718" s="53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6" x14ac:dyDescent="0.2">
      <c r="A719" s="53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6" x14ac:dyDescent="0.2">
      <c r="A720" s="53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6" x14ac:dyDescent="0.2">
      <c r="A721" s="53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6" x14ac:dyDescent="0.2">
      <c r="A722" s="53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6" x14ac:dyDescent="0.2">
      <c r="A723" s="53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6" x14ac:dyDescent="0.2">
      <c r="A724" s="53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6" x14ac:dyDescent="0.2">
      <c r="A725" s="53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6" x14ac:dyDescent="0.2">
      <c r="A726" s="53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6" x14ac:dyDescent="0.2">
      <c r="A727" s="53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6" x14ac:dyDescent="0.2">
      <c r="A728" s="53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6" x14ac:dyDescent="0.2">
      <c r="A729" s="53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6" x14ac:dyDescent="0.2">
      <c r="A730" s="53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6" x14ac:dyDescent="0.2">
      <c r="A731" s="53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6" x14ac:dyDescent="0.2">
      <c r="A732" s="53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6" x14ac:dyDescent="0.2">
      <c r="A733" s="53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6" x14ac:dyDescent="0.2">
      <c r="A734" s="53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6" x14ac:dyDescent="0.2">
      <c r="A735" s="53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6" x14ac:dyDescent="0.2">
      <c r="A736" s="53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6" x14ac:dyDescent="0.2">
      <c r="A737" s="53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6" x14ac:dyDescent="0.2">
      <c r="A738" s="53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6" x14ac:dyDescent="0.2">
      <c r="A739" s="53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6" x14ac:dyDescent="0.2">
      <c r="A740" s="53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6" x14ac:dyDescent="0.2">
      <c r="A741" s="53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6" x14ac:dyDescent="0.2">
      <c r="A742" s="53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6" x14ac:dyDescent="0.2">
      <c r="A743" s="53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6" x14ac:dyDescent="0.2">
      <c r="A744" s="53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6" x14ac:dyDescent="0.2">
      <c r="A745" s="53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6" x14ac:dyDescent="0.2">
      <c r="A746" s="53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6" x14ac:dyDescent="0.2">
      <c r="A747" s="53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6" x14ac:dyDescent="0.2">
      <c r="A748" s="53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6" x14ac:dyDescent="0.2">
      <c r="A749" s="53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6" x14ac:dyDescent="0.2">
      <c r="A750" s="53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6" x14ac:dyDescent="0.2">
      <c r="A751" s="53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6" x14ac:dyDescent="0.2">
      <c r="A752" s="53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6" x14ac:dyDescent="0.2">
      <c r="A753" s="53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6" x14ac:dyDescent="0.2">
      <c r="A754" s="53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6" x14ac:dyDescent="0.2">
      <c r="A755" s="53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6" x14ac:dyDescent="0.2">
      <c r="A756" s="53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6" x14ac:dyDescent="0.2">
      <c r="A757" s="53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6" x14ac:dyDescent="0.2">
      <c r="A758" s="53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6" x14ac:dyDescent="0.2">
      <c r="A759" s="53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6" x14ac:dyDescent="0.2">
      <c r="A760" s="53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6" x14ac:dyDescent="0.2">
      <c r="A761" s="53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6" x14ac:dyDescent="0.2">
      <c r="A762" s="53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6" x14ac:dyDescent="0.2">
      <c r="A763" s="53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6" x14ac:dyDescent="0.2">
      <c r="A764" s="53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6" x14ac:dyDescent="0.2">
      <c r="A765" s="53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6" x14ac:dyDescent="0.2">
      <c r="A766" s="53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6" x14ac:dyDescent="0.2">
      <c r="A767" s="53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6" x14ac:dyDescent="0.2">
      <c r="A768" s="53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6" x14ac:dyDescent="0.2">
      <c r="A769" s="53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6" x14ac:dyDescent="0.2">
      <c r="A770" s="53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6" x14ac:dyDescent="0.2">
      <c r="A771" s="53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6" x14ac:dyDescent="0.2">
      <c r="A772" s="53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6" x14ac:dyDescent="0.2">
      <c r="A773" s="53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6" x14ac:dyDescent="0.2">
      <c r="A774" s="53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6" x14ac:dyDescent="0.2">
      <c r="A775" s="53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6" x14ac:dyDescent="0.2">
      <c r="A776" s="53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6" x14ac:dyDescent="0.2">
      <c r="A777" s="53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6" x14ac:dyDescent="0.2">
      <c r="A778" s="53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6" x14ac:dyDescent="0.2">
      <c r="A779" s="53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6" x14ac:dyDescent="0.2">
      <c r="A780" s="53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6" x14ac:dyDescent="0.2">
      <c r="A781" s="53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6" x14ac:dyDescent="0.2">
      <c r="A782" s="53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6" x14ac:dyDescent="0.2">
      <c r="A783" s="53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6" x14ac:dyDescent="0.2">
      <c r="A784" s="53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6" x14ac:dyDescent="0.2">
      <c r="A785" s="53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6" x14ac:dyDescent="0.2">
      <c r="A786" s="53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6" x14ac:dyDescent="0.2">
      <c r="A787" s="53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6" x14ac:dyDescent="0.2">
      <c r="A788" s="53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6" x14ac:dyDescent="0.2">
      <c r="A789" s="53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6" x14ac:dyDescent="0.2">
      <c r="A790" s="53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6" x14ac:dyDescent="0.2">
      <c r="A791" s="53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6" x14ac:dyDescent="0.2">
      <c r="A792" s="53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6" x14ac:dyDescent="0.2">
      <c r="A793" s="53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6" x14ac:dyDescent="0.2">
      <c r="A794" s="53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6" x14ac:dyDescent="0.2">
      <c r="A795" s="53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6" x14ac:dyDescent="0.2">
      <c r="A796" s="53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6" x14ac:dyDescent="0.2">
      <c r="A797" s="53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6" x14ac:dyDescent="0.2">
      <c r="A798" s="53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6" x14ac:dyDescent="0.2">
      <c r="A799" s="53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6" x14ac:dyDescent="0.2">
      <c r="A800" s="53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6" x14ac:dyDescent="0.2">
      <c r="A801" s="53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6" x14ac:dyDescent="0.2">
      <c r="A802" s="53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6" x14ac:dyDescent="0.2">
      <c r="A803" s="53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6" x14ac:dyDescent="0.2">
      <c r="A804" s="53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6" x14ac:dyDescent="0.2">
      <c r="A805" s="53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6" x14ac:dyDescent="0.2">
      <c r="A806" s="53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6" x14ac:dyDescent="0.2">
      <c r="A807" s="53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6" x14ac:dyDescent="0.2">
      <c r="A808" s="53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6" x14ac:dyDescent="0.2">
      <c r="A809" s="53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6" x14ac:dyDescent="0.2">
      <c r="A810" s="53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6" x14ac:dyDescent="0.2">
      <c r="A811" s="53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6" x14ac:dyDescent="0.2">
      <c r="A812" s="53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6" x14ac:dyDescent="0.2">
      <c r="A813" s="53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6" x14ac:dyDescent="0.2">
      <c r="A814" s="53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6" x14ac:dyDescent="0.2">
      <c r="A815" s="53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6" x14ac:dyDescent="0.2">
      <c r="A816" s="53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6" x14ac:dyDescent="0.2">
      <c r="A817" s="53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6" x14ac:dyDescent="0.2">
      <c r="A818" s="53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6" x14ac:dyDescent="0.2">
      <c r="A819" s="53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6" x14ac:dyDescent="0.2">
      <c r="A820" s="53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6" x14ac:dyDescent="0.2">
      <c r="A821" s="53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6" x14ac:dyDescent="0.2">
      <c r="A822" s="53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6" x14ac:dyDescent="0.2">
      <c r="A823" s="53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6" x14ac:dyDescent="0.2">
      <c r="A824" s="53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6" x14ac:dyDescent="0.2">
      <c r="A825" s="53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6" x14ac:dyDescent="0.2">
      <c r="A826" s="53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6" x14ac:dyDescent="0.2">
      <c r="A827" s="53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6" x14ac:dyDescent="0.2">
      <c r="A828" s="53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6" x14ac:dyDescent="0.2">
      <c r="A829" s="53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6" x14ac:dyDescent="0.2">
      <c r="A830" s="53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6" x14ac:dyDescent="0.2">
      <c r="A831" s="53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6" x14ac:dyDescent="0.2">
      <c r="A832" s="53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6" x14ac:dyDescent="0.2">
      <c r="A833" s="53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6" x14ac:dyDescent="0.2">
      <c r="A834" s="53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6" x14ac:dyDescent="0.2">
      <c r="A835" s="53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6" x14ac:dyDescent="0.2">
      <c r="A836" s="53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6" x14ac:dyDescent="0.2">
      <c r="A837" s="53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6" x14ac:dyDescent="0.2">
      <c r="A838" s="53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6" x14ac:dyDescent="0.2">
      <c r="A839" s="53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6" x14ac:dyDescent="0.2">
      <c r="A840" s="53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6" x14ac:dyDescent="0.2">
      <c r="A841" s="53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6" x14ac:dyDescent="0.2">
      <c r="A842" s="53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6" x14ac:dyDescent="0.2">
      <c r="A843" s="53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6" x14ac:dyDescent="0.2">
      <c r="A844" s="53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6" x14ac:dyDescent="0.2">
      <c r="A845" s="53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6" x14ac:dyDescent="0.2">
      <c r="A846" s="53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6" x14ac:dyDescent="0.2">
      <c r="A847" s="53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6" x14ac:dyDescent="0.2">
      <c r="A848" s="53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6" x14ac:dyDescent="0.2">
      <c r="A849" s="53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6" x14ac:dyDescent="0.2">
      <c r="A850" s="53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6" x14ac:dyDescent="0.2">
      <c r="A851" s="53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6" x14ac:dyDescent="0.2">
      <c r="A852" s="53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6" x14ac:dyDescent="0.2">
      <c r="A853" s="53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6" x14ac:dyDescent="0.2">
      <c r="A854" s="53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6" x14ac:dyDescent="0.2">
      <c r="A855" s="53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6" x14ac:dyDescent="0.2">
      <c r="A856" s="53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6" x14ac:dyDescent="0.2">
      <c r="A857" s="53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6" x14ac:dyDescent="0.2">
      <c r="A858" s="53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6" x14ac:dyDescent="0.2">
      <c r="A859" s="53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6" x14ac:dyDescent="0.2">
      <c r="A860" s="53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6" x14ac:dyDescent="0.2">
      <c r="A861" s="53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6" x14ac:dyDescent="0.2">
      <c r="A862" s="53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6" x14ac:dyDescent="0.2">
      <c r="A863" s="53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6" x14ac:dyDescent="0.2">
      <c r="A864" s="53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6" x14ac:dyDescent="0.2">
      <c r="A865" s="53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6" x14ac:dyDescent="0.2">
      <c r="A866" s="53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6" x14ac:dyDescent="0.2">
      <c r="A867" s="53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6" x14ac:dyDescent="0.2">
      <c r="A868" s="53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6" x14ac:dyDescent="0.2">
      <c r="A869" s="53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6" x14ac:dyDescent="0.2">
      <c r="A870" s="53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6" x14ac:dyDescent="0.2">
      <c r="A871" s="53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6" x14ac:dyDescent="0.2">
      <c r="A872" s="53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6" x14ac:dyDescent="0.2">
      <c r="A873" s="53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6" x14ac:dyDescent="0.2">
      <c r="A874" s="53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6" x14ac:dyDescent="0.2">
      <c r="A875" s="53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6" x14ac:dyDescent="0.2">
      <c r="A876" s="53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6" x14ac:dyDescent="0.2">
      <c r="A877" s="53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6" x14ac:dyDescent="0.2">
      <c r="A878" s="53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6" x14ac:dyDescent="0.2">
      <c r="A879" s="53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6" x14ac:dyDescent="0.2">
      <c r="A880" s="53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6" x14ac:dyDescent="0.2">
      <c r="A881" s="53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6" x14ac:dyDescent="0.2">
      <c r="A882" s="53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6" x14ac:dyDescent="0.2">
      <c r="A883" s="53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6" x14ac:dyDescent="0.2">
      <c r="A884" s="53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6" x14ac:dyDescent="0.2">
      <c r="A885" s="53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6" x14ac:dyDescent="0.2">
      <c r="A886" s="53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6" x14ac:dyDescent="0.2">
      <c r="A887" s="53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6" x14ac:dyDescent="0.2">
      <c r="A888" s="53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6" x14ac:dyDescent="0.2">
      <c r="A889" s="53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6" x14ac:dyDescent="0.2">
      <c r="A890" s="53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6" x14ac:dyDescent="0.2">
      <c r="A891" s="53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6" x14ac:dyDescent="0.2">
      <c r="A892" s="53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6" x14ac:dyDescent="0.2">
      <c r="A893" s="53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6" x14ac:dyDescent="0.2">
      <c r="A894" s="53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6" x14ac:dyDescent="0.2">
      <c r="A895" s="53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6" x14ac:dyDescent="0.2">
      <c r="A896" s="53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6" x14ac:dyDescent="0.2">
      <c r="A897" s="53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6" x14ac:dyDescent="0.2">
      <c r="A898" s="53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6" x14ac:dyDescent="0.2">
      <c r="A899" s="53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6" x14ac:dyDescent="0.2">
      <c r="A900" s="53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6" x14ac:dyDescent="0.2">
      <c r="A901" s="53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6" x14ac:dyDescent="0.2">
      <c r="A902" s="53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6" x14ac:dyDescent="0.2">
      <c r="A903" s="53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6" x14ac:dyDescent="0.2">
      <c r="A904" s="53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6" x14ac:dyDescent="0.2">
      <c r="A905" s="53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6" x14ac:dyDescent="0.2">
      <c r="A906" s="53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6" x14ac:dyDescent="0.2">
      <c r="A907" s="53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6" x14ac:dyDescent="0.2">
      <c r="A908" s="53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6" x14ac:dyDescent="0.2">
      <c r="A909" s="53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6" x14ac:dyDescent="0.2">
      <c r="A910" s="53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6" x14ac:dyDescent="0.2">
      <c r="A911" s="53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6" x14ac:dyDescent="0.2">
      <c r="A912" s="53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6" x14ac:dyDescent="0.2">
      <c r="A913" s="53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6" x14ac:dyDescent="0.2">
      <c r="A914" s="53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6" x14ac:dyDescent="0.2">
      <c r="A915" s="53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6" x14ac:dyDescent="0.2">
      <c r="A916" s="53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6" x14ac:dyDescent="0.2">
      <c r="A917" s="53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6" x14ac:dyDescent="0.2">
      <c r="A918" s="53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6" x14ac:dyDescent="0.2">
      <c r="A919" s="53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6" x14ac:dyDescent="0.2">
      <c r="A920" s="53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6" x14ac:dyDescent="0.2">
      <c r="A921" s="53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6" x14ac:dyDescent="0.2">
      <c r="A922" s="53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6" x14ac:dyDescent="0.2">
      <c r="A923" s="53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6" x14ac:dyDescent="0.2">
      <c r="A924" s="53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6" x14ac:dyDescent="0.2">
      <c r="A925" s="53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6" x14ac:dyDescent="0.2">
      <c r="A926" s="53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6" x14ac:dyDescent="0.2">
      <c r="A927" s="53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6" x14ac:dyDescent="0.2">
      <c r="A928" s="53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6" x14ac:dyDescent="0.2">
      <c r="A929" s="53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6" x14ac:dyDescent="0.2">
      <c r="A930" s="53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6" x14ac:dyDescent="0.2">
      <c r="A931" s="53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6" x14ac:dyDescent="0.2">
      <c r="A932" s="53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6" x14ac:dyDescent="0.2">
      <c r="A933" s="53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6" x14ac:dyDescent="0.2">
      <c r="A934" s="53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6" x14ac:dyDescent="0.2">
      <c r="A935" s="53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6" x14ac:dyDescent="0.2">
      <c r="A936" s="53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6" x14ac:dyDescent="0.2">
      <c r="A937" s="53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6" x14ac:dyDescent="0.2">
      <c r="A938" s="53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6" x14ac:dyDescent="0.2">
      <c r="A939" s="53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6" x14ac:dyDescent="0.2">
      <c r="A940" s="53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6" x14ac:dyDescent="0.2">
      <c r="A941" s="53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6" x14ac:dyDescent="0.2">
      <c r="A942" s="53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6" x14ac:dyDescent="0.2">
      <c r="A943" s="53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6" x14ac:dyDescent="0.2">
      <c r="A944" s="53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6" x14ac:dyDescent="0.2">
      <c r="A945" s="53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6" x14ac:dyDescent="0.2">
      <c r="A946" s="53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6" x14ac:dyDescent="0.2">
      <c r="A947" s="53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6" x14ac:dyDescent="0.2">
      <c r="A948" s="53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6" x14ac:dyDescent="0.2">
      <c r="A949" s="53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6" x14ac:dyDescent="0.2">
      <c r="A950" s="53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6" x14ac:dyDescent="0.2">
      <c r="A951" s="53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6" x14ac:dyDescent="0.2">
      <c r="A952" s="53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6" x14ac:dyDescent="0.2">
      <c r="A953" s="53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6" x14ac:dyDescent="0.2">
      <c r="A954" s="53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6" x14ac:dyDescent="0.2">
      <c r="A955" s="53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6" x14ac:dyDescent="0.2">
      <c r="A956" s="53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6" x14ac:dyDescent="0.2">
      <c r="A957" s="53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6" x14ac:dyDescent="0.2">
      <c r="A958" s="53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6" x14ac:dyDescent="0.2">
      <c r="A959" s="53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6" x14ac:dyDescent="0.2">
      <c r="A960" s="53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6" x14ac:dyDescent="0.2">
      <c r="A961" s="53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6" x14ac:dyDescent="0.2">
      <c r="A962" s="53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6" x14ac:dyDescent="0.2">
      <c r="A963" s="53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6" x14ac:dyDescent="0.2">
      <c r="A964" s="53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6" x14ac:dyDescent="0.2">
      <c r="A965" s="53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6" x14ac:dyDescent="0.2">
      <c r="A966" s="53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6" x14ac:dyDescent="0.2">
      <c r="A967" s="53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6" x14ac:dyDescent="0.2">
      <c r="A968" s="53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6" x14ac:dyDescent="0.2">
      <c r="A969" s="53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6" x14ac:dyDescent="0.2">
      <c r="A970" s="53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6" x14ac:dyDescent="0.2">
      <c r="A971" s="53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6" x14ac:dyDescent="0.2">
      <c r="A972" s="53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6" x14ac:dyDescent="0.2">
      <c r="A973" s="53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6" x14ac:dyDescent="0.2">
      <c r="A974" s="53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6" x14ac:dyDescent="0.2">
      <c r="A975" s="53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6" x14ac:dyDescent="0.2">
      <c r="A976" s="53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6" x14ac:dyDescent="0.2">
      <c r="A977" s="53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6" x14ac:dyDescent="0.2">
      <c r="A978" s="53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6" x14ac:dyDescent="0.2">
      <c r="A979" s="53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6" x14ac:dyDescent="0.2">
      <c r="A980" s="53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6" x14ac:dyDescent="0.2">
      <c r="A981" s="53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6" x14ac:dyDescent="0.2">
      <c r="A982" s="53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6" x14ac:dyDescent="0.2">
      <c r="A983" s="53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6" x14ac:dyDescent="0.2">
      <c r="A984" s="53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6" x14ac:dyDescent="0.2">
      <c r="A985" s="53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6" x14ac:dyDescent="0.2">
      <c r="A986" s="53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6" x14ac:dyDescent="0.2">
      <c r="A987" s="53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6" x14ac:dyDescent="0.2">
      <c r="A988" s="53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6" x14ac:dyDescent="0.2">
      <c r="A989" s="53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6" x14ac:dyDescent="0.2">
      <c r="A990" s="53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6" x14ac:dyDescent="0.2">
      <c r="A991" s="53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6" x14ac:dyDescent="0.2">
      <c r="A992" s="53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6" x14ac:dyDescent="0.2">
      <c r="A993" s="53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6" x14ac:dyDescent="0.2">
      <c r="A994" s="53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6" x14ac:dyDescent="0.2">
      <c r="A995" s="53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6" x14ac:dyDescent="0.2">
      <c r="A996" s="53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6" x14ac:dyDescent="0.2">
      <c r="A997" s="53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6" x14ac:dyDescent="0.2">
      <c r="A998" s="53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6" x14ac:dyDescent="0.2">
      <c r="A999" s="53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6" x14ac:dyDescent="0.2">
      <c r="A1000" s="53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8">
    <mergeCell ref="B8:D8"/>
    <mergeCell ref="A10:D10"/>
    <mergeCell ref="A25:D25"/>
    <mergeCell ref="A2:B2"/>
    <mergeCell ref="A3:B3"/>
    <mergeCell ref="A4:B4"/>
    <mergeCell ref="B6:D6"/>
    <mergeCell ref="B7:D7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6EFCE"/>
  </sheetPr>
  <dimension ref="A1:AQ953"/>
  <sheetViews>
    <sheetView workbookViewId="0">
      <selection activeCell="B4" sqref="B4:M5"/>
    </sheetView>
  </sheetViews>
  <sheetFormatPr baseColWidth="10" defaultColWidth="11.1640625" defaultRowHeight="15" customHeight="1" x14ac:dyDescent="0.2"/>
  <cols>
    <col min="1" max="1" width="3" customWidth="1"/>
    <col min="2" max="2" width="14.1640625" customWidth="1"/>
    <col min="3" max="3" width="18.33203125" customWidth="1"/>
    <col min="4" max="4" width="11" customWidth="1"/>
    <col min="5" max="5" width="7.83203125" customWidth="1"/>
    <col min="6" max="6" width="12.6640625" customWidth="1"/>
    <col min="7" max="7" width="4.83203125" customWidth="1"/>
    <col min="8" max="8" width="10.33203125" customWidth="1"/>
    <col min="9" max="9" width="9.5" customWidth="1"/>
    <col min="10" max="11" width="11" customWidth="1"/>
    <col min="12" max="12" width="14.1640625" customWidth="1"/>
    <col min="13" max="13" width="11" customWidth="1"/>
    <col min="14" max="14" width="13" customWidth="1"/>
    <col min="15" max="15" width="14.83203125" customWidth="1"/>
    <col min="16" max="16" width="11" customWidth="1"/>
    <col min="17" max="17" width="12.83203125" customWidth="1"/>
    <col min="18" max="18" width="11.5" customWidth="1"/>
    <col min="19" max="19" width="11.6640625" customWidth="1"/>
    <col min="20" max="20" width="12" customWidth="1"/>
    <col min="21" max="21" width="15.5" customWidth="1"/>
    <col min="22" max="22" width="11" customWidth="1"/>
    <col min="23" max="23" width="14.83203125" customWidth="1"/>
    <col min="24" max="43" width="11" customWidth="1"/>
  </cols>
  <sheetData>
    <row r="1" spans="1:43" ht="34.5" customHeight="1" x14ac:dyDescent="0.25">
      <c r="A1" s="16"/>
      <c r="B1" s="94" t="s">
        <v>0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54"/>
      <c r="V1" s="54"/>
      <c r="W1" s="54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16"/>
      <c r="AM1" s="16"/>
      <c r="AN1" s="16"/>
      <c r="AO1" s="16"/>
      <c r="AP1" s="16"/>
      <c r="AQ1" s="16"/>
    </row>
    <row r="2" spans="1:43" ht="19" x14ac:dyDescent="0.25">
      <c r="A2" s="56"/>
      <c r="B2" s="96" t="s">
        <v>68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57"/>
      <c r="V2" s="57"/>
      <c r="W2" s="57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</row>
    <row r="3" spans="1:43" ht="16" x14ac:dyDescent="0.2">
      <c r="A3" s="56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</row>
    <row r="4" spans="1:43" ht="16" x14ac:dyDescent="0.2">
      <c r="A4" s="56"/>
      <c r="B4" s="92" t="s">
        <v>122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8"/>
      <c r="N4" s="58"/>
      <c r="O4" s="58"/>
      <c r="P4" s="58"/>
      <c r="Q4" s="58"/>
      <c r="R4" s="58"/>
      <c r="S4" s="58"/>
      <c r="T4" s="58"/>
      <c r="U4" s="58"/>
      <c r="V4" s="58"/>
      <c r="W4" s="58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</row>
    <row r="5" spans="1:43" ht="16" x14ac:dyDescent="0.2">
      <c r="A5" s="56"/>
      <c r="B5" s="93" t="s">
        <v>123</v>
      </c>
      <c r="C5" s="77"/>
      <c r="D5" s="77"/>
      <c r="E5" s="77"/>
      <c r="F5" s="77"/>
      <c r="G5" s="77"/>
      <c r="H5" s="77"/>
      <c r="I5" s="77"/>
      <c r="J5" s="77"/>
      <c r="K5" s="78"/>
      <c r="L5" s="58"/>
      <c r="M5" s="58"/>
      <c r="N5" s="58"/>
      <c r="O5" s="58"/>
      <c r="P5" s="59" t="s">
        <v>69</v>
      </c>
      <c r="Q5" s="60">
        <v>43465</v>
      </c>
      <c r="R5" s="58"/>
      <c r="S5" s="58"/>
      <c r="T5" s="58"/>
      <c r="U5" s="58"/>
      <c r="V5" s="58"/>
      <c r="W5" s="58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</row>
    <row r="6" spans="1:43" ht="16" x14ac:dyDescent="0.2">
      <c r="A6" s="56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</row>
    <row r="7" spans="1:43" ht="30.75" customHeight="1" x14ac:dyDescent="0.2">
      <c r="A7" s="56"/>
      <c r="B7" s="88" t="s">
        <v>45</v>
      </c>
      <c r="C7" s="89"/>
      <c r="D7" s="90"/>
      <c r="E7" s="88" t="s">
        <v>54</v>
      </c>
      <c r="F7" s="90"/>
      <c r="G7" s="88" t="s">
        <v>70</v>
      </c>
      <c r="H7" s="90"/>
      <c r="I7" s="88" t="s">
        <v>57</v>
      </c>
      <c r="J7" s="90"/>
      <c r="K7" s="61" t="s">
        <v>58</v>
      </c>
      <c r="L7" s="88" t="s">
        <v>71</v>
      </c>
      <c r="M7" s="89"/>
      <c r="N7" s="89"/>
      <c r="O7" s="90"/>
      <c r="P7" s="61" t="s">
        <v>50</v>
      </c>
      <c r="Q7" s="91" t="s">
        <v>72</v>
      </c>
      <c r="R7" s="77"/>
      <c r="S7" s="77"/>
      <c r="T7" s="78"/>
      <c r="U7" s="62"/>
      <c r="V7" s="58"/>
      <c r="W7" s="58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</row>
    <row r="8" spans="1:43" ht="16" x14ac:dyDescent="0.2">
      <c r="A8" s="56"/>
      <c r="B8" s="101" t="s">
        <v>73</v>
      </c>
      <c r="C8" s="102"/>
      <c r="D8" s="102"/>
      <c r="E8" s="103">
        <v>43435</v>
      </c>
      <c r="F8" s="99"/>
      <c r="G8" s="104" t="s">
        <v>74</v>
      </c>
      <c r="H8" s="99"/>
      <c r="I8" s="104">
        <v>68</v>
      </c>
      <c r="J8" s="99"/>
      <c r="K8" s="63"/>
      <c r="L8" s="97"/>
      <c r="M8" s="98"/>
      <c r="N8" s="98"/>
      <c r="O8" s="99"/>
      <c r="P8" s="64"/>
      <c r="Q8" s="105"/>
      <c r="R8" s="102"/>
      <c r="S8" s="102"/>
      <c r="T8" s="102"/>
      <c r="U8" s="62"/>
      <c r="V8" s="65"/>
      <c r="W8" s="58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</row>
    <row r="9" spans="1:43" ht="16" x14ac:dyDescent="0.2">
      <c r="A9" s="56"/>
      <c r="B9" s="106"/>
      <c r="C9" s="84"/>
      <c r="D9" s="84"/>
      <c r="E9" s="107">
        <v>43440</v>
      </c>
      <c r="F9" s="84"/>
      <c r="G9" s="100"/>
      <c r="H9" s="84"/>
      <c r="I9" s="100"/>
      <c r="J9" s="84"/>
      <c r="K9" s="64">
        <v>1</v>
      </c>
      <c r="L9" s="114" t="s">
        <v>116</v>
      </c>
      <c r="M9" s="115"/>
      <c r="N9" s="115"/>
      <c r="O9" s="115"/>
      <c r="P9" s="64"/>
      <c r="Q9" s="100"/>
      <c r="R9" s="84"/>
      <c r="S9" s="84"/>
      <c r="T9" s="84"/>
      <c r="U9" s="62"/>
      <c r="V9" s="58"/>
      <c r="W9" s="58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</row>
    <row r="10" spans="1:43" ht="16" x14ac:dyDescent="0.2">
      <c r="A10" s="56"/>
      <c r="B10" s="106"/>
      <c r="C10" s="84"/>
      <c r="D10" s="84"/>
      <c r="E10" s="107">
        <v>43454</v>
      </c>
      <c r="F10" s="84"/>
      <c r="G10" s="100"/>
      <c r="H10" s="84"/>
      <c r="I10" s="100"/>
      <c r="J10" s="84"/>
      <c r="K10" s="64">
        <v>2</v>
      </c>
      <c r="L10" s="114" t="s">
        <v>115</v>
      </c>
      <c r="M10" s="115"/>
      <c r="N10" s="115"/>
      <c r="O10" s="115"/>
      <c r="P10" s="64"/>
      <c r="Q10" s="100"/>
      <c r="R10" s="84"/>
      <c r="S10" s="84"/>
      <c r="T10" s="84"/>
      <c r="U10" s="62"/>
      <c r="V10" s="58"/>
      <c r="W10" s="58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</row>
    <row r="11" spans="1:43" ht="16" x14ac:dyDescent="0.2">
      <c r="A11" s="56"/>
      <c r="B11" s="106"/>
      <c r="C11" s="84"/>
      <c r="D11" s="84"/>
      <c r="E11" s="107">
        <v>43458</v>
      </c>
      <c r="F11" s="84"/>
      <c r="G11" s="100"/>
      <c r="H11" s="84"/>
      <c r="I11" s="100"/>
      <c r="J11" s="84"/>
      <c r="K11" s="64">
        <v>1</v>
      </c>
      <c r="L11" s="114" t="s">
        <v>114</v>
      </c>
      <c r="M11" s="115"/>
      <c r="N11" s="115"/>
      <c r="O11" s="115"/>
      <c r="P11" s="64"/>
      <c r="Q11" s="100"/>
      <c r="R11" s="84"/>
      <c r="S11" s="84"/>
      <c r="T11" s="84"/>
      <c r="U11" s="62"/>
      <c r="V11" s="58"/>
      <c r="W11" s="58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</row>
    <row r="12" spans="1:43" ht="16" x14ac:dyDescent="0.2">
      <c r="A12" s="56"/>
      <c r="B12" s="106"/>
      <c r="C12" s="84"/>
      <c r="D12" s="84"/>
      <c r="E12" s="107">
        <v>43459</v>
      </c>
      <c r="F12" s="84"/>
      <c r="G12" s="100"/>
      <c r="H12" s="84"/>
      <c r="I12" s="100"/>
      <c r="J12" s="84"/>
      <c r="K12" s="64">
        <v>3</v>
      </c>
      <c r="L12" s="116" t="s">
        <v>112</v>
      </c>
      <c r="M12" s="115"/>
      <c r="N12" s="115"/>
      <c r="O12" s="115"/>
      <c r="P12" s="64"/>
      <c r="Q12" s="100"/>
      <c r="R12" s="84"/>
      <c r="S12" s="84"/>
      <c r="T12" s="84"/>
      <c r="U12" s="62"/>
      <c r="V12" s="58"/>
      <c r="W12" s="58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</row>
    <row r="13" spans="1:43" ht="16" x14ac:dyDescent="0.2">
      <c r="A13" s="56"/>
      <c r="B13" s="106"/>
      <c r="C13" s="84"/>
      <c r="D13" s="84"/>
      <c r="E13" s="107">
        <v>43465</v>
      </c>
      <c r="F13" s="84"/>
      <c r="G13" s="100"/>
      <c r="H13" s="84"/>
      <c r="I13" s="100"/>
      <c r="J13" s="84"/>
      <c r="K13" s="64">
        <v>3</v>
      </c>
      <c r="L13" s="114" t="s">
        <v>117</v>
      </c>
      <c r="M13" s="115"/>
      <c r="N13" s="115"/>
      <c r="O13" s="115"/>
      <c r="P13" s="64"/>
      <c r="Q13" s="100"/>
      <c r="R13" s="84"/>
      <c r="S13" s="84"/>
      <c r="T13" s="84"/>
      <c r="U13" s="62"/>
      <c r="V13" s="58"/>
      <c r="W13" s="58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</row>
    <row r="14" spans="1:43" ht="16" x14ac:dyDescent="0.2">
      <c r="A14" s="56"/>
      <c r="B14" s="106"/>
      <c r="C14" s="84"/>
      <c r="D14" s="84"/>
      <c r="E14" s="107"/>
      <c r="F14" s="84"/>
      <c r="G14" s="100"/>
      <c r="H14" s="84"/>
      <c r="I14" s="100"/>
      <c r="J14" s="84"/>
      <c r="K14" s="64"/>
      <c r="L14" s="100"/>
      <c r="M14" s="84"/>
      <c r="N14" s="84"/>
      <c r="O14" s="84"/>
      <c r="P14" s="64"/>
      <c r="Q14" s="100"/>
      <c r="R14" s="84"/>
      <c r="S14" s="84"/>
      <c r="T14" s="84"/>
      <c r="U14" s="62"/>
      <c r="V14" s="58"/>
      <c r="W14" s="58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</row>
    <row r="15" spans="1:43" ht="16" x14ac:dyDescent="0.2">
      <c r="A15" s="56"/>
      <c r="B15" s="106"/>
      <c r="C15" s="84"/>
      <c r="D15" s="84"/>
      <c r="E15" s="107"/>
      <c r="F15" s="84"/>
      <c r="G15" s="100"/>
      <c r="H15" s="84"/>
      <c r="I15" s="100"/>
      <c r="J15" s="84"/>
      <c r="K15" s="64"/>
      <c r="L15" s="100"/>
      <c r="M15" s="84"/>
      <c r="N15" s="84"/>
      <c r="O15" s="84"/>
      <c r="P15" s="64"/>
      <c r="Q15" s="100"/>
      <c r="R15" s="84"/>
      <c r="S15" s="84"/>
      <c r="T15" s="84"/>
      <c r="U15" s="62"/>
      <c r="V15" s="58"/>
      <c r="W15" s="58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</row>
    <row r="16" spans="1:43" ht="16" x14ac:dyDescent="0.2">
      <c r="A16" s="56"/>
      <c r="B16" s="106"/>
      <c r="C16" s="84"/>
      <c r="D16" s="84"/>
      <c r="E16" s="108">
        <v>43465</v>
      </c>
      <c r="F16" s="78"/>
      <c r="G16" s="109" t="s">
        <v>75</v>
      </c>
      <c r="H16" s="78"/>
      <c r="I16" s="109">
        <v>58</v>
      </c>
      <c r="J16" s="78"/>
      <c r="K16" s="66">
        <v>10</v>
      </c>
      <c r="L16" s="110"/>
      <c r="M16" s="77"/>
      <c r="N16" s="77"/>
      <c r="O16" s="78"/>
      <c r="P16" s="64"/>
      <c r="Q16" s="100"/>
      <c r="R16" s="84"/>
      <c r="S16" s="84"/>
      <c r="T16" s="84"/>
      <c r="U16" s="62"/>
      <c r="V16" s="58"/>
      <c r="W16" s="58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</row>
    <row r="17" spans="1:43" ht="16" x14ac:dyDescent="0.2">
      <c r="A17" s="56"/>
      <c r="B17" s="106"/>
      <c r="C17" s="84"/>
      <c r="D17" s="84"/>
      <c r="E17" s="107"/>
      <c r="F17" s="84"/>
      <c r="G17" s="100"/>
      <c r="H17" s="84"/>
      <c r="I17" s="100"/>
      <c r="J17" s="84"/>
      <c r="K17" s="64"/>
      <c r="L17" s="100"/>
      <c r="M17" s="84"/>
      <c r="N17" s="84"/>
      <c r="O17" s="84"/>
      <c r="P17" s="64"/>
      <c r="Q17" s="100"/>
      <c r="R17" s="84"/>
      <c r="S17" s="84"/>
      <c r="T17" s="84"/>
      <c r="U17" s="62"/>
      <c r="V17" s="58"/>
      <c r="W17" s="58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</row>
    <row r="18" spans="1:43" ht="16" x14ac:dyDescent="0.2">
      <c r="A18" s="56"/>
      <c r="B18" s="106" t="s">
        <v>76</v>
      </c>
      <c r="C18" s="84"/>
      <c r="D18" s="84"/>
      <c r="E18" s="107">
        <v>43454</v>
      </c>
      <c r="F18" s="84"/>
      <c r="G18" s="100"/>
      <c r="H18" s="84"/>
      <c r="I18" s="100"/>
      <c r="J18" s="84"/>
      <c r="K18" s="64">
        <v>1</v>
      </c>
      <c r="L18" s="114" t="s">
        <v>115</v>
      </c>
      <c r="M18" s="115"/>
      <c r="N18" s="115"/>
      <c r="O18" s="115"/>
      <c r="P18" s="64"/>
      <c r="Q18" s="100"/>
      <c r="R18" s="84"/>
      <c r="S18" s="84"/>
      <c r="T18" s="84"/>
      <c r="U18" s="62"/>
      <c r="V18" s="58"/>
      <c r="W18" s="58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</row>
    <row r="19" spans="1:43" ht="16" x14ac:dyDescent="0.2">
      <c r="A19" s="56"/>
      <c r="B19" s="106"/>
      <c r="C19" s="84"/>
      <c r="D19" s="84"/>
      <c r="E19" s="107">
        <v>43465</v>
      </c>
      <c r="F19" s="84"/>
      <c r="G19" s="100"/>
      <c r="H19" s="84"/>
      <c r="I19" s="100"/>
      <c r="J19" s="84"/>
      <c r="K19" s="64">
        <v>1</v>
      </c>
      <c r="L19" s="114" t="s">
        <v>117</v>
      </c>
      <c r="M19" s="115"/>
      <c r="N19" s="115"/>
      <c r="O19" s="115"/>
      <c r="P19" s="64"/>
      <c r="Q19" s="100"/>
      <c r="R19" s="84"/>
      <c r="S19" s="84"/>
      <c r="T19" s="84"/>
      <c r="U19" s="62"/>
      <c r="V19" s="58"/>
      <c r="W19" s="58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</row>
    <row r="20" spans="1:43" ht="16" x14ac:dyDescent="0.2">
      <c r="A20" s="56"/>
      <c r="B20" s="106"/>
      <c r="C20" s="84"/>
      <c r="D20" s="84"/>
      <c r="E20" s="107"/>
      <c r="F20" s="84"/>
      <c r="G20" s="100"/>
      <c r="H20" s="84"/>
      <c r="I20" s="100"/>
      <c r="J20" s="84"/>
      <c r="K20" s="64"/>
      <c r="L20" s="100"/>
      <c r="M20" s="84"/>
      <c r="N20" s="84"/>
      <c r="O20" s="84"/>
      <c r="P20" s="64"/>
      <c r="Q20" s="100"/>
      <c r="R20" s="84"/>
      <c r="S20" s="84"/>
      <c r="T20" s="84"/>
      <c r="U20" s="62"/>
      <c r="V20" s="58"/>
      <c r="W20" s="58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</row>
    <row r="21" spans="1:43" ht="16" x14ac:dyDescent="0.2">
      <c r="A21" s="56"/>
      <c r="B21" s="106"/>
      <c r="C21" s="84"/>
      <c r="D21" s="84"/>
      <c r="E21" s="107"/>
      <c r="F21" s="84"/>
      <c r="G21" s="100"/>
      <c r="H21" s="84"/>
      <c r="I21" s="100"/>
      <c r="J21" s="84"/>
      <c r="K21" s="64"/>
      <c r="L21" s="100"/>
      <c r="M21" s="84"/>
      <c r="N21" s="84"/>
      <c r="O21" s="84"/>
      <c r="P21" s="64"/>
      <c r="Q21" s="100"/>
      <c r="R21" s="84"/>
      <c r="S21" s="84"/>
      <c r="T21" s="84"/>
      <c r="U21" s="62"/>
      <c r="V21" s="58"/>
      <c r="W21" s="58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</row>
    <row r="22" spans="1:43" ht="16" x14ac:dyDescent="0.2">
      <c r="A22" s="56"/>
      <c r="B22" s="106"/>
      <c r="C22" s="84"/>
      <c r="D22" s="84"/>
      <c r="E22" s="107"/>
      <c r="F22" s="84"/>
      <c r="G22" s="100"/>
      <c r="H22" s="84"/>
      <c r="I22" s="100"/>
      <c r="J22" s="84"/>
      <c r="K22" s="64"/>
      <c r="L22" s="100"/>
      <c r="M22" s="84"/>
      <c r="N22" s="84"/>
      <c r="O22" s="84"/>
      <c r="P22" s="64"/>
      <c r="Q22" s="100"/>
      <c r="R22" s="84"/>
      <c r="S22" s="84"/>
      <c r="T22" s="84"/>
      <c r="U22" s="62"/>
      <c r="V22" s="58"/>
      <c r="W22" s="58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</row>
    <row r="23" spans="1:43" ht="16" x14ac:dyDescent="0.2">
      <c r="A23" s="56"/>
      <c r="B23" s="106" t="s">
        <v>77</v>
      </c>
      <c r="C23" s="84"/>
      <c r="D23" s="84"/>
      <c r="E23" s="107">
        <v>43454</v>
      </c>
      <c r="F23" s="84"/>
      <c r="G23" s="100"/>
      <c r="H23" s="84"/>
      <c r="I23" s="100"/>
      <c r="J23" s="84"/>
      <c r="K23" s="64">
        <v>2</v>
      </c>
      <c r="L23" s="114" t="s">
        <v>115</v>
      </c>
      <c r="M23" s="115"/>
      <c r="N23" s="115"/>
      <c r="O23" s="115"/>
      <c r="P23" s="64"/>
      <c r="Q23" s="100"/>
      <c r="R23" s="84"/>
      <c r="S23" s="84"/>
      <c r="T23" s="84"/>
      <c r="U23" s="62"/>
      <c r="V23" s="58"/>
      <c r="W23" s="58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</row>
    <row r="24" spans="1:43" ht="16" x14ac:dyDescent="0.2">
      <c r="A24" s="56"/>
      <c r="B24" s="106"/>
      <c r="C24" s="84"/>
      <c r="D24" s="84"/>
      <c r="E24" s="107">
        <v>43458</v>
      </c>
      <c r="F24" s="84"/>
      <c r="G24" s="100"/>
      <c r="H24" s="84"/>
      <c r="I24" s="100"/>
      <c r="J24" s="84"/>
      <c r="K24" s="64">
        <v>1</v>
      </c>
      <c r="L24" s="114" t="s">
        <v>114</v>
      </c>
      <c r="M24" s="115"/>
      <c r="N24" s="115"/>
      <c r="O24" s="115"/>
      <c r="P24" s="64"/>
      <c r="Q24" s="100"/>
      <c r="R24" s="84"/>
      <c r="S24" s="84"/>
      <c r="T24" s="84"/>
      <c r="U24" s="58"/>
      <c r="V24" s="58"/>
      <c r="W24" s="58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</row>
    <row r="25" spans="1:43" ht="16" x14ac:dyDescent="0.2">
      <c r="A25" s="56"/>
      <c r="B25" s="106"/>
      <c r="C25" s="84"/>
      <c r="D25" s="84"/>
      <c r="E25" s="107">
        <v>43459</v>
      </c>
      <c r="F25" s="84"/>
      <c r="G25" s="100"/>
      <c r="H25" s="84"/>
      <c r="I25" s="100"/>
      <c r="J25" s="84"/>
      <c r="K25" s="64">
        <v>1</v>
      </c>
      <c r="L25" s="116" t="s">
        <v>112</v>
      </c>
      <c r="M25" s="115"/>
      <c r="N25" s="115"/>
      <c r="O25" s="115"/>
      <c r="P25" s="64"/>
      <c r="Q25" s="100"/>
      <c r="R25" s="84"/>
      <c r="S25" s="84"/>
      <c r="T25" s="84"/>
      <c r="U25" s="58"/>
      <c r="V25" s="58"/>
      <c r="W25" s="58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</row>
    <row r="26" spans="1:43" ht="16" x14ac:dyDescent="0.2">
      <c r="A26" s="56"/>
      <c r="B26" s="106"/>
      <c r="C26" s="84"/>
      <c r="D26" s="84"/>
      <c r="E26" s="107">
        <v>43465</v>
      </c>
      <c r="F26" s="84"/>
      <c r="G26" s="100"/>
      <c r="H26" s="84"/>
      <c r="I26" s="100"/>
      <c r="J26" s="84"/>
      <c r="K26" s="64">
        <v>1</v>
      </c>
      <c r="L26" s="114" t="s">
        <v>117</v>
      </c>
      <c r="M26" s="115"/>
      <c r="N26" s="115"/>
      <c r="O26" s="115"/>
      <c r="P26" s="64"/>
      <c r="Q26" s="100"/>
      <c r="R26" s="84"/>
      <c r="S26" s="84"/>
      <c r="T26" s="84"/>
      <c r="U26" s="58"/>
      <c r="V26" s="58"/>
      <c r="W26" s="58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</row>
    <row r="27" spans="1:43" ht="16" x14ac:dyDescent="0.2">
      <c r="A27" s="56"/>
      <c r="B27" s="106"/>
      <c r="C27" s="84"/>
      <c r="D27" s="84"/>
      <c r="E27" s="107"/>
      <c r="F27" s="84"/>
      <c r="G27" s="100"/>
      <c r="H27" s="84"/>
      <c r="I27" s="100"/>
      <c r="J27" s="84"/>
      <c r="K27" s="64"/>
      <c r="L27" s="100"/>
      <c r="M27" s="84"/>
      <c r="N27" s="84"/>
      <c r="O27" s="84"/>
      <c r="P27" s="64"/>
      <c r="Q27" s="100"/>
      <c r="R27" s="84"/>
      <c r="S27" s="84"/>
      <c r="T27" s="84"/>
      <c r="U27" s="58"/>
      <c r="V27" s="58"/>
      <c r="W27" s="58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</row>
    <row r="28" spans="1:43" ht="16" x14ac:dyDescent="0.2">
      <c r="A28" s="56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</row>
    <row r="29" spans="1:43" ht="21" x14ac:dyDescent="0.2">
      <c r="A29" s="56"/>
      <c r="B29" s="67" t="s">
        <v>1</v>
      </c>
      <c r="C29" s="68"/>
      <c r="D29" s="69"/>
      <c r="E29" s="69"/>
      <c r="F29" s="69"/>
      <c r="G29" s="69"/>
      <c r="H29" s="70"/>
      <c r="I29" s="71"/>
      <c r="J29" s="71"/>
      <c r="K29" s="72"/>
      <c r="L29" s="72"/>
      <c r="M29" s="69"/>
      <c r="N29" s="72"/>
      <c r="O29" s="72"/>
      <c r="P29" s="69"/>
      <c r="Q29" s="69"/>
      <c r="R29" s="72"/>
      <c r="S29" s="72"/>
      <c r="T29" s="69"/>
      <c r="U29" s="69"/>
      <c r="V29" s="69"/>
      <c r="W29" s="69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</row>
    <row r="30" spans="1:43" ht="64" x14ac:dyDescent="0.2">
      <c r="A30" s="2"/>
      <c r="B30" s="3" t="s">
        <v>83</v>
      </c>
      <c r="C30" s="4" t="s">
        <v>2</v>
      </c>
      <c r="D30" s="4" t="s">
        <v>3</v>
      </c>
      <c r="E30" s="5" t="s">
        <v>4</v>
      </c>
      <c r="F30" s="5" t="s">
        <v>84</v>
      </c>
      <c r="G30" s="5" t="s">
        <v>5</v>
      </c>
      <c r="H30" s="6" t="s">
        <v>6</v>
      </c>
      <c r="I30" s="5" t="s">
        <v>85</v>
      </c>
      <c r="J30" s="5" t="s">
        <v>7</v>
      </c>
      <c r="K30" s="5" t="s">
        <v>8</v>
      </c>
      <c r="L30" s="5" t="s">
        <v>9</v>
      </c>
      <c r="M30" s="5" t="s">
        <v>10</v>
      </c>
      <c r="N30" s="5" t="s">
        <v>11</v>
      </c>
      <c r="O30" s="5" t="s">
        <v>12</v>
      </c>
      <c r="P30" s="5" t="s">
        <v>13</v>
      </c>
      <c r="Q30" s="5" t="s">
        <v>14</v>
      </c>
      <c r="R30" s="5" t="s">
        <v>15</v>
      </c>
      <c r="S30" s="5" t="s">
        <v>16</v>
      </c>
      <c r="T30" s="5" t="s">
        <v>17</v>
      </c>
      <c r="U30" s="5" t="s">
        <v>18</v>
      </c>
      <c r="V30" s="5" t="s">
        <v>19</v>
      </c>
      <c r="W30" s="5" t="s">
        <v>20</v>
      </c>
      <c r="X30" s="7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spans="1:43" ht="21" customHeight="1" x14ac:dyDescent="0.2">
      <c r="A31" s="9">
        <v>1</v>
      </c>
      <c r="B31" s="113" t="s">
        <v>118</v>
      </c>
      <c r="C31" s="113" t="s">
        <v>111</v>
      </c>
      <c r="D31" s="113" t="s">
        <v>121</v>
      </c>
      <c r="E31" s="10" t="s">
        <v>21</v>
      </c>
      <c r="F31" s="117">
        <v>36180</v>
      </c>
      <c r="G31" s="10">
        <f t="shared" ref="G31:G36" si="0">DATEDIF(F31,$Q$5,"y")</f>
        <v>19</v>
      </c>
      <c r="H31" s="11">
        <v>14</v>
      </c>
      <c r="I31" s="12">
        <v>41487</v>
      </c>
      <c r="J31" s="12">
        <v>42979</v>
      </c>
      <c r="K31" s="13">
        <v>11.1</v>
      </c>
      <c r="L31" s="73" t="s">
        <v>22</v>
      </c>
      <c r="M31" s="10">
        <v>80</v>
      </c>
      <c r="N31" s="73" t="s">
        <v>23</v>
      </c>
      <c r="O31" s="9" t="s">
        <v>24</v>
      </c>
      <c r="P31" s="10" t="s">
        <v>25</v>
      </c>
      <c r="Q31" s="10">
        <v>18</v>
      </c>
      <c r="R31" s="10">
        <v>18</v>
      </c>
      <c r="S31" s="10">
        <v>4</v>
      </c>
      <c r="T31" s="11">
        <f t="shared" ref="T31:U31" si="1">Q31*30/300</f>
        <v>1.8</v>
      </c>
      <c r="U31" s="11">
        <f t="shared" si="1"/>
        <v>1.8</v>
      </c>
      <c r="V31" s="10">
        <f t="shared" ref="V31:V37" si="2">S31*30</f>
        <v>120</v>
      </c>
      <c r="W31" s="10" t="s">
        <v>26</v>
      </c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</row>
    <row r="32" spans="1:43" ht="21" customHeight="1" x14ac:dyDescent="0.2">
      <c r="A32" s="9">
        <f t="shared" ref="A32:A37" si="3">A31+1</f>
        <v>2</v>
      </c>
      <c r="B32" s="113" t="s">
        <v>119</v>
      </c>
      <c r="C32" s="113" t="s">
        <v>112</v>
      </c>
      <c r="D32" s="113" t="s">
        <v>121</v>
      </c>
      <c r="E32" s="10" t="s">
        <v>27</v>
      </c>
      <c r="F32" s="117">
        <v>41624</v>
      </c>
      <c r="G32" s="10">
        <f t="shared" si="0"/>
        <v>5</v>
      </c>
      <c r="H32" s="11">
        <v>2</v>
      </c>
      <c r="I32" s="12">
        <v>42125</v>
      </c>
      <c r="J32" s="12">
        <v>42979</v>
      </c>
      <c r="K32" s="13">
        <v>8.4</v>
      </c>
      <c r="L32" s="73" t="s">
        <v>28</v>
      </c>
      <c r="M32" s="10">
        <v>67</v>
      </c>
      <c r="N32" s="73" t="s">
        <v>29</v>
      </c>
      <c r="O32" s="9" t="s">
        <v>24</v>
      </c>
      <c r="P32" s="10" t="s">
        <v>25</v>
      </c>
      <c r="Q32" s="10">
        <v>5</v>
      </c>
      <c r="R32" s="10">
        <v>9</v>
      </c>
      <c r="S32" s="10">
        <v>4</v>
      </c>
      <c r="T32" s="11">
        <f t="shared" ref="T32:U32" si="4">Q32*30/300</f>
        <v>0.5</v>
      </c>
      <c r="U32" s="11">
        <f t="shared" si="4"/>
        <v>0.9</v>
      </c>
      <c r="V32" s="10">
        <f t="shared" si="2"/>
        <v>120</v>
      </c>
      <c r="W32" s="10" t="s">
        <v>26</v>
      </c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</row>
    <row r="33" spans="1:43" ht="21" customHeight="1" x14ac:dyDescent="0.2">
      <c r="A33" s="9">
        <f t="shared" si="3"/>
        <v>3</v>
      </c>
      <c r="B33" s="113" t="s">
        <v>120</v>
      </c>
      <c r="C33" s="113" t="s">
        <v>113</v>
      </c>
      <c r="D33" s="113" t="s">
        <v>121</v>
      </c>
      <c r="E33" s="10" t="s">
        <v>21</v>
      </c>
      <c r="F33" s="117">
        <v>41884</v>
      </c>
      <c r="G33" s="10">
        <f t="shared" si="0"/>
        <v>4</v>
      </c>
      <c r="H33" s="11">
        <v>1.3</v>
      </c>
      <c r="I33" s="12">
        <v>42186</v>
      </c>
      <c r="J33" s="12">
        <v>42979</v>
      </c>
      <c r="K33" s="13">
        <v>8.6999999999999993</v>
      </c>
      <c r="L33" s="74" t="s">
        <v>30</v>
      </c>
      <c r="M33" s="10">
        <v>80</v>
      </c>
      <c r="N33" s="73" t="s">
        <v>31</v>
      </c>
      <c r="O33" s="9" t="s">
        <v>24</v>
      </c>
      <c r="P33" s="10" t="s">
        <v>25</v>
      </c>
      <c r="Q33" s="10">
        <v>5</v>
      </c>
      <c r="R33" s="10">
        <v>9</v>
      </c>
      <c r="S33" s="10">
        <v>4</v>
      </c>
      <c r="T33" s="11">
        <f t="shared" ref="T33:U33" si="5">Q33*30/300</f>
        <v>0.5</v>
      </c>
      <c r="U33" s="11">
        <f t="shared" si="5"/>
        <v>0.9</v>
      </c>
      <c r="V33" s="10">
        <f t="shared" si="2"/>
        <v>120</v>
      </c>
      <c r="W33" s="10" t="s">
        <v>32</v>
      </c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 spans="1:43" ht="21" customHeight="1" x14ac:dyDescent="0.2">
      <c r="A34" s="9">
        <f t="shared" si="3"/>
        <v>4</v>
      </c>
      <c r="B34" s="113"/>
      <c r="C34" s="113"/>
      <c r="D34" s="113" t="s">
        <v>121</v>
      </c>
      <c r="E34" s="10" t="s">
        <v>27</v>
      </c>
      <c r="F34" s="117"/>
      <c r="G34" s="10">
        <v>9</v>
      </c>
      <c r="H34" s="11">
        <v>6</v>
      </c>
      <c r="I34" s="12">
        <v>42248</v>
      </c>
      <c r="J34" s="12">
        <v>42979</v>
      </c>
      <c r="K34" s="13">
        <v>8.9</v>
      </c>
      <c r="L34" s="73" t="s">
        <v>33</v>
      </c>
      <c r="M34" s="10">
        <v>193</v>
      </c>
      <c r="N34" s="73" t="s">
        <v>34</v>
      </c>
      <c r="O34" s="9" t="s">
        <v>24</v>
      </c>
      <c r="P34" s="10" t="s">
        <v>25</v>
      </c>
      <c r="Q34" s="10">
        <v>10</v>
      </c>
      <c r="R34" s="10">
        <v>12</v>
      </c>
      <c r="S34" s="10">
        <v>4</v>
      </c>
      <c r="T34" s="11">
        <f t="shared" ref="T34:U34" si="6">Q34*30/300</f>
        <v>1</v>
      </c>
      <c r="U34" s="11">
        <f t="shared" si="6"/>
        <v>1.2</v>
      </c>
      <c r="V34" s="10">
        <f t="shared" si="2"/>
        <v>120</v>
      </c>
      <c r="W34" s="10" t="s">
        <v>26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</row>
    <row r="35" spans="1:43" ht="21" customHeight="1" x14ac:dyDescent="0.2">
      <c r="A35" s="9">
        <f t="shared" si="3"/>
        <v>5</v>
      </c>
      <c r="B35" s="113"/>
      <c r="C35" s="113"/>
      <c r="D35" s="113" t="s">
        <v>121</v>
      </c>
      <c r="E35" s="10" t="s">
        <v>21</v>
      </c>
      <c r="F35" s="117"/>
      <c r="G35" s="10">
        <v>15</v>
      </c>
      <c r="H35" s="11">
        <v>14</v>
      </c>
      <c r="I35" s="12">
        <v>43040</v>
      </c>
      <c r="J35" s="12">
        <v>42979</v>
      </c>
      <c r="K35" s="13">
        <v>12</v>
      </c>
      <c r="L35" s="73" t="s">
        <v>35</v>
      </c>
      <c r="M35" s="10">
        <v>500</v>
      </c>
      <c r="N35" s="73" t="s">
        <v>36</v>
      </c>
      <c r="O35" s="9" t="s">
        <v>24</v>
      </c>
      <c r="P35" s="10" t="s">
        <v>25</v>
      </c>
      <c r="Q35" s="10">
        <v>26</v>
      </c>
      <c r="R35" s="10">
        <v>21</v>
      </c>
      <c r="S35" s="10">
        <v>4</v>
      </c>
      <c r="T35" s="11">
        <f t="shared" ref="T35:U35" si="7">Q35*30/300</f>
        <v>2.6</v>
      </c>
      <c r="U35" s="11">
        <f t="shared" si="7"/>
        <v>2.1</v>
      </c>
      <c r="V35" s="10">
        <f t="shared" si="2"/>
        <v>120</v>
      </c>
      <c r="W35" s="10" t="s">
        <v>26</v>
      </c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</row>
    <row r="36" spans="1:43" ht="21" customHeight="1" x14ac:dyDescent="0.2">
      <c r="A36" s="9">
        <f t="shared" si="3"/>
        <v>6</v>
      </c>
      <c r="B36" s="113"/>
      <c r="C36" s="113"/>
      <c r="D36" s="113" t="s">
        <v>121</v>
      </c>
      <c r="E36" s="10" t="s">
        <v>21</v>
      </c>
      <c r="F36" s="117"/>
      <c r="G36" s="10">
        <v>16</v>
      </c>
      <c r="H36" s="11">
        <v>16</v>
      </c>
      <c r="I36" s="12">
        <v>43238</v>
      </c>
      <c r="J36" s="12">
        <v>43238</v>
      </c>
      <c r="K36" s="13">
        <v>14</v>
      </c>
      <c r="L36" s="73" t="s">
        <v>37</v>
      </c>
      <c r="M36" s="10">
        <v>332</v>
      </c>
      <c r="N36" s="73" t="s">
        <v>38</v>
      </c>
      <c r="O36" s="9" t="s">
        <v>24</v>
      </c>
      <c r="P36" s="10" t="s">
        <v>25</v>
      </c>
      <c r="Q36" s="10">
        <v>14</v>
      </c>
      <c r="R36" s="10">
        <v>12</v>
      </c>
      <c r="S36" s="10">
        <v>4</v>
      </c>
      <c r="T36" s="11">
        <f t="shared" ref="T36:U36" si="8">Q36*30/300</f>
        <v>1.4</v>
      </c>
      <c r="U36" s="11">
        <f t="shared" si="8"/>
        <v>1.2</v>
      </c>
      <c r="V36" s="10">
        <f t="shared" si="2"/>
        <v>120</v>
      </c>
      <c r="W36" s="10" t="s">
        <v>26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</row>
    <row r="37" spans="1:43" ht="18.75" customHeight="1" x14ac:dyDescent="0.2">
      <c r="A37" s="9">
        <f t="shared" si="3"/>
        <v>7</v>
      </c>
      <c r="B37" s="113"/>
      <c r="C37" s="113"/>
      <c r="D37" s="113" t="s">
        <v>121</v>
      </c>
      <c r="E37" s="10" t="s">
        <v>21</v>
      </c>
      <c r="F37" s="117"/>
      <c r="G37" s="10">
        <v>14</v>
      </c>
      <c r="H37" s="11">
        <v>14</v>
      </c>
      <c r="I37" s="12">
        <v>43405</v>
      </c>
      <c r="J37" s="12">
        <v>43435</v>
      </c>
      <c r="K37" s="13">
        <v>13.4</v>
      </c>
      <c r="L37" s="73" t="s">
        <v>39</v>
      </c>
      <c r="M37" s="10">
        <v>241</v>
      </c>
      <c r="N37" s="73" t="s">
        <v>40</v>
      </c>
      <c r="O37" s="9" t="s">
        <v>24</v>
      </c>
      <c r="P37" s="10" t="s">
        <v>25</v>
      </c>
      <c r="Q37" s="10">
        <v>20</v>
      </c>
      <c r="R37" s="10">
        <v>18</v>
      </c>
      <c r="S37" s="10">
        <v>4</v>
      </c>
      <c r="T37" s="11">
        <f t="shared" ref="T37:U37" si="9">Q37*30/300</f>
        <v>2</v>
      </c>
      <c r="U37" s="11">
        <f t="shared" si="9"/>
        <v>1.8</v>
      </c>
      <c r="V37" s="10">
        <f t="shared" si="2"/>
        <v>120</v>
      </c>
      <c r="W37" s="10" t="s">
        <v>26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</row>
    <row r="38" spans="1:43" ht="16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</row>
    <row r="39" spans="1:43" ht="16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</row>
    <row r="40" spans="1:43" ht="16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</row>
    <row r="41" spans="1:43" ht="16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</row>
    <row r="42" spans="1:43" ht="16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</row>
    <row r="43" spans="1:43" ht="16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</row>
    <row r="44" spans="1:43" ht="16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</row>
    <row r="45" spans="1:43" ht="16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</row>
    <row r="46" spans="1:43" ht="16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</row>
    <row r="47" spans="1:43" ht="16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</row>
    <row r="48" spans="1:43" ht="16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</row>
    <row r="49" spans="1:43" ht="16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</row>
    <row r="50" spans="1:43" ht="16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</row>
    <row r="51" spans="1:43" ht="16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</row>
    <row r="52" spans="1:43" ht="16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</row>
    <row r="53" spans="1:43" ht="16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</row>
    <row r="54" spans="1:43" ht="16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</row>
    <row r="55" spans="1:43" ht="16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</row>
    <row r="56" spans="1:43" ht="16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</row>
    <row r="57" spans="1:43" ht="16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</row>
    <row r="58" spans="1:43" ht="16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</row>
    <row r="59" spans="1:43" ht="16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</row>
    <row r="60" spans="1:43" ht="16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</row>
    <row r="61" spans="1:43" ht="16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</row>
    <row r="62" spans="1:43" ht="16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</row>
    <row r="63" spans="1:43" ht="16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</row>
    <row r="64" spans="1:43" ht="16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</row>
    <row r="65" spans="1:43" ht="16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</row>
    <row r="66" spans="1:43" ht="16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</row>
    <row r="67" spans="1:43" ht="16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</row>
    <row r="68" spans="1:43" ht="16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</row>
    <row r="69" spans="1:43" ht="16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</row>
    <row r="70" spans="1:43" ht="16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</row>
    <row r="71" spans="1:43" ht="16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</row>
    <row r="72" spans="1:43" ht="16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</row>
    <row r="73" spans="1:43" ht="16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</row>
    <row r="74" spans="1:43" ht="16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</row>
    <row r="75" spans="1:43" ht="16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</row>
    <row r="76" spans="1:43" ht="16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</row>
    <row r="77" spans="1:43" ht="16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</row>
    <row r="78" spans="1:43" ht="16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</row>
    <row r="79" spans="1:43" ht="16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</row>
    <row r="80" spans="1:43" ht="16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</row>
    <row r="81" spans="1:43" ht="16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</row>
    <row r="82" spans="1:43" ht="16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</row>
    <row r="83" spans="1:43" ht="16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</row>
    <row r="84" spans="1:43" ht="16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</row>
    <row r="85" spans="1:43" ht="16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</row>
    <row r="86" spans="1:43" ht="16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</row>
    <row r="87" spans="1:43" ht="16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</row>
    <row r="88" spans="1:43" ht="16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</row>
    <row r="89" spans="1:43" ht="16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</row>
    <row r="90" spans="1:43" ht="16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</row>
    <row r="91" spans="1:43" ht="16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</row>
    <row r="92" spans="1:43" ht="16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</row>
    <row r="93" spans="1:43" ht="16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</row>
    <row r="94" spans="1:43" ht="16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</row>
    <row r="95" spans="1:43" ht="16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</row>
    <row r="96" spans="1:43" ht="16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</row>
    <row r="97" spans="1:43" ht="16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</row>
    <row r="98" spans="1:43" ht="16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</row>
    <row r="99" spans="1:43" ht="16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</row>
    <row r="100" spans="1:43" ht="16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</row>
    <row r="101" spans="1:43" ht="16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</row>
    <row r="102" spans="1:43" ht="16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</row>
    <row r="103" spans="1:43" ht="16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</row>
    <row r="104" spans="1:43" ht="16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</row>
    <row r="105" spans="1:43" ht="16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</row>
    <row r="106" spans="1:43" ht="16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</row>
    <row r="107" spans="1:43" ht="16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</row>
    <row r="108" spans="1:43" ht="16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</row>
    <row r="109" spans="1:43" ht="16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</row>
    <row r="110" spans="1:43" ht="16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</row>
    <row r="111" spans="1:43" ht="16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</row>
    <row r="112" spans="1:43" ht="16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</row>
    <row r="113" spans="1:43" ht="16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</row>
    <row r="114" spans="1:43" ht="16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</row>
    <row r="115" spans="1:43" ht="16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</row>
    <row r="116" spans="1:43" ht="16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</row>
    <row r="117" spans="1:43" ht="16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</row>
    <row r="118" spans="1:43" ht="16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</row>
    <row r="119" spans="1:43" ht="16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</row>
    <row r="120" spans="1:43" ht="16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</row>
    <row r="121" spans="1:43" ht="16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</row>
    <row r="122" spans="1:43" ht="16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</row>
    <row r="123" spans="1:43" ht="16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</row>
    <row r="124" spans="1:43" ht="16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</row>
    <row r="125" spans="1:43" ht="16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</row>
    <row r="126" spans="1:43" ht="16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</row>
    <row r="127" spans="1:43" ht="16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</row>
    <row r="128" spans="1:43" ht="16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</row>
    <row r="129" spans="1:43" ht="16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</row>
    <row r="130" spans="1:43" ht="16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</row>
    <row r="131" spans="1:43" ht="16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</row>
    <row r="132" spans="1:43" ht="16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</row>
    <row r="133" spans="1:43" ht="16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</row>
    <row r="134" spans="1:43" ht="16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</row>
    <row r="135" spans="1:43" ht="16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</row>
    <row r="136" spans="1:43" ht="16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</row>
    <row r="137" spans="1:43" ht="16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</row>
    <row r="138" spans="1:43" ht="16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</row>
    <row r="139" spans="1:43" ht="16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</row>
    <row r="140" spans="1:43" ht="16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</row>
    <row r="141" spans="1:43" ht="16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</row>
    <row r="142" spans="1:43" ht="16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</row>
    <row r="143" spans="1:43" ht="16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</row>
    <row r="144" spans="1:43" ht="16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</row>
    <row r="145" spans="1:43" ht="16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</row>
    <row r="146" spans="1:43" ht="16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</row>
    <row r="147" spans="1:43" ht="16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</row>
    <row r="148" spans="1:43" ht="16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</row>
    <row r="149" spans="1:43" ht="16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</row>
    <row r="150" spans="1:43" ht="16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</row>
    <row r="151" spans="1:43" ht="16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</row>
    <row r="152" spans="1:43" ht="16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</row>
    <row r="153" spans="1:43" ht="16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</row>
    <row r="154" spans="1:43" ht="16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</row>
    <row r="155" spans="1:43" ht="16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</row>
    <row r="156" spans="1:43" ht="16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</row>
    <row r="157" spans="1:43" ht="16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</row>
    <row r="158" spans="1:43" ht="16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</row>
    <row r="159" spans="1:43" ht="16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</row>
    <row r="160" spans="1:43" ht="16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</row>
    <row r="161" spans="1:43" ht="16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</row>
    <row r="162" spans="1:43" ht="16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</row>
    <row r="163" spans="1:43" ht="16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</row>
    <row r="164" spans="1:43" ht="16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</row>
    <row r="165" spans="1:43" ht="16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</row>
    <row r="166" spans="1:43" ht="16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</row>
    <row r="167" spans="1:43" ht="16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</row>
    <row r="168" spans="1:43" ht="16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</row>
    <row r="169" spans="1:43" ht="16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</row>
    <row r="170" spans="1:43" ht="16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</row>
    <row r="171" spans="1:43" ht="16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</row>
    <row r="172" spans="1:43" ht="16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</row>
    <row r="173" spans="1:43" ht="16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</row>
    <row r="174" spans="1:43" ht="16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</row>
    <row r="175" spans="1:43" ht="16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</row>
    <row r="176" spans="1:43" ht="16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</row>
    <row r="177" spans="1:43" ht="16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</row>
    <row r="178" spans="1:43" ht="16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</row>
    <row r="179" spans="1:43" ht="16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</row>
    <row r="180" spans="1:43" ht="16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</row>
    <row r="181" spans="1:43" ht="16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</row>
    <row r="182" spans="1:43" ht="16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</row>
    <row r="183" spans="1:43" ht="16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</row>
    <row r="184" spans="1:43" ht="16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</row>
    <row r="185" spans="1:43" ht="16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</row>
    <row r="186" spans="1:43" ht="16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</row>
    <row r="187" spans="1:43" ht="16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</row>
    <row r="188" spans="1:43" ht="16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</row>
    <row r="189" spans="1:43" ht="16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</row>
    <row r="190" spans="1:43" ht="16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</row>
    <row r="191" spans="1:43" ht="16" x14ac:dyDescent="0.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</row>
    <row r="192" spans="1:43" ht="16" x14ac:dyDescent="0.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</row>
    <row r="193" spans="1:43" ht="16" x14ac:dyDescent="0.2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</row>
    <row r="194" spans="1:43" ht="16" x14ac:dyDescent="0.2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</row>
    <row r="195" spans="1:43" ht="16" x14ac:dyDescent="0.2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</row>
    <row r="196" spans="1:43" ht="16" x14ac:dyDescent="0.2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</row>
    <row r="197" spans="1:43" ht="16" x14ac:dyDescent="0.2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</row>
    <row r="198" spans="1:43" ht="16" x14ac:dyDescent="0.2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</row>
    <row r="199" spans="1:43" ht="16" x14ac:dyDescent="0.2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</row>
    <row r="200" spans="1:43" ht="16" x14ac:dyDescent="0.2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</row>
    <row r="201" spans="1:43" ht="16" x14ac:dyDescent="0.2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</row>
    <row r="202" spans="1:43" ht="16" x14ac:dyDescent="0.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</row>
    <row r="203" spans="1:43" ht="16" x14ac:dyDescent="0.2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</row>
    <row r="204" spans="1:43" ht="16" x14ac:dyDescent="0.2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</row>
    <row r="205" spans="1:43" ht="16" x14ac:dyDescent="0.2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</row>
    <row r="206" spans="1:43" ht="16" x14ac:dyDescent="0.2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</row>
    <row r="207" spans="1:43" ht="16" x14ac:dyDescent="0.2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</row>
    <row r="208" spans="1:43" ht="16" x14ac:dyDescent="0.2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</row>
    <row r="209" spans="1:43" ht="16" x14ac:dyDescent="0.2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</row>
    <row r="210" spans="1:43" ht="16" x14ac:dyDescent="0.2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</row>
    <row r="211" spans="1:43" ht="16" x14ac:dyDescent="0.2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</row>
    <row r="212" spans="1:43" ht="16" x14ac:dyDescent="0.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</row>
    <row r="213" spans="1:43" ht="16" x14ac:dyDescent="0.2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</row>
    <row r="214" spans="1:43" ht="16" x14ac:dyDescent="0.2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</row>
    <row r="215" spans="1:43" ht="16" x14ac:dyDescent="0.2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</row>
    <row r="216" spans="1:43" ht="16" x14ac:dyDescent="0.2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</row>
    <row r="217" spans="1:43" ht="16" x14ac:dyDescent="0.2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</row>
    <row r="218" spans="1:43" ht="16" x14ac:dyDescent="0.2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</row>
    <row r="219" spans="1:43" ht="16" x14ac:dyDescent="0.2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</row>
    <row r="220" spans="1:43" ht="16" x14ac:dyDescent="0.2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</row>
    <row r="221" spans="1:43" ht="16" x14ac:dyDescent="0.2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</row>
    <row r="222" spans="1:43" ht="16" x14ac:dyDescent="0.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</row>
    <row r="223" spans="1:43" ht="16" x14ac:dyDescent="0.2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</row>
    <row r="224" spans="1:43" ht="16" x14ac:dyDescent="0.2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</row>
    <row r="225" spans="1:43" ht="16" x14ac:dyDescent="0.2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</row>
    <row r="226" spans="1:43" ht="16" x14ac:dyDescent="0.2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</row>
    <row r="227" spans="1:43" ht="16" x14ac:dyDescent="0.2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</row>
    <row r="228" spans="1:43" ht="16" x14ac:dyDescent="0.2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</row>
    <row r="229" spans="1:43" ht="16" x14ac:dyDescent="0.2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</row>
    <row r="230" spans="1:43" ht="16" x14ac:dyDescent="0.2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</row>
    <row r="231" spans="1:43" ht="16" x14ac:dyDescent="0.2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</row>
    <row r="232" spans="1:43" ht="16" x14ac:dyDescent="0.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</row>
    <row r="233" spans="1:43" ht="16" x14ac:dyDescent="0.2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</row>
    <row r="234" spans="1:43" ht="16" x14ac:dyDescent="0.2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</row>
    <row r="235" spans="1:43" ht="16" x14ac:dyDescent="0.2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</row>
    <row r="236" spans="1:43" ht="16" x14ac:dyDescent="0.2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</row>
    <row r="237" spans="1:43" ht="16" x14ac:dyDescent="0.2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</row>
    <row r="238" spans="1:43" ht="16" x14ac:dyDescent="0.2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</row>
    <row r="239" spans="1:43" ht="16" x14ac:dyDescent="0.2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</row>
    <row r="240" spans="1:43" ht="16" x14ac:dyDescent="0.2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</row>
    <row r="241" spans="1:43" ht="16" x14ac:dyDescent="0.2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</row>
    <row r="242" spans="1:43" ht="16" x14ac:dyDescent="0.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</row>
    <row r="243" spans="1:43" ht="16" x14ac:dyDescent="0.2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</row>
    <row r="244" spans="1:43" ht="16" x14ac:dyDescent="0.2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</row>
    <row r="245" spans="1:43" ht="16" x14ac:dyDescent="0.2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</row>
    <row r="246" spans="1:43" ht="16" x14ac:dyDescent="0.2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</row>
    <row r="247" spans="1:43" ht="16" x14ac:dyDescent="0.2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</row>
    <row r="248" spans="1:43" ht="16" x14ac:dyDescent="0.2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</row>
    <row r="249" spans="1:43" ht="16" x14ac:dyDescent="0.2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</row>
    <row r="250" spans="1:43" ht="16" x14ac:dyDescent="0.2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</row>
    <row r="251" spans="1:43" ht="16" x14ac:dyDescent="0.2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</row>
    <row r="252" spans="1:43" ht="16" x14ac:dyDescent="0.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</row>
    <row r="253" spans="1:43" ht="16" x14ac:dyDescent="0.2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</row>
    <row r="254" spans="1:43" ht="16" x14ac:dyDescent="0.2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</row>
    <row r="255" spans="1:43" ht="16" x14ac:dyDescent="0.2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</row>
    <row r="256" spans="1:43" ht="16" x14ac:dyDescent="0.2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</row>
    <row r="257" spans="1:43" ht="16" x14ac:dyDescent="0.2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</row>
    <row r="258" spans="1:43" ht="16" x14ac:dyDescent="0.2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</row>
    <row r="259" spans="1:43" ht="16" x14ac:dyDescent="0.2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</row>
    <row r="260" spans="1:43" ht="16" x14ac:dyDescent="0.2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</row>
    <row r="261" spans="1:43" ht="16" x14ac:dyDescent="0.2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</row>
    <row r="262" spans="1:43" ht="16" x14ac:dyDescent="0.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</row>
    <row r="263" spans="1:43" ht="16" x14ac:dyDescent="0.2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</row>
    <row r="264" spans="1:43" ht="16" x14ac:dyDescent="0.2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</row>
    <row r="265" spans="1:43" ht="16" x14ac:dyDescent="0.2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</row>
    <row r="266" spans="1:43" ht="16" x14ac:dyDescent="0.2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</row>
    <row r="267" spans="1:43" ht="16" x14ac:dyDescent="0.2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</row>
    <row r="268" spans="1:43" ht="16" x14ac:dyDescent="0.2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</row>
    <row r="269" spans="1:43" ht="16" x14ac:dyDescent="0.2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</row>
    <row r="270" spans="1:43" ht="16" x14ac:dyDescent="0.2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</row>
    <row r="271" spans="1:43" ht="16" x14ac:dyDescent="0.2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</row>
    <row r="272" spans="1:43" ht="16" x14ac:dyDescent="0.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</row>
    <row r="273" spans="1:43" ht="16" x14ac:dyDescent="0.2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</row>
    <row r="274" spans="1:43" ht="16" x14ac:dyDescent="0.2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</row>
    <row r="275" spans="1:43" ht="16" x14ac:dyDescent="0.2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</row>
    <row r="276" spans="1:43" ht="16" x14ac:dyDescent="0.2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</row>
    <row r="277" spans="1:43" ht="16" x14ac:dyDescent="0.2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</row>
    <row r="278" spans="1:43" ht="16" x14ac:dyDescent="0.2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</row>
    <row r="279" spans="1:43" ht="16" x14ac:dyDescent="0.2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</row>
    <row r="280" spans="1:43" ht="16" x14ac:dyDescent="0.2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</row>
    <row r="281" spans="1:43" ht="16" x14ac:dyDescent="0.2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</row>
    <row r="282" spans="1:43" ht="16" x14ac:dyDescent="0.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</row>
    <row r="283" spans="1:43" ht="16" x14ac:dyDescent="0.2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</row>
    <row r="284" spans="1:43" ht="16" x14ac:dyDescent="0.2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</row>
    <row r="285" spans="1:43" ht="16" x14ac:dyDescent="0.2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</row>
    <row r="286" spans="1:43" ht="16" x14ac:dyDescent="0.2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</row>
    <row r="287" spans="1:43" ht="16" x14ac:dyDescent="0.2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</row>
    <row r="288" spans="1:43" ht="16" x14ac:dyDescent="0.2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</row>
    <row r="289" spans="1:43" ht="16" x14ac:dyDescent="0.2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</row>
    <row r="290" spans="1:43" ht="16" x14ac:dyDescent="0.2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</row>
    <row r="291" spans="1:43" ht="16" x14ac:dyDescent="0.2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</row>
    <row r="292" spans="1:43" ht="16" x14ac:dyDescent="0.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</row>
    <row r="293" spans="1:43" ht="16" x14ac:dyDescent="0.2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</row>
    <row r="294" spans="1:43" ht="16" x14ac:dyDescent="0.2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</row>
    <row r="295" spans="1:43" ht="16" x14ac:dyDescent="0.2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</row>
    <row r="296" spans="1:43" ht="16" x14ac:dyDescent="0.2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</row>
    <row r="297" spans="1:43" ht="16" x14ac:dyDescent="0.2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</row>
    <row r="298" spans="1:43" ht="16" x14ac:dyDescent="0.2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</row>
    <row r="299" spans="1:43" ht="16" x14ac:dyDescent="0.2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</row>
    <row r="300" spans="1:43" ht="16" x14ac:dyDescent="0.2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</row>
    <row r="301" spans="1:43" ht="16" x14ac:dyDescent="0.2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</row>
    <row r="302" spans="1:43" ht="16" x14ac:dyDescent="0.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</row>
    <row r="303" spans="1:43" ht="16" x14ac:dyDescent="0.2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</row>
    <row r="304" spans="1:43" ht="16" x14ac:dyDescent="0.2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</row>
    <row r="305" spans="1:43" ht="16" x14ac:dyDescent="0.2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</row>
    <row r="306" spans="1:43" ht="16" x14ac:dyDescent="0.2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</row>
    <row r="307" spans="1:43" ht="16" x14ac:dyDescent="0.2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</row>
    <row r="308" spans="1:43" ht="16" x14ac:dyDescent="0.2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</row>
    <row r="309" spans="1:43" ht="16" x14ac:dyDescent="0.2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</row>
    <row r="310" spans="1:43" ht="16" x14ac:dyDescent="0.2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</row>
    <row r="311" spans="1:43" ht="16" x14ac:dyDescent="0.2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</row>
    <row r="312" spans="1:43" ht="16" x14ac:dyDescent="0.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</row>
    <row r="313" spans="1:43" ht="16" x14ac:dyDescent="0.2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</row>
    <row r="314" spans="1:43" ht="16" x14ac:dyDescent="0.2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</row>
    <row r="315" spans="1:43" ht="16" x14ac:dyDescent="0.2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</row>
    <row r="316" spans="1:43" ht="16" x14ac:dyDescent="0.2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</row>
    <row r="317" spans="1:43" ht="16" x14ac:dyDescent="0.2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</row>
    <row r="318" spans="1:43" ht="16" x14ac:dyDescent="0.2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</row>
    <row r="319" spans="1:43" ht="16" x14ac:dyDescent="0.2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</row>
    <row r="320" spans="1:43" ht="16" x14ac:dyDescent="0.2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</row>
    <row r="321" spans="1:43" ht="16" x14ac:dyDescent="0.2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</row>
    <row r="322" spans="1:43" ht="16" x14ac:dyDescent="0.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</row>
    <row r="323" spans="1:43" ht="16" x14ac:dyDescent="0.2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</row>
    <row r="324" spans="1:43" ht="16" x14ac:dyDescent="0.2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</row>
    <row r="325" spans="1:43" ht="16" x14ac:dyDescent="0.2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</row>
    <row r="326" spans="1:43" ht="16" x14ac:dyDescent="0.2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</row>
    <row r="327" spans="1:43" ht="16" x14ac:dyDescent="0.2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</row>
    <row r="328" spans="1:43" ht="16" x14ac:dyDescent="0.2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</row>
    <row r="329" spans="1:43" ht="16" x14ac:dyDescent="0.2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</row>
    <row r="330" spans="1:43" ht="16" x14ac:dyDescent="0.2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</row>
    <row r="331" spans="1:43" ht="16" x14ac:dyDescent="0.2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</row>
    <row r="332" spans="1:43" ht="16" x14ac:dyDescent="0.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</row>
    <row r="333" spans="1:43" ht="16" x14ac:dyDescent="0.2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</row>
    <row r="334" spans="1:43" ht="16" x14ac:dyDescent="0.2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</row>
    <row r="335" spans="1:43" ht="16" x14ac:dyDescent="0.2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</row>
    <row r="336" spans="1:43" ht="16" x14ac:dyDescent="0.2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</row>
    <row r="337" spans="1:43" ht="16" x14ac:dyDescent="0.2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</row>
    <row r="338" spans="1:43" ht="16" x14ac:dyDescent="0.2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</row>
    <row r="339" spans="1:43" ht="16" x14ac:dyDescent="0.2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</row>
    <row r="340" spans="1:43" ht="16" x14ac:dyDescent="0.2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</row>
    <row r="341" spans="1:43" ht="16" x14ac:dyDescent="0.2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</row>
    <row r="342" spans="1:43" ht="16" x14ac:dyDescent="0.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</row>
    <row r="343" spans="1:43" ht="16" x14ac:dyDescent="0.2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</row>
    <row r="344" spans="1:43" ht="16" x14ac:dyDescent="0.2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</row>
    <row r="345" spans="1:43" ht="16" x14ac:dyDescent="0.2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</row>
    <row r="346" spans="1:43" ht="16" x14ac:dyDescent="0.2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</row>
    <row r="347" spans="1:43" ht="16" x14ac:dyDescent="0.2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</row>
    <row r="348" spans="1:43" ht="16" x14ac:dyDescent="0.2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</row>
    <row r="349" spans="1:43" ht="16" x14ac:dyDescent="0.2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</row>
    <row r="350" spans="1:43" ht="16" x14ac:dyDescent="0.2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</row>
    <row r="351" spans="1:43" ht="16" x14ac:dyDescent="0.2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</row>
    <row r="352" spans="1:43" ht="16" x14ac:dyDescent="0.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</row>
    <row r="353" spans="1:43" ht="16" x14ac:dyDescent="0.2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</row>
    <row r="354" spans="1:43" ht="16" x14ac:dyDescent="0.2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</row>
    <row r="355" spans="1:43" ht="16" x14ac:dyDescent="0.2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</row>
    <row r="356" spans="1:43" ht="16" x14ac:dyDescent="0.2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</row>
    <row r="357" spans="1:43" ht="16" x14ac:dyDescent="0.2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</row>
    <row r="358" spans="1:43" ht="16" x14ac:dyDescent="0.2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</row>
    <row r="359" spans="1:43" ht="16" x14ac:dyDescent="0.2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</row>
    <row r="360" spans="1:43" ht="16" x14ac:dyDescent="0.2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</row>
    <row r="361" spans="1:43" ht="16" x14ac:dyDescent="0.2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</row>
    <row r="362" spans="1:43" ht="16" x14ac:dyDescent="0.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</row>
    <row r="363" spans="1:43" ht="16" x14ac:dyDescent="0.2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</row>
    <row r="364" spans="1:43" ht="16" x14ac:dyDescent="0.2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</row>
    <row r="365" spans="1:43" ht="16" x14ac:dyDescent="0.2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</row>
    <row r="366" spans="1:43" ht="16" x14ac:dyDescent="0.2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</row>
    <row r="367" spans="1:43" ht="16" x14ac:dyDescent="0.2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</row>
    <row r="368" spans="1:43" ht="16" x14ac:dyDescent="0.2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</row>
    <row r="369" spans="1:43" ht="16" x14ac:dyDescent="0.2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</row>
    <row r="370" spans="1:43" ht="16" x14ac:dyDescent="0.2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</row>
    <row r="371" spans="1:43" ht="16" x14ac:dyDescent="0.2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</row>
    <row r="372" spans="1:43" ht="16" x14ac:dyDescent="0.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</row>
    <row r="373" spans="1:43" ht="16" x14ac:dyDescent="0.2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</row>
    <row r="374" spans="1:43" ht="16" x14ac:dyDescent="0.2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</row>
    <row r="375" spans="1:43" ht="16" x14ac:dyDescent="0.2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</row>
    <row r="376" spans="1:43" ht="16" x14ac:dyDescent="0.2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</row>
    <row r="377" spans="1:43" ht="16" x14ac:dyDescent="0.2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</row>
    <row r="378" spans="1:43" ht="16" x14ac:dyDescent="0.2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</row>
    <row r="379" spans="1:43" ht="16" x14ac:dyDescent="0.2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</row>
    <row r="380" spans="1:43" ht="16" x14ac:dyDescent="0.2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</row>
    <row r="381" spans="1:43" ht="16" x14ac:dyDescent="0.2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</row>
    <row r="382" spans="1:43" ht="16" x14ac:dyDescent="0.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</row>
    <row r="383" spans="1:43" ht="16" x14ac:dyDescent="0.2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</row>
    <row r="384" spans="1:43" ht="16" x14ac:dyDescent="0.2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</row>
    <row r="385" spans="1:43" ht="16" x14ac:dyDescent="0.2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</row>
    <row r="386" spans="1:43" ht="16" x14ac:dyDescent="0.2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</row>
    <row r="387" spans="1:43" ht="16" x14ac:dyDescent="0.2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</row>
    <row r="388" spans="1:43" ht="16" x14ac:dyDescent="0.2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</row>
    <row r="389" spans="1:43" ht="16" x14ac:dyDescent="0.2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</row>
    <row r="390" spans="1:43" ht="16" x14ac:dyDescent="0.2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</row>
    <row r="391" spans="1:43" ht="16" x14ac:dyDescent="0.2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</row>
    <row r="392" spans="1:43" ht="16" x14ac:dyDescent="0.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</row>
    <row r="393" spans="1:43" ht="16" x14ac:dyDescent="0.2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</row>
    <row r="394" spans="1:43" ht="16" x14ac:dyDescent="0.2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</row>
    <row r="395" spans="1:43" ht="16" x14ac:dyDescent="0.2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</row>
    <row r="396" spans="1:43" ht="16" x14ac:dyDescent="0.2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</row>
    <row r="397" spans="1:43" ht="16" x14ac:dyDescent="0.2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</row>
    <row r="398" spans="1:43" ht="16" x14ac:dyDescent="0.2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</row>
    <row r="399" spans="1:43" ht="16" x14ac:dyDescent="0.2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</row>
    <row r="400" spans="1:43" ht="16" x14ac:dyDescent="0.2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</row>
    <row r="401" spans="1:43" ht="16" x14ac:dyDescent="0.2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</row>
    <row r="402" spans="1:43" ht="16" x14ac:dyDescent="0.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</row>
    <row r="403" spans="1:43" ht="16" x14ac:dyDescent="0.2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</row>
    <row r="404" spans="1:43" ht="16" x14ac:dyDescent="0.2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</row>
    <row r="405" spans="1:43" ht="16" x14ac:dyDescent="0.2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</row>
    <row r="406" spans="1:43" ht="16" x14ac:dyDescent="0.2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</row>
    <row r="407" spans="1:43" ht="16" x14ac:dyDescent="0.2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</row>
    <row r="408" spans="1:43" ht="16" x14ac:dyDescent="0.2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</row>
    <row r="409" spans="1:43" ht="16" x14ac:dyDescent="0.2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</row>
    <row r="410" spans="1:43" ht="16" x14ac:dyDescent="0.2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</row>
    <row r="411" spans="1:43" ht="16" x14ac:dyDescent="0.2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</row>
    <row r="412" spans="1:43" ht="16" x14ac:dyDescent="0.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</row>
    <row r="413" spans="1:43" ht="16" x14ac:dyDescent="0.2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</row>
    <row r="414" spans="1:43" ht="16" x14ac:dyDescent="0.2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</row>
    <row r="415" spans="1:43" ht="16" x14ac:dyDescent="0.2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</row>
    <row r="416" spans="1:43" ht="16" x14ac:dyDescent="0.2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</row>
    <row r="417" spans="1:43" ht="16" x14ac:dyDescent="0.2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</row>
    <row r="418" spans="1:43" ht="16" x14ac:dyDescent="0.2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</row>
    <row r="419" spans="1:43" ht="16" x14ac:dyDescent="0.2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</row>
    <row r="420" spans="1:43" ht="16" x14ac:dyDescent="0.2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</row>
    <row r="421" spans="1:43" ht="16" x14ac:dyDescent="0.2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</row>
    <row r="422" spans="1:43" ht="16" x14ac:dyDescent="0.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</row>
    <row r="423" spans="1:43" ht="16" x14ac:dyDescent="0.2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</row>
    <row r="424" spans="1:43" ht="16" x14ac:dyDescent="0.2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</row>
    <row r="425" spans="1:43" ht="16" x14ac:dyDescent="0.2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</row>
    <row r="426" spans="1:43" ht="16" x14ac:dyDescent="0.2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</row>
    <row r="427" spans="1:43" ht="16" x14ac:dyDescent="0.2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</row>
    <row r="428" spans="1:43" ht="16" x14ac:dyDescent="0.2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</row>
    <row r="429" spans="1:43" ht="16" x14ac:dyDescent="0.2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</row>
    <row r="430" spans="1:43" ht="16" x14ac:dyDescent="0.2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</row>
    <row r="431" spans="1:43" ht="16" x14ac:dyDescent="0.2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</row>
    <row r="432" spans="1:43" ht="16" x14ac:dyDescent="0.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</row>
    <row r="433" spans="1:43" ht="16" x14ac:dyDescent="0.2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</row>
    <row r="434" spans="1:43" ht="16" x14ac:dyDescent="0.2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</row>
    <row r="435" spans="1:43" ht="16" x14ac:dyDescent="0.2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</row>
    <row r="436" spans="1:43" ht="16" x14ac:dyDescent="0.2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</row>
    <row r="437" spans="1:43" ht="16" x14ac:dyDescent="0.2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</row>
    <row r="438" spans="1:43" ht="16" x14ac:dyDescent="0.2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</row>
    <row r="439" spans="1:43" ht="16" x14ac:dyDescent="0.2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</row>
    <row r="440" spans="1:43" ht="16" x14ac:dyDescent="0.2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</row>
    <row r="441" spans="1:43" ht="16" x14ac:dyDescent="0.2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</row>
    <row r="442" spans="1:43" ht="16" x14ac:dyDescent="0.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</row>
    <row r="443" spans="1:43" ht="16" x14ac:dyDescent="0.2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</row>
    <row r="444" spans="1:43" ht="16" x14ac:dyDescent="0.2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</row>
    <row r="445" spans="1:43" ht="16" x14ac:dyDescent="0.2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</row>
    <row r="446" spans="1:43" ht="16" x14ac:dyDescent="0.2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</row>
    <row r="447" spans="1:43" ht="16" x14ac:dyDescent="0.2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</row>
    <row r="448" spans="1:43" ht="16" x14ac:dyDescent="0.2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</row>
    <row r="449" spans="1:43" ht="16" x14ac:dyDescent="0.2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</row>
    <row r="450" spans="1:43" ht="16" x14ac:dyDescent="0.2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</row>
    <row r="451" spans="1:43" ht="16" x14ac:dyDescent="0.2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</row>
    <row r="452" spans="1:43" ht="16" x14ac:dyDescent="0.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</row>
    <row r="453" spans="1:43" ht="16" x14ac:dyDescent="0.2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</row>
    <row r="454" spans="1:43" ht="16" x14ac:dyDescent="0.2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</row>
    <row r="455" spans="1:43" ht="16" x14ac:dyDescent="0.2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</row>
    <row r="456" spans="1:43" ht="16" x14ac:dyDescent="0.2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</row>
    <row r="457" spans="1:43" ht="16" x14ac:dyDescent="0.2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</row>
    <row r="458" spans="1:43" ht="16" x14ac:dyDescent="0.2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</row>
    <row r="459" spans="1:43" ht="16" x14ac:dyDescent="0.2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</row>
    <row r="460" spans="1:43" ht="16" x14ac:dyDescent="0.2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</row>
    <row r="461" spans="1:43" ht="16" x14ac:dyDescent="0.2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</row>
    <row r="462" spans="1:43" ht="16" x14ac:dyDescent="0.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</row>
    <row r="463" spans="1:43" ht="16" x14ac:dyDescent="0.2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</row>
    <row r="464" spans="1:43" ht="16" x14ac:dyDescent="0.2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</row>
    <row r="465" spans="1:43" ht="16" x14ac:dyDescent="0.2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</row>
    <row r="466" spans="1:43" ht="16" x14ac:dyDescent="0.2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</row>
    <row r="467" spans="1:43" ht="16" x14ac:dyDescent="0.2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</row>
    <row r="468" spans="1:43" ht="16" x14ac:dyDescent="0.2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</row>
    <row r="469" spans="1:43" ht="16" x14ac:dyDescent="0.2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</row>
    <row r="470" spans="1:43" ht="16" x14ac:dyDescent="0.2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</row>
    <row r="471" spans="1:43" ht="16" x14ac:dyDescent="0.2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</row>
    <row r="472" spans="1:43" ht="16" x14ac:dyDescent="0.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</row>
    <row r="473" spans="1:43" ht="16" x14ac:dyDescent="0.2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</row>
    <row r="474" spans="1:43" ht="16" x14ac:dyDescent="0.2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</row>
    <row r="475" spans="1:43" ht="16" x14ac:dyDescent="0.2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</row>
    <row r="476" spans="1:43" ht="16" x14ac:dyDescent="0.2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</row>
    <row r="477" spans="1:43" ht="16" x14ac:dyDescent="0.2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</row>
    <row r="478" spans="1:43" ht="16" x14ac:dyDescent="0.2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</row>
    <row r="479" spans="1:43" ht="16" x14ac:dyDescent="0.2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</row>
    <row r="480" spans="1:43" ht="16" x14ac:dyDescent="0.2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</row>
    <row r="481" spans="1:43" ht="16" x14ac:dyDescent="0.2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</row>
    <row r="482" spans="1:43" ht="16" x14ac:dyDescent="0.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</row>
    <row r="483" spans="1:43" ht="16" x14ac:dyDescent="0.2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</row>
    <row r="484" spans="1:43" ht="16" x14ac:dyDescent="0.2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</row>
    <row r="485" spans="1:43" ht="16" x14ac:dyDescent="0.2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</row>
    <row r="486" spans="1:43" ht="16" x14ac:dyDescent="0.2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</row>
    <row r="487" spans="1:43" ht="16" x14ac:dyDescent="0.2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</row>
    <row r="488" spans="1:43" ht="16" x14ac:dyDescent="0.2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</row>
    <row r="489" spans="1:43" ht="16" x14ac:dyDescent="0.2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</row>
    <row r="490" spans="1:43" ht="16" x14ac:dyDescent="0.2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</row>
    <row r="491" spans="1:43" ht="16" x14ac:dyDescent="0.2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</row>
    <row r="492" spans="1:43" ht="16" x14ac:dyDescent="0.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</row>
    <row r="493" spans="1:43" ht="16" x14ac:dyDescent="0.2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</row>
    <row r="494" spans="1:43" ht="16" x14ac:dyDescent="0.2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</row>
    <row r="495" spans="1:43" ht="16" x14ac:dyDescent="0.2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</row>
    <row r="496" spans="1:43" ht="16" x14ac:dyDescent="0.2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</row>
    <row r="497" spans="1:43" ht="16" x14ac:dyDescent="0.2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</row>
    <row r="498" spans="1:43" ht="16" x14ac:dyDescent="0.2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</row>
    <row r="499" spans="1:43" ht="16" x14ac:dyDescent="0.2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</row>
    <row r="500" spans="1:43" ht="16" x14ac:dyDescent="0.2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</row>
    <row r="501" spans="1:43" ht="16" x14ac:dyDescent="0.2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</row>
    <row r="502" spans="1:43" ht="16" x14ac:dyDescent="0.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</row>
    <row r="503" spans="1:43" ht="16" x14ac:dyDescent="0.2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</row>
    <row r="504" spans="1:43" ht="16" x14ac:dyDescent="0.2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</row>
    <row r="505" spans="1:43" ht="16" x14ac:dyDescent="0.2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</row>
    <row r="506" spans="1:43" ht="16" x14ac:dyDescent="0.2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</row>
    <row r="507" spans="1:43" ht="16" x14ac:dyDescent="0.2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</row>
    <row r="508" spans="1:43" ht="16" x14ac:dyDescent="0.2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</row>
    <row r="509" spans="1:43" ht="16" x14ac:dyDescent="0.2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</row>
    <row r="510" spans="1:43" ht="16" x14ac:dyDescent="0.2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</row>
    <row r="511" spans="1:43" ht="16" x14ac:dyDescent="0.2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</row>
    <row r="512" spans="1:43" ht="16" x14ac:dyDescent="0.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</row>
    <row r="513" spans="1:43" ht="16" x14ac:dyDescent="0.2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</row>
    <row r="514" spans="1:43" ht="16" x14ac:dyDescent="0.2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</row>
    <row r="515" spans="1:43" ht="16" x14ac:dyDescent="0.2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</row>
    <row r="516" spans="1:43" ht="16" x14ac:dyDescent="0.2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</row>
    <row r="517" spans="1:43" ht="16" x14ac:dyDescent="0.2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</row>
    <row r="518" spans="1:43" ht="16" x14ac:dyDescent="0.2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</row>
    <row r="519" spans="1:43" ht="16" x14ac:dyDescent="0.2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</row>
    <row r="520" spans="1:43" ht="16" x14ac:dyDescent="0.2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</row>
    <row r="521" spans="1:43" ht="16" x14ac:dyDescent="0.2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</row>
    <row r="522" spans="1:43" ht="16" x14ac:dyDescent="0.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</row>
    <row r="523" spans="1:43" ht="16" x14ac:dyDescent="0.2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</row>
    <row r="524" spans="1:43" ht="16" x14ac:dyDescent="0.2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</row>
    <row r="525" spans="1:43" ht="16" x14ac:dyDescent="0.2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</row>
    <row r="526" spans="1:43" ht="16" x14ac:dyDescent="0.2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</row>
    <row r="527" spans="1:43" ht="16" x14ac:dyDescent="0.2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</row>
    <row r="528" spans="1:43" ht="16" x14ac:dyDescent="0.2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</row>
    <row r="529" spans="1:43" ht="16" x14ac:dyDescent="0.2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</row>
    <row r="530" spans="1:43" ht="16" x14ac:dyDescent="0.2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</row>
    <row r="531" spans="1:43" ht="16" x14ac:dyDescent="0.2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</row>
    <row r="532" spans="1:43" ht="16" x14ac:dyDescent="0.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</row>
    <row r="533" spans="1:43" ht="16" x14ac:dyDescent="0.2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</row>
    <row r="534" spans="1:43" ht="16" x14ac:dyDescent="0.2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</row>
    <row r="535" spans="1:43" ht="16" x14ac:dyDescent="0.2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</row>
    <row r="536" spans="1:43" ht="16" x14ac:dyDescent="0.2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</row>
    <row r="537" spans="1:43" ht="16" x14ac:dyDescent="0.2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</row>
    <row r="538" spans="1:43" ht="16" x14ac:dyDescent="0.2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</row>
    <row r="539" spans="1:43" ht="16" x14ac:dyDescent="0.2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</row>
    <row r="540" spans="1:43" ht="16" x14ac:dyDescent="0.2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</row>
    <row r="541" spans="1:43" ht="16" x14ac:dyDescent="0.2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</row>
    <row r="542" spans="1:43" ht="16" x14ac:dyDescent="0.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</row>
    <row r="543" spans="1:43" ht="16" x14ac:dyDescent="0.2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</row>
    <row r="544" spans="1:43" ht="16" x14ac:dyDescent="0.2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</row>
    <row r="545" spans="1:43" ht="16" x14ac:dyDescent="0.2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</row>
    <row r="546" spans="1:43" ht="16" x14ac:dyDescent="0.2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</row>
    <row r="547" spans="1:43" ht="16" x14ac:dyDescent="0.2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</row>
    <row r="548" spans="1:43" ht="16" x14ac:dyDescent="0.2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</row>
    <row r="549" spans="1:43" ht="16" x14ac:dyDescent="0.2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</row>
    <row r="550" spans="1:43" ht="16" x14ac:dyDescent="0.2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</row>
    <row r="551" spans="1:43" ht="16" x14ac:dyDescent="0.2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</row>
    <row r="552" spans="1:43" ht="16" x14ac:dyDescent="0.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</row>
    <row r="553" spans="1:43" ht="16" x14ac:dyDescent="0.2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</row>
    <row r="554" spans="1:43" ht="16" x14ac:dyDescent="0.2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</row>
    <row r="555" spans="1:43" ht="16" x14ac:dyDescent="0.2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</row>
    <row r="556" spans="1:43" ht="16" x14ac:dyDescent="0.2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</row>
    <row r="557" spans="1:43" ht="16" x14ac:dyDescent="0.2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</row>
    <row r="558" spans="1:43" ht="16" x14ac:dyDescent="0.2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</row>
    <row r="559" spans="1:43" ht="16" x14ac:dyDescent="0.2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</row>
    <row r="560" spans="1:43" ht="16" x14ac:dyDescent="0.2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</row>
    <row r="561" spans="1:43" ht="16" x14ac:dyDescent="0.2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</row>
    <row r="562" spans="1:43" ht="16" x14ac:dyDescent="0.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</row>
    <row r="563" spans="1:43" ht="16" x14ac:dyDescent="0.2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</row>
    <row r="564" spans="1:43" ht="16" x14ac:dyDescent="0.2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</row>
    <row r="565" spans="1:43" ht="16" x14ac:dyDescent="0.2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</row>
    <row r="566" spans="1:43" ht="16" x14ac:dyDescent="0.2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</row>
    <row r="567" spans="1:43" ht="16" x14ac:dyDescent="0.2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</row>
    <row r="568" spans="1:43" ht="16" x14ac:dyDescent="0.2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</row>
    <row r="569" spans="1:43" ht="16" x14ac:dyDescent="0.2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</row>
    <row r="570" spans="1:43" ht="16" x14ac:dyDescent="0.2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</row>
    <row r="571" spans="1:43" ht="16" x14ac:dyDescent="0.2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</row>
    <row r="572" spans="1:43" ht="16" x14ac:dyDescent="0.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</row>
    <row r="573" spans="1:43" ht="16" x14ac:dyDescent="0.2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</row>
    <row r="574" spans="1:43" ht="16" x14ac:dyDescent="0.2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</row>
    <row r="575" spans="1:43" ht="16" x14ac:dyDescent="0.2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</row>
    <row r="576" spans="1:43" ht="16" x14ac:dyDescent="0.2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</row>
    <row r="577" spans="1:43" ht="16" x14ac:dyDescent="0.2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</row>
    <row r="578" spans="1:43" ht="16" x14ac:dyDescent="0.2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</row>
    <row r="579" spans="1:43" ht="16" x14ac:dyDescent="0.2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</row>
    <row r="580" spans="1:43" ht="16" x14ac:dyDescent="0.2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</row>
    <row r="581" spans="1:43" ht="16" x14ac:dyDescent="0.2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</row>
    <row r="582" spans="1:43" ht="16" x14ac:dyDescent="0.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</row>
    <row r="583" spans="1:43" ht="16" x14ac:dyDescent="0.2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</row>
    <row r="584" spans="1:43" ht="16" x14ac:dyDescent="0.2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</row>
    <row r="585" spans="1:43" ht="16" x14ac:dyDescent="0.2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</row>
    <row r="586" spans="1:43" ht="16" x14ac:dyDescent="0.2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</row>
    <row r="587" spans="1:43" ht="16" x14ac:dyDescent="0.2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</row>
    <row r="588" spans="1:43" ht="16" x14ac:dyDescent="0.2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</row>
    <row r="589" spans="1:43" ht="16" x14ac:dyDescent="0.2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</row>
    <row r="590" spans="1:43" ht="16" x14ac:dyDescent="0.2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</row>
    <row r="591" spans="1:43" ht="16" x14ac:dyDescent="0.2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</row>
    <row r="592" spans="1:43" ht="16" x14ac:dyDescent="0.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</row>
    <row r="593" spans="1:43" ht="16" x14ac:dyDescent="0.2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</row>
    <row r="594" spans="1:43" ht="16" x14ac:dyDescent="0.2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</row>
    <row r="595" spans="1:43" ht="16" x14ac:dyDescent="0.2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</row>
    <row r="596" spans="1:43" ht="16" x14ac:dyDescent="0.2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</row>
    <row r="597" spans="1:43" ht="16" x14ac:dyDescent="0.2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</row>
    <row r="598" spans="1:43" ht="16" x14ac:dyDescent="0.2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</row>
    <row r="599" spans="1:43" ht="16" x14ac:dyDescent="0.2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</row>
    <row r="600" spans="1:43" ht="16" x14ac:dyDescent="0.2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</row>
    <row r="601" spans="1:43" ht="16" x14ac:dyDescent="0.2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</row>
    <row r="602" spans="1:43" ht="16" x14ac:dyDescent="0.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</row>
    <row r="603" spans="1:43" ht="16" x14ac:dyDescent="0.2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</row>
    <row r="604" spans="1:43" ht="16" x14ac:dyDescent="0.2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</row>
    <row r="605" spans="1:43" ht="16" x14ac:dyDescent="0.2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</row>
    <row r="606" spans="1:43" ht="16" x14ac:dyDescent="0.2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</row>
    <row r="607" spans="1:43" ht="16" x14ac:dyDescent="0.2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</row>
    <row r="608" spans="1:43" ht="16" x14ac:dyDescent="0.2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</row>
    <row r="609" spans="1:43" ht="16" x14ac:dyDescent="0.2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</row>
    <row r="610" spans="1:43" ht="16" x14ac:dyDescent="0.2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</row>
    <row r="611" spans="1:43" ht="16" x14ac:dyDescent="0.2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</row>
    <row r="612" spans="1:43" ht="16" x14ac:dyDescent="0.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</row>
    <row r="613" spans="1:43" ht="16" x14ac:dyDescent="0.2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</row>
    <row r="614" spans="1:43" ht="16" x14ac:dyDescent="0.2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</row>
    <row r="615" spans="1:43" ht="16" x14ac:dyDescent="0.2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</row>
    <row r="616" spans="1:43" ht="16" x14ac:dyDescent="0.2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</row>
    <row r="617" spans="1:43" ht="16" x14ac:dyDescent="0.2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</row>
    <row r="618" spans="1:43" ht="16" x14ac:dyDescent="0.2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</row>
    <row r="619" spans="1:43" ht="16" x14ac:dyDescent="0.2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</row>
    <row r="620" spans="1:43" ht="16" x14ac:dyDescent="0.2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</row>
    <row r="621" spans="1:43" ht="16" x14ac:dyDescent="0.2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</row>
    <row r="622" spans="1:43" ht="16" x14ac:dyDescent="0.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</row>
    <row r="623" spans="1:43" ht="16" x14ac:dyDescent="0.2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</row>
    <row r="624" spans="1:43" ht="16" x14ac:dyDescent="0.2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</row>
    <row r="625" spans="1:43" ht="16" x14ac:dyDescent="0.2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</row>
    <row r="626" spans="1:43" ht="16" x14ac:dyDescent="0.2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</row>
    <row r="627" spans="1:43" ht="16" x14ac:dyDescent="0.2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</row>
    <row r="628" spans="1:43" ht="16" x14ac:dyDescent="0.2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</row>
    <row r="629" spans="1:43" ht="16" x14ac:dyDescent="0.2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</row>
    <row r="630" spans="1:43" ht="16" x14ac:dyDescent="0.2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</row>
    <row r="631" spans="1:43" ht="16" x14ac:dyDescent="0.2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</row>
    <row r="632" spans="1:43" ht="16" x14ac:dyDescent="0.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</row>
    <row r="633" spans="1:43" ht="16" x14ac:dyDescent="0.2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</row>
    <row r="634" spans="1:43" ht="16" x14ac:dyDescent="0.2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</row>
    <row r="635" spans="1:43" ht="16" x14ac:dyDescent="0.2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</row>
    <row r="636" spans="1:43" ht="16" x14ac:dyDescent="0.2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</row>
    <row r="637" spans="1:43" ht="16" x14ac:dyDescent="0.2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</row>
    <row r="638" spans="1:43" ht="16" x14ac:dyDescent="0.2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</row>
    <row r="639" spans="1:43" ht="16" x14ac:dyDescent="0.2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</row>
    <row r="640" spans="1:43" ht="16" x14ac:dyDescent="0.2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</row>
    <row r="641" spans="1:43" ht="16" x14ac:dyDescent="0.2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</row>
    <row r="642" spans="1:43" ht="16" x14ac:dyDescent="0.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</row>
    <row r="643" spans="1:43" ht="16" x14ac:dyDescent="0.2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</row>
    <row r="644" spans="1:43" ht="16" x14ac:dyDescent="0.2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</row>
    <row r="645" spans="1:43" ht="16" x14ac:dyDescent="0.2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</row>
    <row r="646" spans="1:43" ht="16" x14ac:dyDescent="0.2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</row>
    <row r="647" spans="1:43" ht="16" x14ac:dyDescent="0.2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</row>
    <row r="648" spans="1:43" ht="16" x14ac:dyDescent="0.2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</row>
    <row r="649" spans="1:43" ht="16" x14ac:dyDescent="0.2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</row>
    <row r="650" spans="1:43" ht="16" x14ac:dyDescent="0.2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</row>
    <row r="651" spans="1:43" ht="16" x14ac:dyDescent="0.2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</row>
    <row r="652" spans="1:43" ht="16" x14ac:dyDescent="0.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</row>
    <row r="653" spans="1:43" ht="16" x14ac:dyDescent="0.2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</row>
    <row r="654" spans="1:43" ht="16" x14ac:dyDescent="0.2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</row>
    <row r="655" spans="1:43" ht="16" x14ac:dyDescent="0.2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</row>
    <row r="656" spans="1:43" ht="16" x14ac:dyDescent="0.2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</row>
    <row r="657" spans="1:43" ht="16" x14ac:dyDescent="0.2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</row>
    <row r="658" spans="1:43" ht="16" x14ac:dyDescent="0.2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</row>
    <row r="659" spans="1:43" ht="16" x14ac:dyDescent="0.2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</row>
    <row r="660" spans="1:43" ht="16" x14ac:dyDescent="0.2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</row>
    <row r="661" spans="1:43" ht="16" x14ac:dyDescent="0.2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</row>
    <row r="662" spans="1:43" ht="16" x14ac:dyDescent="0.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</row>
    <row r="663" spans="1:43" ht="16" x14ac:dyDescent="0.2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</row>
    <row r="664" spans="1:43" ht="16" x14ac:dyDescent="0.2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</row>
    <row r="665" spans="1:43" ht="16" x14ac:dyDescent="0.2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</row>
    <row r="666" spans="1:43" ht="16" x14ac:dyDescent="0.2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</row>
    <row r="667" spans="1:43" ht="16" x14ac:dyDescent="0.2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</row>
    <row r="668" spans="1:43" ht="16" x14ac:dyDescent="0.2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</row>
    <row r="669" spans="1:43" ht="16" x14ac:dyDescent="0.2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</row>
    <row r="670" spans="1:43" ht="16" x14ac:dyDescent="0.2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</row>
    <row r="671" spans="1:43" ht="16" x14ac:dyDescent="0.2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</row>
    <row r="672" spans="1:43" ht="16" x14ac:dyDescent="0.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</row>
    <row r="673" spans="1:43" ht="16" x14ac:dyDescent="0.2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</row>
    <row r="674" spans="1:43" ht="16" x14ac:dyDescent="0.2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</row>
    <row r="675" spans="1:43" ht="16" x14ac:dyDescent="0.2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</row>
    <row r="676" spans="1:43" ht="16" x14ac:dyDescent="0.2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</row>
    <row r="677" spans="1:43" ht="16" x14ac:dyDescent="0.2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</row>
    <row r="678" spans="1:43" ht="16" x14ac:dyDescent="0.2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</row>
    <row r="679" spans="1:43" ht="16" x14ac:dyDescent="0.2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</row>
    <row r="680" spans="1:43" ht="16" x14ac:dyDescent="0.2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</row>
    <row r="681" spans="1:43" ht="16" x14ac:dyDescent="0.2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</row>
    <row r="682" spans="1:43" ht="16" x14ac:dyDescent="0.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</row>
    <row r="683" spans="1:43" ht="16" x14ac:dyDescent="0.2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</row>
    <row r="684" spans="1:43" ht="16" x14ac:dyDescent="0.2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</row>
    <row r="685" spans="1:43" ht="16" x14ac:dyDescent="0.2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</row>
    <row r="686" spans="1:43" ht="16" x14ac:dyDescent="0.2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</row>
    <row r="687" spans="1:43" ht="16" x14ac:dyDescent="0.2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</row>
    <row r="688" spans="1:43" ht="16" x14ac:dyDescent="0.2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</row>
    <row r="689" spans="1:43" ht="16" x14ac:dyDescent="0.2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</row>
    <row r="690" spans="1:43" ht="16" x14ac:dyDescent="0.2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</row>
    <row r="691" spans="1:43" ht="16" x14ac:dyDescent="0.2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</row>
    <row r="692" spans="1:43" ht="16" x14ac:dyDescent="0.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</row>
    <row r="693" spans="1:43" ht="16" x14ac:dyDescent="0.2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</row>
    <row r="694" spans="1:43" ht="16" x14ac:dyDescent="0.2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</row>
    <row r="695" spans="1:43" ht="16" x14ac:dyDescent="0.2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</row>
    <row r="696" spans="1:43" ht="16" x14ac:dyDescent="0.2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</row>
    <row r="697" spans="1:43" ht="16" x14ac:dyDescent="0.2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</row>
    <row r="698" spans="1:43" ht="16" x14ac:dyDescent="0.2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</row>
    <row r="699" spans="1:43" ht="16" x14ac:dyDescent="0.2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</row>
    <row r="700" spans="1:43" ht="16" x14ac:dyDescent="0.2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</row>
    <row r="701" spans="1:43" ht="16" x14ac:dyDescent="0.2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</row>
    <row r="702" spans="1:43" ht="16" x14ac:dyDescent="0.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</row>
    <row r="703" spans="1:43" ht="16" x14ac:dyDescent="0.2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</row>
    <row r="704" spans="1:43" ht="16" x14ac:dyDescent="0.2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</row>
    <row r="705" spans="1:43" ht="16" x14ac:dyDescent="0.2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</row>
    <row r="706" spans="1:43" ht="16" x14ac:dyDescent="0.2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</row>
    <row r="707" spans="1:43" ht="16" x14ac:dyDescent="0.2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</row>
    <row r="708" spans="1:43" ht="16" x14ac:dyDescent="0.2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</row>
    <row r="709" spans="1:43" ht="16" x14ac:dyDescent="0.2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</row>
    <row r="710" spans="1:43" ht="16" x14ac:dyDescent="0.2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</row>
    <row r="711" spans="1:43" ht="16" x14ac:dyDescent="0.2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</row>
    <row r="712" spans="1:43" ht="16" x14ac:dyDescent="0.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</row>
    <row r="713" spans="1:43" ht="16" x14ac:dyDescent="0.2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</row>
    <row r="714" spans="1:43" ht="16" x14ac:dyDescent="0.2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</row>
    <row r="715" spans="1:43" ht="16" x14ac:dyDescent="0.2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</row>
    <row r="716" spans="1:43" ht="16" x14ac:dyDescent="0.2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</row>
    <row r="717" spans="1:43" ht="16" x14ac:dyDescent="0.2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</row>
    <row r="718" spans="1:43" ht="16" x14ac:dyDescent="0.2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</row>
    <row r="719" spans="1:43" ht="16" x14ac:dyDescent="0.2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</row>
    <row r="720" spans="1:43" ht="16" x14ac:dyDescent="0.2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</row>
    <row r="721" spans="1:43" ht="16" x14ac:dyDescent="0.2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</row>
    <row r="722" spans="1:43" ht="16" x14ac:dyDescent="0.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</row>
    <row r="723" spans="1:43" ht="16" x14ac:dyDescent="0.2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</row>
    <row r="724" spans="1:43" ht="16" x14ac:dyDescent="0.2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</row>
    <row r="725" spans="1:43" ht="16" x14ac:dyDescent="0.2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</row>
    <row r="726" spans="1:43" ht="16" x14ac:dyDescent="0.2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</row>
    <row r="727" spans="1:43" ht="16" x14ac:dyDescent="0.2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</row>
    <row r="728" spans="1:43" ht="16" x14ac:dyDescent="0.2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</row>
    <row r="729" spans="1:43" ht="16" x14ac:dyDescent="0.2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</row>
    <row r="730" spans="1:43" ht="16" x14ac:dyDescent="0.2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</row>
    <row r="731" spans="1:43" ht="16" x14ac:dyDescent="0.2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</row>
    <row r="732" spans="1:43" ht="16" x14ac:dyDescent="0.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</row>
    <row r="733" spans="1:43" ht="16" x14ac:dyDescent="0.2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</row>
    <row r="734" spans="1:43" ht="16" x14ac:dyDescent="0.2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</row>
    <row r="735" spans="1:43" ht="16" x14ac:dyDescent="0.2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</row>
    <row r="736" spans="1:43" ht="16" x14ac:dyDescent="0.2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</row>
    <row r="737" spans="1:43" ht="16" x14ac:dyDescent="0.2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</row>
    <row r="738" spans="1:43" ht="16" x14ac:dyDescent="0.2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</row>
    <row r="739" spans="1:43" ht="16" x14ac:dyDescent="0.2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</row>
    <row r="740" spans="1:43" ht="16" x14ac:dyDescent="0.2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</row>
    <row r="741" spans="1:43" ht="16" x14ac:dyDescent="0.2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</row>
    <row r="742" spans="1:43" ht="16" x14ac:dyDescent="0.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</row>
    <row r="743" spans="1:43" ht="16" x14ac:dyDescent="0.2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</row>
    <row r="744" spans="1:43" ht="16" x14ac:dyDescent="0.2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</row>
    <row r="745" spans="1:43" ht="16" x14ac:dyDescent="0.2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</row>
    <row r="746" spans="1:43" ht="16" x14ac:dyDescent="0.2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</row>
    <row r="747" spans="1:43" ht="16" x14ac:dyDescent="0.2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</row>
    <row r="748" spans="1:43" ht="16" x14ac:dyDescent="0.2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</row>
    <row r="749" spans="1:43" ht="16" x14ac:dyDescent="0.2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</row>
    <row r="750" spans="1:43" ht="16" x14ac:dyDescent="0.2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</row>
    <row r="751" spans="1:43" ht="16" x14ac:dyDescent="0.2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</row>
    <row r="752" spans="1:43" ht="16" x14ac:dyDescent="0.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</row>
    <row r="753" spans="1:43" ht="16" x14ac:dyDescent="0.2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</row>
    <row r="754" spans="1:43" ht="16" x14ac:dyDescent="0.2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</row>
    <row r="755" spans="1:43" ht="16" x14ac:dyDescent="0.2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</row>
    <row r="756" spans="1:43" ht="16" x14ac:dyDescent="0.2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</row>
    <row r="757" spans="1:43" ht="16" x14ac:dyDescent="0.2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</row>
    <row r="758" spans="1:43" ht="16" x14ac:dyDescent="0.2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</row>
    <row r="759" spans="1:43" ht="16" x14ac:dyDescent="0.2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</row>
    <row r="760" spans="1:43" ht="16" x14ac:dyDescent="0.2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</row>
    <row r="761" spans="1:43" ht="16" x14ac:dyDescent="0.2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</row>
    <row r="762" spans="1:43" ht="16" x14ac:dyDescent="0.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</row>
    <row r="763" spans="1:43" ht="16" x14ac:dyDescent="0.2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</row>
    <row r="764" spans="1:43" ht="16" x14ac:dyDescent="0.2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</row>
    <row r="765" spans="1:43" ht="16" x14ac:dyDescent="0.2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</row>
    <row r="766" spans="1:43" ht="16" x14ac:dyDescent="0.2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</row>
    <row r="767" spans="1:43" ht="16" x14ac:dyDescent="0.2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</row>
    <row r="768" spans="1:43" ht="16" x14ac:dyDescent="0.2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</row>
    <row r="769" spans="1:43" ht="16" x14ac:dyDescent="0.2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</row>
    <row r="770" spans="1:43" ht="16" x14ac:dyDescent="0.2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</row>
    <row r="771" spans="1:43" ht="16" x14ac:dyDescent="0.2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</row>
    <row r="772" spans="1:43" ht="16" x14ac:dyDescent="0.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</row>
    <row r="773" spans="1:43" ht="16" x14ac:dyDescent="0.2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</row>
    <row r="774" spans="1:43" ht="16" x14ac:dyDescent="0.2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</row>
    <row r="775" spans="1:43" ht="16" x14ac:dyDescent="0.2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</row>
    <row r="776" spans="1:43" ht="16" x14ac:dyDescent="0.2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</row>
    <row r="777" spans="1:43" ht="16" x14ac:dyDescent="0.2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</row>
    <row r="778" spans="1:43" ht="16" x14ac:dyDescent="0.2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</row>
    <row r="779" spans="1:43" ht="16" x14ac:dyDescent="0.2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</row>
    <row r="780" spans="1:43" ht="16" x14ac:dyDescent="0.2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</row>
    <row r="781" spans="1:43" ht="16" x14ac:dyDescent="0.2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</row>
    <row r="782" spans="1:43" ht="16" x14ac:dyDescent="0.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</row>
    <row r="783" spans="1:43" ht="16" x14ac:dyDescent="0.2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</row>
    <row r="784" spans="1:43" ht="16" x14ac:dyDescent="0.2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</row>
    <row r="785" spans="1:43" ht="16" x14ac:dyDescent="0.2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</row>
    <row r="786" spans="1:43" ht="16" x14ac:dyDescent="0.2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</row>
    <row r="787" spans="1:43" ht="16" x14ac:dyDescent="0.2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</row>
    <row r="788" spans="1:43" ht="16" x14ac:dyDescent="0.2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</row>
    <row r="789" spans="1:43" ht="16" x14ac:dyDescent="0.2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</row>
    <row r="790" spans="1:43" ht="16" x14ac:dyDescent="0.2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</row>
    <row r="791" spans="1:43" ht="16" x14ac:dyDescent="0.2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</row>
    <row r="792" spans="1:43" ht="16" x14ac:dyDescent="0.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</row>
    <row r="793" spans="1:43" ht="16" x14ac:dyDescent="0.2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</row>
    <row r="794" spans="1:43" ht="16" x14ac:dyDescent="0.2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</row>
    <row r="795" spans="1:43" ht="16" x14ac:dyDescent="0.2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</row>
    <row r="796" spans="1:43" ht="16" x14ac:dyDescent="0.2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</row>
    <row r="797" spans="1:43" ht="16" x14ac:dyDescent="0.2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</row>
    <row r="798" spans="1:43" ht="16" x14ac:dyDescent="0.2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</row>
    <row r="799" spans="1:43" ht="16" x14ac:dyDescent="0.2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</row>
    <row r="800" spans="1:43" ht="16" x14ac:dyDescent="0.2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</row>
    <row r="801" spans="1:43" ht="16" x14ac:dyDescent="0.2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</row>
    <row r="802" spans="1:43" ht="16" x14ac:dyDescent="0.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</row>
    <row r="803" spans="1:43" ht="16" x14ac:dyDescent="0.2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</row>
    <row r="804" spans="1:43" ht="16" x14ac:dyDescent="0.2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</row>
    <row r="805" spans="1:43" ht="16" x14ac:dyDescent="0.2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</row>
    <row r="806" spans="1:43" ht="16" x14ac:dyDescent="0.2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</row>
    <row r="807" spans="1:43" ht="16" x14ac:dyDescent="0.2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</row>
    <row r="808" spans="1:43" ht="16" x14ac:dyDescent="0.2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</row>
    <row r="809" spans="1:43" ht="16" x14ac:dyDescent="0.2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</row>
    <row r="810" spans="1:43" ht="16" x14ac:dyDescent="0.2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</row>
    <row r="811" spans="1:43" ht="16" x14ac:dyDescent="0.2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</row>
    <row r="812" spans="1:43" ht="16" x14ac:dyDescent="0.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</row>
    <row r="813" spans="1:43" ht="16" x14ac:dyDescent="0.2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</row>
    <row r="814" spans="1:43" ht="16" x14ac:dyDescent="0.2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</row>
    <row r="815" spans="1:43" ht="16" x14ac:dyDescent="0.2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</row>
    <row r="816" spans="1:43" ht="16" x14ac:dyDescent="0.2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</row>
    <row r="817" spans="1:43" ht="16" x14ac:dyDescent="0.2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</row>
    <row r="818" spans="1:43" ht="16" x14ac:dyDescent="0.2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</row>
    <row r="819" spans="1:43" ht="16" x14ac:dyDescent="0.2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</row>
    <row r="820" spans="1:43" ht="16" x14ac:dyDescent="0.2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</row>
    <row r="821" spans="1:43" ht="16" x14ac:dyDescent="0.2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</row>
    <row r="822" spans="1:43" ht="16" x14ac:dyDescent="0.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</row>
    <row r="823" spans="1:43" ht="16" x14ac:dyDescent="0.2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</row>
    <row r="824" spans="1:43" ht="16" x14ac:dyDescent="0.2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</row>
    <row r="825" spans="1:43" ht="16" x14ac:dyDescent="0.2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</row>
    <row r="826" spans="1:43" ht="16" x14ac:dyDescent="0.2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</row>
    <row r="827" spans="1:43" ht="16" x14ac:dyDescent="0.2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</row>
    <row r="828" spans="1:43" ht="16" x14ac:dyDescent="0.2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</row>
    <row r="829" spans="1:43" ht="16" x14ac:dyDescent="0.2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</row>
    <row r="830" spans="1:43" ht="16" x14ac:dyDescent="0.2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</row>
    <row r="831" spans="1:43" ht="16" x14ac:dyDescent="0.2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</row>
    <row r="832" spans="1:43" ht="16" x14ac:dyDescent="0.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</row>
    <row r="833" spans="1:43" ht="16" x14ac:dyDescent="0.2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</row>
    <row r="834" spans="1:43" ht="16" x14ac:dyDescent="0.2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</row>
    <row r="835" spans="1:43" ht="16" x14ac:dyDescent="0.2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</row>
    <row r="836" spans="1:43" ht="16" x14ac:dyDescent="0.2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</row>
    <row r="837" spans="1:43" ht="16" x14ac:dyDescent="0.2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</row>
    <row r="838" spans="1:43" ht="16" x14ac:dyDescent="0.2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</row>
    <row r="839" spans="1:43" ht="16" x14ac:dyDescent="0.2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</row>
    <row r="840" spans="1:43" ht="16" x14ac:dyDescent="0.2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</row>
    <row r="841" spans="1:43" ht="16" x14ac:dyDescent="0.2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</row>
    <row r="842" spans="1:43" ht="16" x14ac:dyDescent="0.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</row>
    <row r="843" spans="1:43" ht="16" x14ac:dyDescent="0.2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</row>
    <row r="844" spans="1:43" ht="16" x14ac:dyDescent="0.2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</row>
    <row r="845" spans="1:43" ht="16" x14ac:dyDescent="0.2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</row>
    <row r="846" spans="1:43" ht="16" x14ac:dyDescent="0.2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</row>
    <row r="847" spans="1:43" ht="16" x14ac:dyDescent="0.2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</row>
    <row r="848" spans="1:43" ht="16" x14ac:dyDescent="0.2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</row>
    <row r="849" spans="1:43" ht="16" x14ac:dyDescent="0.2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</row>
    <row r="850" spans="1:43" ht="16" x14ac:dyDescent="0.2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</row>
    <row r="851" spans="1:43" ht="16" x14ac:dyDescent="0.2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</row>
    <row r="852" spans="1:43" ht="16" x14ac:dyDescent="0.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</row>
    <row r="853" spans="1:43" ht="16" x14ac:dyDescent="0.2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</row>
    <row r="854" spans="1:43" ht="16" x14ac:dyDescent="0.2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</row>
    <row r="855" spans="1:43" ht="16" x14ac:dyDescent="0.2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</row>
    <row r="856" spans="1:43" ht="16" x14ac:dyDescent="0.2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</row>
    <row r="857" spans="1:43" ht="16" x14ac:dyDescent="0.2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</row>
    <row r="858" spans="1:43" ht="16" x14ac:dyDescent="0.2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</row>
    <row r="859" spans="1:43" ht="16" x14ac:dyDescent="0.2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</row>
    <row r="860" spans="1:43" ht="16" x14ac:dyDescent="0.2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</row>
    <row r="861" spans="1:43" ht="16" x14ac:dyDescent="0.2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</row>
    <row r="862" spans="1:43" ht="16" x14ac:dyDescent="0.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</row>
    <row r="863" spans="1:43" ht="16" x14ac:dyDescent="0.2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</row>
    <row r="864" spans="1:43" ht="16" x14ac:dyDescent="0.2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</row>
    <row r="865" spans="1:43" ht="16" x14ac:dyDescent="0.2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</row>
    <row r="866" spans="1:43" ht="16" x14ac:dyDescent="0.2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</row>
    <row r="867" spans="1:43" ht="16" x14ac:dyDescent="0.2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</row>
    <row r="868" spans="1:43" ht="16" x14ac:dyDescent="0.2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</row>
    <row r="869" spans="1:43" ht="16" x14ac:dyDescent="0.2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</row>
    <row r="870" spans="1:43" ht="16" x14ac:dyDescent="0.2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</row>
    <row r="871" spans="1:43" ht="16" x14ac:dyDescent="0.2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</row>
    <row r="872" spans="1:43" ht="16" x14ac:dyDescent="0.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</row>
    <row r="873" spans="1:43" ht="16" x14ac:dyDescent="0.2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</row>
    <row r="874" spans="1:43" ht="16" x14ac:dyDescent="0.2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</row>
    <row r="875" spans="1:43" ht="16" x14ac:dyDescent="0.2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</row>
    <row r="876" spans="1:43" ht="16" x14ac:dyDescent="0.2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</row>
    <row r="877" spans="1:43" ht="16" x14ac:dyDescent="0.2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</row>
    <row r="878" spans="1:43" ht="16" x14ac:dyDescent="0.2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</row>
    <row r="879" spans="1:43" ht="16" x14ac:dyDescent="0.2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</row>
    <row r="880" spans="1:43" ht="16" x14ac:dyDescent="0.2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</row>
    <row r="881" spans="1:43" ht="16" x14ac:dyDescent="0.2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</row>
    <row r="882" spans="1:43" ht="16" x14ac:dyDescent="0.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</row>
    <row r="883" spans="1:43" ht="16" x14ac:dyDescent="0.2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</row>
    <row r="884" spans="1:43" ht="16" x14ac:dyDescent="0.2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</row>
    <row r="885" spans="1:43" ht="16" x14ac:dyDescent="0.2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</row>
    <row r="886" spans="1:43" ht="16" x14ac:dyDescent="0.2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</row>
    <row r="887" spans="1:43" ht="16" x14ac:dyDescent="0.2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</row>
    <row r="888" spans="1:43" ht="16" x14ac:dyDescent="0.2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</row>
    <row r="889" spans="1:43" ht="16" x14ac:dyDescent="0.2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</row>
    <row r="890" spans="1:43" ht="16" x14ac:dyDescent="0.2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</row>
    <row r="891" spans="1:43" ht="16" x14ac:dyDescent="0.2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</row>
    <row r="892" spans="1:43" ht="16" x14ac:dyDescent="0.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</row>
    <row r="893" spans="1:43" ht="16" x14ac:dyDescent="0.2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</row>
    <row r="894" spans="1:43" ht="16" x14ac:dyDescent="0.2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</row>
    <row r="895" spans="1:43" ht="16" x14ac:dyDescent="0.2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</row>
    <row r="896" spans="1:43" ht="16" x14ac:dyDescent="0.2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</row>
    <row r="897" spans="1:43" ht="16" x14ac:dyDescent="0.2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</row>
    <row r="898" spans="1:43" ht="16" x14ac:dyDescent="0.2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</row>
    <row r="899" spans="1:43" ht="16" x14ac:dyDescent="0.2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</row>
    <row r="900" spans="1:43" ht="16" x14ac:dyDescent="0.2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</row>
    <row r="901" spans="1:43" ht="16" x14ac:dyDescent="0.2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</row>
    <row r="902" spans="1:43" ht="16" x14ac:dyDescent="0.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</row>
    <row r="903" spans="1:43" ht="16" x14ac:dyDescent="0.2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</row>
    <row r="904" spans="1:43" ht="16" x14ac:dyDescent="0.2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</row>
    <row r="905" spans="1:43" ht="16" x14ac:dyDescent="0.2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</row>
    <row r="906" spans="1:43" ht="16" x14ac:dyDescent="0.2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</row>
    <row r="907" spans="1:43" ht="16" x14ac:dyDescent="0.2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</row>
    <row r="908" spans="1:43" ht="16" x14ac:dyDescent="0.2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</row>
    <row r="909" spans="1:43" ht="16" x14ac:dyDescent="0.2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</row>
    <row r="910" spans="1:43" ht="16" x14ac:dyDescent="0.2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</row>
    <row r="911" spans="1:43" ht="16" x14ac:dyDescent="0.2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</row>
    <row r="912" spans="1:43" ht="16" x14ac:dyDescent="0.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</row>
    <row r="913" spans="1:43" ht="16" x14ac:dyDescent="0.2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</row>
    <row r="914" spans="1:43" ht="16" x14ac:dyDescent="0.2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</row>
    <row r="915" spans="1:43" ht="16" x14ac:dyDescent="0.2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</row>
    <row r="916" spans="1:43" ht="16" x14ac:dyDescent="0.2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</row>
    <row r="917" spans="1:43" ht="16" x14ac:dyDescent="0.2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</row>
    <row r="918" spans="1:43" ht="16" x14ac:dyDescent="0.2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</row>
    <row r="919" spans="1:43" ht="16" x14ac:dyDescent="0.2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</row>
    <row r="920" spans="1:43" ht="16" x14ac:dyDescent="0.2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</row>
    <row r="921" spans="1:43" ht="16" x14ac:dyDescent="0.2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</row>
    <row r="922" spans="1:43" ht="16" x14ac:dyDescent="0.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</row>
    <row r="923" spans="1:43" ht="16" x14ac:dyDescent="0.2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</row>
    <row r="924" spans="1:43" ht="16" x14ac:dyDescent="0.2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</row>
    <row r="925" spans="1:43" ht="16" x14ac:dyDescent="0.2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</row>
    <row r="926" spans="1:43" ht="16" x14ac:dyDescent="0.2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</row>
    <row r="927" spans="1:43" ht="16" x14ac:dyDescent="0.2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</row>
    <row r="928" spans="1:43" ht="16" x14ac:dyDescent="0.2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</row>
    <row r="929" spans="1:43" ht="16" x14ac:dyDescent="0.2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</row>
    <row r="930" spans="1:43" ht="16" x14ac:dyDescent="0.2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</row>
    <row r="931" spans="1:43" ht="16" x14ac:dyDescent="0.2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</row>
    <row r="932" spans="1:43" ht="16" x14ac:dyDescent="0.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</row>
    <row r="933" spans="1:43" ht="16" x14ac:dyDescent="0.2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</row>
    <row r="934" spans="1:43" ht="16" x14ac:dyDescent="0.2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</row>
    <row r="935" spans="1:43" ht="16" x14ac:dyDescent="0.2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</row>
    <row r="936" spans="1:43" ht="16" x14ac:dyDescent="0.2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</row>
    <row r="937" spans="1:43" ht="16" x14ac:dyDescent="0.2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</row>
    <row r="938" spans="1:43" ht="16" x14ac:dyDescent="0.2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</row>
    <row r="939" spans="1:43" ht="16" x14ac:dyDescent="0.2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</row>
    <row r="940" spans="1:43" ht="16" x14ac:dyDescent="0.2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</row>
    <row r="941" spans="1:43" ht="16" x14ac:dyDescent="0.2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</row>
    <row r="942" spans="1:43" ht="16" x14ac:dyDescent="0.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</row>
    <row r="943" spans="1:43" ht="16" x14ac:dyDescent="0.2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</row>
    <row r="944" spans="1:43" ht="16" x14ac:dyDescent="0.2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</row>
    <row r="945" spans="1:43" ht="16" x14ac:dyDescent="0.2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</row>
    <row r="946" spans="1:43" ht="16" x14ac:dyDescent="0.2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</row>
    <row r="947" spans="1:43" ht="16" x14ac:dyDescent="0.2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</row>
    <row r="948" spans="1:43" ht="16" x14ac:dyDescent="0.2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</row>
    <row r="949" spans="1:43" ht="16" x14ac:dyDescent="0.2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</row>
    <row r="950" spans="1:43" ht="16" x14ac:dyDescent="0.2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</row>
    <row r="951" spans="1:43" ht="16" x14ac:dyDescent="0.2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</row>
    <row r="952" spans="1:43" ht="16" x14ac:dyDescent="0.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</row>
    <row r="953" spans="1:43" ht="16" x14ac:dyDescent="0.2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</row>
  </sheetData>
  <mergeCells count="130">
    <mergeCell ref="L23:O23"/>
    <mergeCell ref="L24:O24"/>
    <mergeCell ref="L25:O25"/>
    <mergeCell ref="Q25:T25"/>
    <mergeCell ref="B23:D23"/>
    <mergeCell ref="E23:F23"/>
    <mergeCell ref="G23:H23"/>
    <mergeCell ref="I23:J23"/>
    <mergeCell ref="Q23:T23"/>
    <mergeCell ref="B24:D24"/>
    <mergeCell ref="I24:J24"/>
    <mergeCell ref="Q24:T24"/>
    <mergeCell ref="E21:F21"/>
    <mergeCell ref="G21:H21"/>
    <mergeCell ref="L21:O21"/>
    <mergeCell ref="Q21:T21"/>
    <mergeCell ref="B21:D21"/>
    <mergeCell ref="B22:D22"/>
    <mergeCell ref="E22:F22"/>
    <mergeCell ref="G22:H22"/>
    <mergeCell ref="I22:J22"/>
    <mergeCell ref="L22:O22"/>
    <mergeCell ref="Q22:T22"/>
    <mergeCell ref="I21:J21"/>
    <mergeCell ref="B26:D26"/>
    <mergeCell ref="B27:D27"/>
    <mergeCell ref="E27:F27"/>
    <mergeCell ref="G27:H27"/>
    <mergeCell ref="I27:J27"/>
    <mergeCell ref="L27:O27"/>
    <mergeCell ref="Q27:T27"/>
    <mergeCell ref="E24:F24"/>
    <mergeCell ref="G24:H24"/>
    <mergeCell ref="B25:D25"/>
    <mergeCell ref="E25:F25"/>
    <mergeCell ref="G25:H25"/>
    <mergeCell ref="I25:J25"/>
    <mergeCell ref="I26:J26"/>
    <mergeCell ref="E26:F26"/>
    <mergeCell ref="G26:H26"/>
    <mergeCell ref="L26:O26"/>
    <mergeCell ref="Q26:T26"/>
    <mergeCell ref="L18:O18"/>
    <mergeCell ref="L19:O19"/>
    <mergeCell ref="L20:O20"/>
    <mergeCell ref="Q20:T20"/>
    <mergeCell ref="B18:D18"/>
    <mergeCell ref="E18:F18"/>
    <mergeCell ref="G18:H18"/>
    <mergeCell ref="I18:J18"/>
    <mergeCell ref="Q18:T18"/>
    <mergeCell ref="B19:D19"/>
    <mergeCell ref="I19:J19"/>
    <mergeCell ref="Q19:T19"/>
    <mergeCell ref="E19:F19"/>
    <mergeCell ref="G19:H19"/>
    <mergeCell ref="B20:D20"/>
    <mergeCell ref="E20:F20"/>
    <mergeCell ref="G20:H20"/>
    <mergeCell ref="I20:J20"/>
    <mergeCell ref="E16:F16"/>
    <mergeCell ref="G16:H16"/>
    <mergeCell ref="L16:O16"/>
    <mergeCell ref="Q16:T16"/>
    <mergeCell ref="B16:D16"/>
    <mergeCell ref="B17:D17"/>
    <mergeCell ref="E17:F17"/>
    <mergeCell ref="G17:H17"/>
    <mergeCell ref="I17:J17"/>
    <mergeCell ref="L17:O17"/>
    <mergeCell ref="Q17:T17"/>
    <mergeCell ref="I16:J16"/>
    <mergeCell ref="L13:O13"/>
    <mergeCell ref="L14:O14"/>
    <mergeCell ref="L15:O15"/>
    <mergeCell ref="Q15:T15"/>
    <mergeCell ref="B13:D13"/>
    <mergeCell ref="E13:F13"/>
    <mergeCell ref="G13:H13"/>
    <mergeCell ref="I13:J13"/>
    <mergeCell ref="Q13:T13"/>
    <mergeCell ref="B14:D14"/>
    <mergeCell ref="I14:J14"/>
    <mergeCell ref="Q14:T14"/>
    <mergeCell ref="E14:F14"/>
    <mergeCell ref="G14:H14"/>
    <mergeCell ref="B15:D15"/>
    <mergeCell ref="E15:F15"/>
    <mergeCell ref="G15:H15"/>
    <mergeCell ref="I15:J15"/>
    <mergeCell ref="E11:F11"/>
    <mergeCell ref="G11:H11"/>
    <mergeCell ref="L11:O11"/>
    <mergeCell ref="Q11:T11"/>
    <mergeCell ref="B11:D11"/>
    <mergeCell ref="B12:D12"/>
    <mergeCell ref="E12:F12"/>
    <mergeCell ref="G12:H12"/>
    <mergeCell ref="I12:J12"/>
    <mergeCell ref="L12:O12"/>
    <mergeCell ref="Q12:T12"/>
    <mergeCell ref="I11:J11"/>
    <mergeCell ref="L8:O8"/>
    <mergeCell ref="L9:O9"/>
    <mergeCell ref="L10:O10"/>
    <mergeCell ref="Q10:T10"/>
    <mergeCell ref="B8:D8"/>
    <mergeCell ref="E8:F8"/>
    <mergeCell ref="G8:H8"/>
    <mergeCell ref="I8:J8"/>
    <mergeCell ref="Q8:T8"/>
    <mergeCell ref="B9:D9"/>
    <mergeCell ref="I9:J9"/>
    <mergeCell ref="Q9:T9"/>
    <mergeCell ref="E9:F9"/>
    <mergeCell ref="G9:H9"/>
    <mergeCell ref="B10:D10"/>
    <mergeCell ref="E10:F10"/>
    <mergeCell ref="G10:H10"/>
    <mergeCell ref="I10:J10"/>
    <mergeCell ref="L7:O7"/>
    <mergeCell ref="Q7:T7"/>
    <mergeCell ref="B4:M4"/>
    <mergeCell ref="B5:K5"/>
    <mergeCell ref="B7:D7"/>
    <mergeCell ref="E7:F7"/>
    <mergeCell ref="G7:H7"/>
    <mergeCell ref="I7:J7"/>
    <mergeCell ref="B1:T1"/>
    <mergeCell ref="B2:T2"/>
  </mergeCells>
  <phoneticPr fontId="27" type="noConversion"/>
  <conditionalFormatting sqref="W31">
    <cfRule type="containsText" dxfId="17" priority="1" operator="containsText" text="Discontinued">
      <formula>NOT(ISERROR(SEARCH(("Discontinued"),(W31))))</formula>
    </cfRule>
  </conditionalFormatting>
  <conditionalFormatting sqref="W31">
    <cfRule type="containsText" dxfId="16" priority="2" operator="containsText" text="Pending">
      <formula>NOT(ISERROR(SEARCH(("Pending"),(W31))))</formula>
    </cfRule>
  </conditionalFormatting>
  <conditionalFormatting sqref="W31">
    <cfRule type="containsText" dxfId="15" priority="3" operator="containsText" text="Active">
      <formula>NOT(ISERROR(SEARCH(("Active"),(W31))))</formula>
    </cfRule>
  </conditionalFormatting>
  <conditionalFormatting sqref="W31:W37">
    <cfRule type="containsText" dxfId="14" priority="4" operator="containsText" text="Lost Follow Up">
      <formula>NOT(ISERROR(SEARCH(("Lost Follow Up"),(W31))))</formula>
    </cfRule>
  </conditionalFormatting>
  <conditionalFormatting sqref="W31:W37">
    <cfRule type="containsText" dxfId="13" priority="5" operator="containsText" text="Active">
      <formula>NOT(ISERROR(SEARCH(("Active"),(W31))))</formula>
    </cfRule>
  </conditionalFormatting>
  <conditionalFormatting sqref="W31:W37">
    <cfRule type="containsText" dxfId="12" priority="6" operator="containsText" text="Discontinued">
      <formula>NOT(ISERROR(SEARCH(("Discontinued"),(W31))))</formula>
    </cfRule>
  </conditionalFormatting>
  <pageMargins left="0.75" right="0.75" top="1" bottom="1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0000000}">
          <x14:formula1>
            <xm:f>'Look Up List'!$A$2:$A$12</xm:f>
          </x14:formula1>
          <xm:sqref>L8:L27</xm:sqref>
        </x14:dataValidation>
        <x14:dataValidation type="list" allowBlank="1" showErrorMessage="1" xr:uid="{00000000-0002-0000-0200-000001000000}">
          <x14:formula1>
            <xm:f>'Look Up List'!$C$2:$C$4</xm:f>
          </x14:formula1>
          <xm:sqref>W31:W37</xm:sqref>
        </x14:dataValidation>
        <x14:dataValidation type="list" allowBlank="1" showErrorMessage="1" xr:uid="{00000000-0002-0000-0200-000002000000}">
          <x14:formula1>
            <xm:f>'Look Up List'!$C$14:$C$22</xm:f>
          </x14:formula1>
          <xm:sqref>B8:B27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EFCE"/>
  </sheetPr>
  <dimension ref="A1:AQ966"/>
  <sheetViews>
    <sheetView workbookViewId="0">
      <selection activeCell="B4" sqref="B4:M5"/>
    </sheetView>
  </sheetViews>
  <sheetFormatPr baseColWidth="10" defaultColWidth="11.1640625" defaultRowHeight="15" customHeight="1" x14ac:dyDescent="0.2"/>
  <cols>
    <col min="1" max="1" width="3" customWidth="1"/>
    <col min="2" max="2" width="12.83203125" customWidth="1"/>
    <col min="3" max="3" width="18.33203125" customWidth="1"/>
    <col min="4" max="4" width="11" customWidth="1"/>
    <col min="5" max="5" width="7.83203125" customWidth="1"/>
    <col min="6" max="6" width="12.6640625" customWidth="1"/>
    <col min="7" max="7" width="4.83203125" customWidth="1"/>
    <col min="8" max="8" width="10.33203125" customWidth="1"/>
    <col min="9" max="9" width="9.5" customWidth="1"/>
    <col min="10" max="11" width="11" customWidth="1"/>
    <col min="12" max="12" width="14.1640625" customWidth="1"/>
    <col min="13" max="13" width="11" customWidth="1"/>
    <col min="14" max="14" width="13" customWidth="1"/>
    <col min="15" max="15" width="14.83203125" customWidth="1"/>
    <col min="16" max="16" width="11" customWidth="1"/>
    <col min="17" max="17" width="12.1640625" customWidth="1"/>
    <col min="18" max="18" width="11.5" customWidth="1"/>
    <col min="19" max="19" width="11.6640625" customWidth="1"/>
    <col min="20" max="20" width="12" customWidth="1"/>
    <col min="21" max="21" width="15.5" customWidth="1"/>
    <col min="22" max="43" width="11" customWidth="1"/>
  </cols>
  <sheetData>
    <row r="1" spans="1:43" ht="21" x14ac:dyDescent="0.25">
      <c r="A1" s="16"/>
      <c r="B1" s="94" t="s">
        <v>0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54"/>
      <c r="V1" s="54"/>
      <c r="W1" s="54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16"/>
      <c r="AM1" s="16"/>
      <c r="AN1" s="16"/>
      <c r="AO1" s="16"/>
      <c r="AP1" s="16"/>
      <c r="AQ1" s="16"/>
    </row>
    <row r="2" spans="1:43" ht="19" x14ac:dyDescent="0.25">
      <c r="A2" s="56"/>
      <c r="B2" s="96" t="s">
        <v>68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57"/>
      <c r="V2" s="57"/>
      <c r="W2" s="57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</row>
    <row r="3" spans="1:43" ht="16" x14ac:dyDescent="0.2">
      <c r="A3" s="56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</row>
    <row r="4" spans="1:43" ht="16" x14ac:dyDescent="0.2">
      <c r="A4" s="56"/>
      <c r="B4" s="92" t="s">
        <v>122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8"/>
      <c r="N4" s="58"/>
      <c r="O4" s="58"/>
      <c r="P4" s="58"/>
      <c r="Q4" s="58"/>
      <c r="R4" s="58"/>
      <c r="S4" s="58"/>
      <c r="T4" s="58"/>
      <c r="U4" s="58"/>
      <c r="V4" s="58"/>
      <c r="W4" s="58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</row>
    <row r="5" spans="1:43" ht="16" x14ac:dyDescent="0.2">
      <c r="A5" s="56"/>
      <c r="B5" s="93" t="s">
        <v>123</v>
      </c>
      <c r="C5" s="77"/>
      <c r="D5" s="77"/>
      <c r="E5" s="77"/>
      <c r="F5" s="77"/>
      <c r="G5" s="77"/>
      <c r="H5" s="77"/>
      <c r="I5" s="77"/>
      <c r="J5" s="77"/>
      <c r="K5" s="78"/>
      <c r="L5" s="58"/>
      <c r="M5" s="58"/>
      <c r="N5" s="58"/>
      <c r="O5" s="58"/>
      <c r="P5" s="59" t="s">
        <v>69</v>
      </c>
      <c r="Q5" s="60">
        <v>43434</v>
      </c>
      <c r="R5" s="58"/>
      <c r="S5" s="58"/>
      <c r="T5" s="58"/>
      <c r="U5" s="58"/>
      <c r="V5" s="58"/>
      <c r="W5" s="58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</row>
    <row r="6" spans="1:43" ht="16" x14ac:dyDescent="0.2">
      <c r="A6" s="56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</row>
    <row r="7" spans="1:43" ht="30.75" customHeight="1" x14ac:dyDescent="0.2">
      <c r="A7" s="56"/>
      <c r="B7" s="88" t="s">
        <v>45</v>
      </c>
      <c r="C7" s="89"/>
      <c r="D7" s="90"/>
      <c r="E7" s="88" t="s">
        <v>54</v>
      </c>
      <c r="F7" s="90"/>
      <c r="G7" s="88" t="s">
        <v>70</v>
      </c>
      <c r="H7" s="90"/>
      <c r="I7" s="88" t="s">
        <v>57</v>
      </c>
      <c r="J7" s="90"/>
      <c r="K7" s="61" t="s">
        <v>58</v>
      </c>
      <c r="L7" s="88" t="s">
        <v>86</v>
      </c>
      <c r="M7" s="89"/>
      <c r="N7" s="89"/>
      <c r="O7" s="90"/>
      <c r="P7" s="61" t="s">
        <v>50</v>
      </c>
      <c r="Q7" s="91" t="s">
        <v>72</v>
      </c>
      <c r="R7" s="77"/>
      <c r="S7" s="77"/>
      <c r="T7" s="78"/>
      <c r="U7" s="62"/>
      <c r="V7" s="58"/>
      <c r="W7" s="58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</row>
    <row r="8" spans="1:43" ht="16" x14ac:dyDescent="0.2">
      <c r="A8" s="56"/>
      <c r="B8" s="101" t="s">
        <v>73</v>
      </c>
      <c r="C8" s="102"/>
      <c r="D8" s="102"/>
      <c r="E8" s="103">
        <v>43405</v>
      </c>
      <c r="F8" s="99"/>
      <c r="G8" s="104" t="s">
        <v>74</v>
      </c>
      <c r="H8" s="99"/>
      <c r="I8" s="104">
        <v>80</v>
      </c>
      <c r="J8" s="99"/>
      <c r="K8" s="63"/>
      <c r="L8" s="97"/>
      <c r="M8" s="98"/>
      <c r="N8" s="98"/>
      <c r="O8" s="99"/>
      <c r="P8" s="64"/>
      <c r="Q8" s="105"/>
      <c r="R8" s="102"/>
      <c r="S8" s="102"/>
      <c r="T8" s="102"/>
      <c r="U8" s="62"/>
      <c r="V8" s="65"/>
      <c r="W8" s="58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</row>
    <row r="9" spans="1:43" ht="16" x14ac:dyDescent="0.2">
      <c r="A9" s="56"/>
      <c r="B9" s="106"/>
      <c r="C9" s="84"/>
      <c r="D9" s="84"/>
      <c r="E9" s="107">
        <v>43407</v>
      </c>
      <c r="F9" s="84"/>
      <c r="G9" s="100"/>
      <c r="H9" s="84"/>
      <c r="I9" s="100"/>
      <c r="J9" s="84"/>
      <c r="K9" s="64">
        <v>1</v>
      </c>
      <c r="L9" s="114" t="s">
        <v>115</v>
      </c>
      <c r="M9" s="115"/>
      <c r="N9" s="115"/>
      <c r="O9" s="115"/>
      <c r="P9" s="64"/>
      <c r="Q9" s="100"/>
      <c r="R9" s="84"/>
      <c r="S9" s="84"/>
      <c r="T9" s="84"/>
      <c r="U9" s="62"/>
      <c r="V9" s="58"/>
      <c r="W9" s="58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</row>
    <row r="10" spans="1:43" ht="16" x14ac:dyDescent="0.2">
      <c r="A10" s="56"/>
      <c r="B10" s="106"/>
      <c r="C10" s="84"/>
      <c r="D10" s="84"/>
      <c r="E10" s="107">
        <v>43417</v>
      </c>
      <c r="F10" s="84"/>
      <c r="G10" s="100"/>
      <c r="H10" s="84"/>
      <c r="I10" s="100"/>
      <c r="J10" s="84"/>
      <c r="K10" s="64">
        <v>2</v>
      </c>
      <c r="L10" s="114" t="s">
        <v>116</v>
      </c>
      <c r="M10" s="115"/>
      <c r="N10" s="115"/>
      <c r="O10" s="115"/>
      <c r="P10" s="64"/>
      <c r="Q10" s="100"/>
      <c r="R10" s="84"/>
      <c r="S10" s="84"/>
      <c r="T10" s="84"/>
      <c r="U10" s="62"/>
      <c r="V10" s="58"/>
      <c r="W10" s="58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</row>
    <row r="11" spans="1:43" ht="16" x14ac:dyDescent="0.2">
      <c r="A11" s="56"/>
      <c r="B11" s="106"/>
      <c r="C11" s="84"/>
      <c r="D11" s="84"/>
      <c r="E11" s="107">
        <v>43417</v>
      </c>
      <c r="F11" s="84"/>
      <c r="G11" s="100"/>
      <c r="H11" s="84"/>
      <c r="I11" s="100"/>
      <c r="J11" s="84"/>
      <c r="K11" s="64">
        <v>2</v>
      </c>
      <c r="L11" s="114" t="s">
        <v>111</v>
      </c>
      <c r="M11" s="115"/>
      <c r="N11" s="115"/>
      <c r="O11" s="115"/>
      <c r="P11" s="64"/>
      <c r="Q11" s="100"/>
      <c r="R11" s="84"/>
      <c r="S11" s="84"/>
      <c r="T11" s="84"/>
      <c r="U11" s="62"/>
      <c r="V11" s="58"/>
      <c r="W11" s="58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</row>
    <row r="12" spans="1:43" ht="16" x14ac:dyDescent="0.2">
      <c r="A12" s="56"/>
      <c r="B12" s="106"/>
      <c r="C12" s="84"/>
      <c r="D12" s="84"/>
      <c r="E12" s="107">
        <v>43431</v>
      </c>
      <c r="F12" s="84"/>
      <c r="G12" s="100"/>
      <c r="H12" s="84"/>
      <c r="I12" s="100"/>
      <c r="J12" s="84"/>
      <c r="K12" s="64">
        <v>2</v>
      </c>
      <c r="L12" s="114" t="s">
        <v>114</v>
      </c>
      <c r="M12" s="115"/>
      <c r="N12" s="115"/>
      <c r="O12" s="115"/>
      <c r="P12" s="64"/>
      <c r="Q12" s="100"/>
      <c r="R12" s="84"/>
      <c r="S12" s="84"/>
      <c r="T12" s="84"/>
      <c r="U12" s="62"/>
      <c r="V12" s="58"/>
      <c r="W12" s="58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</row>
    <row r="13" spans="1:43" ht="16" x14ac:dyDescent="0.2">
      <c r="A13" s="56"/>
      <c r="B13" s="106"/>
      <c r="C13" s="84"/>
      <c r="D13" s="84"/>
      <c r="E13" s="107">
        <v>43431</v>
      </c>
      <c r="F13" s="84"/>
      <c r="G13" s="100"/>
      <c r="H13" s="84"/>
      <c r="I13" s="100"/>
      <c r="J13" s="84"/>
      <c r="K13" s="64">
        <v>1</v>
      </c>
      <c r="L13" s="114" t="s">
        <v>115</v>
      </c>
      <c r="M13" s="115"/>
      <c r="N13" s="115"/>
      <c r="O13" s="115"/>
      <c r="P13" s="64"/>
      <c r="Q13" s="100"/>
      <c r="R13" s="84"/>
      <c r="S13" s="84"/>
      <c r="T13" s="84"/>
      <c r="U13" s="62"/>
      <c r="V13" s="58"/>
      <c r="W13" s="58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</row>
    <row r="14" spans="1:43" ht="16" x14ac:dyDescent="0.2">
      <c r="A14" s="56"/>
      <c r="B14" s="106"/>
      <c r="C14" s="84"/>
      <c r="D14" s="84"/>
      <c r="E14" s="107">
        <v>43432</v>
      </c>
      <c r="F14" s="84"/>
      <c r="G14" s="100"/>
      <c r="H14" s="84"/>
      <c r="I14" s="100"/>
      <c r="J14" s="84"/>
      <c r="K14" s="64">
        <v>4</v>
      </c>
      <c r="L14" s="116" t="s">
        <v>112</v>
      </c>
      <c r="M14" s="115"/>
      <c r="N14" s="115"/>
      <c r="O14" s="115"/>
      <c r="P14" s="64"/>
      <c r="Q14" s="100"/>
      <c r="R14" s="84"/>
      <c r="S14" s="84"/>
      <c r="T14" s="84"/>
      <c r="U14" s="62"/>
      <c r="V14" s="58"/>
      <c r="W14" s="58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</row>
    <row r="15" spans="1:43" ht="16" x14ac:dyDescent="0.2">
      <c r="A15" s="56"/>
      <c r="B15" s="106"/>
      <c r="C15" s="84"/>
      <c r="D15" s="84"/>
      <c r="E15" s="107"/>
      <c r="F15" s="84"/>
      <c r="G15" s="100"/>
      <c r="H15" s="84"/>
      <c r="I15" s="100"/>
      <c r="J15" s="84"/>
      <c r="K15" s="64"/>
      <c r="L15" s="100"/>
      <c r="M15" s="84"/>
      <c r="N15" s="84"/>
      <c r="O15" s="84"/>
      <c r="P15" s="64"/>
      <c r="Q15" s="100"/>
      <c r="R15" s="84"/>
      <c r="S15" s="84"/>
      <c r="T15" s="84"/>
      <c r="U15" s="62"/>
      <c r="V15" s="58"/>
      <c r="W15" s="58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</row>
    <row r="16" spans="1:43" ht="16" x14ac:dyDescent="0.2">
      <c r="A16" s="56"/>
      <c r="B16" s="106"/>
      <c r="C16" s="84"/>
      <c r="D16" s="84"/>
      <c r="E16" s="108">
        <v>43434</v>
      </c>
      <c r="F16" s="78"/>
      <c r="G16" s="109" t="s">
        <v>75</v>
      </c>
      <c r="H16" s="78"/>
      <c r="I16" s="109">
        <v>68</v>
      </c>
      <c r="J16" s="78"/>
      <c r="K16" s="66">
        <f>SUM(K9:K14)</f>
        <v>12</v>
      </c>
      <c r="L16" s="110"/>
      <c r="M16" s="77"/>
      <c r="N16" s="77"/>
      <c r="O16" s="78"/>
      <c r="P16" s="64"/>
      <c r="Q16" s="100"/>
      <c r="R16" s="84"/>
      <c r="S16" s="84"/>
      <c r="T16" s="84"/>
      <c r="U16" s="62"/>
      <c r="V16" s="58"/>
      <c r="W16" s="58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</row>
    <row r="17" spans="1:43" ht="16" x14ac:dyDescent="0.2">
      <c r="A17" s="56"/>
      <c r="B17" s="106"/>
      <c r="C17" s="84"/>
      <c r="D17" s="84"/>
      <c r="E17" s="107"/>
      <c r="F17" s="84"/>
      <c r="G17" s="100"/>
      <c r="H17" s="84"/>
      <c r="I17" s="100"/>
      <c r="J17" s="84"/>
      <c r="K17" s="64"/>
      <c r="L17" s="100"/>
      <c r="M17" s="84"/>
      <c r="N17" s="84"/>
      <c r="O17" s="84"/>
      <c r="P17" s="64"/>
      <c r="Q17" s="100"/>
      <c r="R17" s="84"/>
      <c r="S17" s="84"/>
      <c r="T17" s="84"/>
      <c r="U17" s="62"/>
      <c r="V17" s="58"/>
      <c r="W17" s="58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</row>
    <row r="18" spans="1:43" ht="16" x14ac:dyDescent="0.2">
      <c r="A18" s="56"/>
      <c r="B18" s="106" t="s">
        <v>76</v>
      </c>
      <c r="C18" s="84"/>
      <c r="D18" s="84"/>
      <c r="E18" s="107">
        <v>43431</v>
      </c>
      <c r="F18" s="84"/>
      <c r="G18" s="100"/>
      <c r="H18" s="84"/>
      <c r="I18" s="100"/>
      <c r="J18" s="84"/>
      <c r="K18" s="64">
        <v>1</v>
      </c>
      <c r="L18" s="114" t="s">
        <v>114</v>
      </c>
      <c r="M18" s="115"/>
      <c r="N18" s="115"/>
      <c r="O18" s="115"/>
      <c r="P18" s="64"/>
      <c r="Q18" s="100"/>
      <c r="R18" s="84"/>
      <c r="S18" s="84"/>
      <c r="T18" s="84"/>
      <c r="U18" s="62"/>
      <c r="V18" s="58"/>
      <c r="W18" s="58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</row>
    <row r="19" spans="1:43" ht="16" x14ac:dyDescent="0.2">
      <c r="A19" s="56"/>
      <c r="B19" s="106"/>
      <c r="C19" s="84"/>
      <c r="D19" s="84"/>
      <c r="E19" s="107">
        <v>43431</v>
      </c>
      <c r="F19" s="84"/>
      <c r="G19" s="100"/>
      <c r="H19" s="84"/>
      <c r="I19" s="100"/>
      <c r="J19" s="84"/>
      <c r="K19" s="64">
        <v>1</v>
      </c>
      <c r="L19" s="114" t="s">
        <v>115</v>
      </c>
      <c r="M19" s="115"/>
      <c r="N19" s="115"/>
      <c r="O19" s="115"/>
      <c r="P19" s="64"/>
      <c r="Q19" s="100"/>
      <c r="R19" s="84"/>
      <c r="S19" s="84"/>
      <c r="T19" s="84"/>
      <c r="U19" s="62"/>
      <c r="V19" s="58"/>
      <c r="W19" s="58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</row>
    <row r="20" spans="1:43" ht="16" x14ac:dyDescent="0.2">
      <c r="A20" s="56"/>
      <c r="B20" s="106"/>
      <c r="C20" s="84"/>
      <c r="D20" s="84"/>
      <c r="E20" s="107"/>
      <c r="F20" s="84"/>
      <c r="G20" s="100"/>
      <c r="H20" s="84"/>
      <c r="I20" s="100"/>
      <c r="J20" s="84"/>
      <c r="K20" s="64"/>
      <c r="L20" s="100"/>
      <c r="M20" s="84"/>
      <c r="N20" s="84"/>
      <c r="O20" s="84"/>
      <c r="P20" s="64"/>
      <c r="Q20" s="100"/>
      <c r="R20" s="84"/>
      <c r="S20" s="84"/>
      <c r="T20" s="84"/>
      <c r="U20" s="62"/>
      <c r="V20" s="58"/>
      <c r="W20" s="58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</row>
    <row r="21" spans="1:43" ht="16" x14ac:dyDescent="0.2">
      <c r="A21" s="56"/>
      <c r="B21" s="106"/>
      <c r="C21" s="84"/>
      <c r="D21" s="84"/>
      <c r="E21" s="107"/>
      <c r="F21" s="84"/>
      <c r="G21" s="100"/>
      <c r="H21" s="84"/>
      <c r="I21" s="100"/>
      <c r="J21" s="84"/>
      <c r="K21" s="64"/>
      <c r="L21" s="100"/>
      <c r="M21" s="84"/>
      <c r="N21" s="84"/>
      <c r="O21" s="84"/>
      <c r="P21" s="64"/>
      <c r="Q21" s="100"/>
      <c r="R21" s="84"/>
      <c r="S21" s="84"/>
      <c r="T21" s="84"/>
      <c r="U21" s="62"/>
      <c r="V21" s="58"/>
      <c r="W21" s="58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</row>
    <row r="22" spans="1:43" ht="16" x14ac:dyDescent="0.2">
      <c r="A22" s="56"/>
      <c r="B22" s="106"/>
      <c r="C22" s="84"/>
      <c r="D22" s="84"/>
      <c r="E22" s="107"/>
      <c r="F22" s="84"/>
      <c r="G22" s="100"/>
      <c r="H22" s="84"/>
      <c r="I22" s="100"/>
      <c r="J22" s="84"/>
      <c r="K22" s="64"/>
      <c r="L22" s="100"/>
      <c r="M22" s="84"/>
      <c r="N22" s="84"/>
      <c r="O22" s="84"/>
      <c r="P22" s="64"/>
      <c r="Q22" s="100"/>
      <c r="R22" s="84"/>
      <c r="S22" s="84"/>
      <c r="T22" s="84"/>
      <c r="U22" s="62"/>
      <c r="V22" s="58"/>
      <c r="W22" s="58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</row>
    <row r="23" spans="1:43" ht="16" x14ac:dyDescent="0.2">
      <c r="A23" s="56"/>
      <c r="B23" s="106" t="s">
        <v>77</v>
      </c>
      <c r="C23" s="84"/>
      <c r="D23" s="84"/>
      <c r="E23" s="107">
        <v>43407</v>
      </c>
      <c r="F23" s="84"/>
      <c r="G23" s="100"/>
      <c r="H23" s="84"/>
      <c r="I23" s="100"/>
      <c r="J23" s="84"/>
      <c r="K23" s="64">
        <v>2</v>
      </c>
      <c r="L23" s="114" t="s">
        <v>115</v>
      </c>
      <c r="M23" s="115"/>
      <c r="N23" s="115"/>
      <c r="O23" s="115"/>
      <c r="P23" s="64"/>
      <c r="Q23" s="100"/>
      <c r="R23" s="84"/>
      <c r="S23" s="84"/>
      <c r="T23" s="84"/>
      <c r="U23" s="62"/>
      <c r="V23" s="58"/>
      <c r="W23" s="58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</row>
    <row r="24" spans="1:43" ht="16" x14ac:dyDescent="0.2">
      <c r="A24" s="56"/>
      <c r="B24" s="106"/>
      <c r="C24" s="84"/>
      <c r="D24" s="84"/>
      <c r="E24" s="107">
        <v>43417</v>
      </c>
      <c r="F24" s="84"/>
      <c r="G24" s="100"/>
      <c r="H24" s="84"/>
      <c r="I24" s="100"/>
      <c r="J24" s="84"/>
      <c r="K24" s="64">
        <v>1</v>
      </c>
      <c r="L24" s="114" t="s">
        <v>116</v>
      </c>
      <c r="M24" s="115"/>
      <c r="N24" s="115"/>
      <c r="O24" s="115"/>
      <c r="P24" s="64"/>
      <c r="Q24" s="100"/>
      <c r="R24" s="84"/>
      <c r="S24" s="84"/>
      <c r="T24" s="84"/>
      <c r="U24" s="58"/>
      <c r="V24" s="58"/>
      <c r="W24" s="58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</row>
    <row r="25" spans="1:43" ht="16" x14ac:dyDescent="0.2">
      <c r="A25" s="56"/>
      <c r="B25" s="106"/>
      <c r="C25" s="84"/>
      <c r="D25" s="84"/>
      <c r="E25" s="107">
        <v>43417</v>
      </c>
      <c r="F25" s="84"/>
      <c r="G25" s="100"/>
      <c r="H25" s="84"/>
      <c r="I25" s="100"/>
      <c r="J25" s="84"/>
      <c r="K25" s="64">
        <v>2</v>
      </c>
      <c r="L25" s="114" t="s">
        <v>111</v>
      </c>
      <c r="M25" s="115"/>
      <c r="N25" s="115"/>
      <c r="O25" s="115"/>
      <c r="P25" s="64"/>
      <c r="Q25" s="100"/>
      <c r="R25" s="84"/>
      <c r="S25" s="84"/>
      <c r="T25" s="84"/>
      <c r="U25" s="58"/>
      <c r="V25" s="58"/>
      <c r="W25" s="58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</row>
    <row r="26" spans="1:43" ht="16" x14ac:dyDescent="0.2">
      <c r="A26" s="56"/>
      <c r="B26" s="106"/>
      <c r="C26" s="84"/>
      <c r="D26" s="84"/>
      <c r="E26" s="107">
        <v>43420</v>
      </c>
      <c r="F26" s="84"/>
      <c r="G26" s="100"/>
      <c r="H26" s="84"/>
      <c r="I26" s="100"/>
      <c r="J26" s="84"/>
      <c r="K26" s="64">
        <v>1</v>
      </c>
      <c r="L26" s="114" t="s">
        <v>114</v>
      </c>
      <c r="M26" s="115"/>
      <c r="N26" s="115"/>
      <c r="O26" s="115"/>
      <c r="P26" s="64"/>
      <c r="Q26" s="100"/>
      <c r="R26" s="84"/>
      <c r="S26" s="84"/>
      <c r="T26" s="84"/>
      <c r="U26" s="58"/>
      <c r="V26" s="58"/>
      <c r="W26" s="58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</row>
    <row r="27" spans="1:43" ht="16" x14ac:dyDescent="0.2">
      <c r="A27" s="56"/>
      <c r="B27" s="106"/>
      <c r="C27" s="84"/>
      <c r="D27" s="84"/>
      <c r="E27" s="107">
        <v>43431</v>
      </c>
      <c r="F27" s="84"/>
      <c r="G27" s="100"/>
      <c r="H27" s="84"/>
      <c r="I27" s="100"/>
      <c r="J27" s="84"/>
      <c r="K27" s="64">
        <v>1</v>
      </c>
      <c r="L27" s="114" t="s">
        <v>114</v>
      </c>
      <c r="M27" s="115"/>
      <c r="N27" s="115"/>
      <c r="O27" s="115"/>
      <c r="P27" s="64"/>
      <c r="Q27" s="100"/>
      <c r="R27" s="84"/>
      <c r="S27" s="84"/>
      <c r="T27" s="84"/>
      <c r="U27" s="58"/>
      <c r="V27" s="58"/>
      <c r="W27" s="58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</row>
    <row r="28" spans="1:43" ht="16" x14ac:dyDescent="0.2">
      <c r="A28" s="56"/>
      <c r="B28" s="106"/>
      <c r="C28" s="84"/>
      <c r="D28" s="84"/>
      <c r="E28" s="107">
        <v>43431</v>
      </c>
      <c r="F28" s="84"/>
      <c r="G28" s="100"/>
      <c r="H28" s="84"/>
      <c r="I28" s="100"/>
      <c r="J28" s="84"/>
      <c r="K28" s="64">
        <v>1</v>
      </c>
      <c r="L28" s="114" t="s">
        <v>115</v>
      </c>
      <c r="M28" s="115"/>
      <c r="N28" s="115"/>
      <c r="O28" s="115"/>
      <c r="P28" s="64"/>
      <c r="Q28" s="100"/>
      <c r="R28" s="84"/>
      <c r="S28" s="84"/>
      <c r="T28" s="84"/>
      <c r="U28" s="58"/>
      <c r="V28" s="58"/>
      <c r="W28" s="58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</row>
    <row r="29" spans="1:43" ht="16" x14ac:dyDescent="0.2">
      <c r="A29" s="56"/>
      <c r="B29" s="106"/>
      <c r="C29" s="84"/>
      <c r="D29" s="84"/>
      <c r="E29" s="107">
        <v>43432</v>
      </c>
      <c r="F29" s="84"/>
      <c r="G29" s="100"/>
      <c r="H29" s="84"/>
      <c r="I29" s="100"/>
      <c r="J29" s="84"/>
      <c r="K29" s="64">
        <v>1</v>
      </c>
      <c r="L29" s="116" t="s">
        <v>112</v>
      </c>
      <c r="M29" s="115"/>
      <c r="N29" s="115"/>
      <c r="O29" s="115"/>
      <c r="P29" s="64"/>
      <c r="Q29" s="100"/>
      <c r="R29" s="84"/>
      <c r="S29" s="84"/>
      <c r="T29" s="84"/>
      <c r="U29" s="58"/>
      <c r="V29" s="58"/>
      <c r="W29" s="58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</row>
    <row r="30" spans="1:43" ht="16" x14ac:dyDescent="0.2">
      <c r="A30" s="56"/>
      <c r="B30" s="106"/>
      <c r="C30" s="84"/>
      <c r="D30" s="84"/>
      <c r="E30" s="107">
        <v>43434</v>
      </c>
      <c r="F30" s="84"/>
      <c r="G30" s="100"/>
      <c r="H30" s="84"/>
      <c r="I30" s="100"/>
      <c r="J30" s="84"/>
      <c r="K30" s="64">
        <v>2</v>
      </c>
      <c r="L30" s="114" t="s">
        <v>111</v>
      </c>
      <c r="M30" s="115"/>
      <c r="N30" s="115"/>
      <c r="O30" s="115"/>
      <c r="P30" s="64"/>
      <c r="Q30" s="100"/>
      <c r="R30" s="84"/>
      <c r="S30" s="84"/>
      <c r="T30" s="84"/>
      <c r="U30" s="58"/>
      <c r="V30" s="58"/>
      <c r="W30" s="58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</row>
    <row r="31" spans="1:43" ht="16" x14ac:dyDescent="0.2">
      <c r="A31" s="56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</row>
    <row r="32" spans="1:43" ht="21" x14ac:dyDescent="0.2">
      <c r="A32" s="56"/>
      <c r="B32" s="67" t="s">
        <v>1</v>
      </c>
      <c r="C32" s="68"/>
      <c r="D32" s="69"/>
      <c r="E32" s="69"/>
      <c r="F32" s="69"/>
      <c r="G32" s="69"/>
      <c r="H32" s="70"/>
      <c r="I32" s="71"/>
      <c r="J32" s="71"/>
      <c r="K32" s="72"/>
      <c r="L32" s="72"/>
      <c r="M32" s="69"/>
      <c r="N32" s="72"/>
      <c r="O32" s="72"/>
      <c r="P32" s="69"/>
      <c r="Q32" s="69"/>
      <c r="R32" s="72"/>
      <c r="S32" s="72"/>
      <c r="T32" s="69"/>
      <c r="U32" s="69"/>
      <c r="V32" s="69"/>
      <c r="W32" s="69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</row>
    <row r="33" spans="1:43" ht="64" x14ac:dyDescent="0.2">
      <c r="A33" s="2"/>
      <c r="B33" s="3" t="s">
        <v>83</v>
      </c>
      <c r="C33" s="4" t="s">
        <v>2</v>
      </c>
      <c r="D33" s="4" t="s">
        <v>3</v>
      </c>
      <c r="E33" s="5" t="s">
        <v>4</v>
      </c>
      <c r="F33" s="5" t="s">
        <v>87</v>
      </c>
      <c r="G33" s="5" t="s">
        <v>5</v>
      </c>
      <c r="H33" s="6" t="s">
        <v>6</v>
      </c>
      <c r="I33" s="5" t="s">
        <v>88</v>
      </c>
      <c r="J33" s="5" t="s">
        <v>7</v>
      </c>
      <c r="K33" s="5" t="s">
        <v>8</v>
      </c>
      <c r="L33" s="5" t="s">
        <v>9</v>
      </c>
      <c r="M33" s="5" t="s">
        <v>10</v>
      </c>
      <c r="N33" s="5" t="s">
        <v>11</v>
      </c>
      <c r="O33" s="5" t="s">
        <v>12</v>
      </c>
      <c r="P33" s="5" t="s">
        <v>13</v>
      </c>
      <c r="Q33" s="5" t="s">
        <v>14</v>
      </c>
      <c r="R33" s="5" t="s">
        <v>15</v>
      </c>
      <c r="S33" s="5" t="s">
        <v>16</v>
      </c>
      <c r="T33" s="5" t="s">
        <v>17</v>
      </c>
      <c r="U33" s="5" t="s">
        <v>18</v>
      </c>
      <c r="V33" s="5" t="s">
        <v>19</v>
      </c>
      <c r="W33" s="5" t="s">
        <v>20</v>
      </c>
      <c r="X33" s="7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ht="21" customHeight="1" x14ac:dyDescent="0.2">
      <c r="A34" s="9">
        <v>1</v>
      </c>
      <c r="B34" s="113" t="s">
        <v>118</v>
      </c>
      <c r="C34" s="113" t="s">
        <v>111</v>
      </c>
      <c r="D34" s="113" t="s">
        <v>121</v>
      </c>
      <c r="E34" s="10" t="s">
        <v>21</v>
      </c>
      <c r="F34" s="117">
        <v>36180</v>
      </c>
      <c r="G34" s="10">
        <f t="shared" ref="G34:G39" si="0">DATEDIF(F34,$Q$5,"y")</f>
        <v>19</v>
      </c>
      <c r="H34" s="11">
        <v>14</v>
      </c>
      <c r="I34" s="12">
        <v>41487</v>
      </c>
      <c r="J34" s="12">
        <v>42979</v>
      </c>
      <c r="K34" s="13">
        <v>11.1</v>
      </c>
      <c r="L34" s="73" t="s">
        <v>22</v>
      </c>
      <c r="M34" s="10">
        <v>80</v>
      </c>
      <c r="N34" s="73" t="s">
        <v>23</v>
      </c>
      <c r="O34" s="9" t="s">
        <v>24</v>
      </c>
      <c r="P34" s="10" t="s">
        <v>25</v>
      </c>
      <c r="Q34" s="10">
        <v>18</v>
      </c>
      <c r="R34" s="10">
        <v>18</v>
      </c>
      <c r="S34" s="10">
        <v>4</v>
      </c>
      <c r="T34" s="11">
        <f t="shared" ref="T34:U34" si="1">Q34*30/300</f>
        <v>1.8</v>
      </c>
      <c r="U34" s="11">
        <f t="shared" si="1"/>
        <v>1.8</v>
      </c>
      <c r="V34" s="10">
        <f t="shared" ref="V34:V39" si="2">S34*30</f>
        <v>120</v>
      </c>
      <c r="W34" s="10" t="s">
        <v>26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</row>
    <row r="35" spans="1:43" ht="21" customHeight="1" x14ac:dyDescent="0.2">
      <c r="A35" s="9">
        <f t="shared" ref="A35:A39" si="3">A34+1</f>
        <v>2</v>
      </c>
      <c r="B35" s="113" t="s">
        <v>119</v>
      </c>
      <c r="C35" s="113" t="s">
        <v>112</v>
      </c>
      <c r="D35" s="113" t="s">
        <v>121</v>
      </c>
      <c r="E35" s="10" t="s">
        <v>27</v>
      </c>
      <c r="F35" s="117">
        <v>41624</v>
      </c>
      <c r="G35" s="10">
        <f t="shared" si="0"/>
        <v>4</v>
      </c>
      <c r="H35" s="11">
        <v>2</v>
      </c>
      <c r="I35" s="12">
        <v>42125</v>
      </c>
      <c r="J35" s="12">
        <v>42979</v>
      </c>
      <c r="K35" s="13">
        <v>8.4</v>
      </c>
      <c r="L35" s="73" t="s">
        <v>28</v>
      </c>
      <c r="M35" s="10">
        <v>67</v>
      </c>
      <c r="N35" s="73" t="s">
        <v>89</v>
      </c>
      <c r="O35" s="9" t="s">
        <v>24</v>
      </c>
      <c r="P35" s="10" t="s">
        <v>25</v>
      </c>
      <c r="Q35" s="10">
        <v>5</v>
      </c>
      <c r="R35" s="10">
        <v>9</v>
      </c>
      <c r="S35" s="10">
        <v>4</v>
      </c>
      <c r="T35" s="11">
        <f t="shared" ref="T35:U35" si="4">Q35*30/300</f>
        <v>0.5</v>
      </c>
      <c r="U35" s="11">
        <f t="shared" si="4"/>
        <v>0.9</v>
      </c>
      <c r="V35" s="10">
        <f t="shared" si="2"/>
        <v>120</v>
      </c>
      <c r="W35" s="10" t="s">
        <v>26</v>
      </c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</row>
    <row r="36" spans="1:43" ht="21" customHeight="1" x14ac:dyDescent="0.2">
      <c r="A36" s="9">
        <f t="shared" si="3"/>
        <v>3</v>
      </c>
      <c r="B36" s="113" t="s">
        <v>120</v>
      </c>
      <c r="C36" s="113" t="s">
        <v>113</v>
      </c>
      <c r="D36" s="113" t="s">
        <v>121</v>
      </c>
      <c r="E36" s="10" t="s">
        <v>21</v>
      </c>
      <c r="F36" s="117">
        <v>41884</v>
      </c>
      <c r="G36" s="10">
        <f t="shared" si="0"/>
        <v>4</v>
      </c>
      <c r="H36" s="11">
        <v>1.3</v>
      </c>
      <c r="I36" s="12">
        <v>42186</v>
      </c>
      <c r="J36" s="12">
        <v>42979</v>
      </c>
      <c r="K36" s="13">
        <v>8.6999999999999993</v>
      </c>
      <c r="L36" s="74" t="s">
        <v>30</v>
      </c>
      <c r="M36" s="10">
        <v>80</v>
      </c>
      <c r="N36" s="73" t="s">
        <v>31</v>
      </c>
      <c r="O36" s="9" t="s">
        <v>24</v>
      </c>
      <c r="P36" s="10" t="s">
        <v>25</v>
      </c>
      <c r="Q36" s="10">
        <v>5</v>
      </c>
      <c r="R36" s="10">
        <v>9</v>
      </c>
      <c r="S36" s="10">
        <v>4</v>
      </c>
      <c r="T36" s="11">
        <f t="shared" ref="T36:U36" si="5">Q36*30/300</f>
        <v>0.5</v>
      </c>
      <c r="U36" s="11">
        <f t="shared" si="5"/>
        <v>0.9</v>
      </c>
      <c r="V36" s="10">
        <f t="shared" si="2"/>
        <v>120</v>
      </c>
      <c r="W36" s="10" t="s">
        <v>32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</row>
    <row r="37" spans="1:43" ht="21" customHeight="1" x14ac:dyDescent="0.2">
      <c r="A37" s="9">
        <f t="shared" si="3"/>
        <v>4</v>
      </c>
      <c r="B37" s="113"/>
      <c r="C37" s="113"/>
      <c r="D37" s="113" t="s">
        <v>121</v>
      </c>
      <c r="E37" s="10" t="s">
        <v>27</v>
      </c>
      <c r="F37" s="117"/>
      <c r="G37" s="10">
        <v>9</v>
      </c>
      <c r="H37" s="11">
        <v>6</v>
      </c>
      <c r="I37" s="12">
        <v>42248</v>
      </c>
      <c r="J37" s="12">
        <v>42979</v>
      </c>
      <c r="K37" s="13">
        <v>8.9</v>
      </c>
      <c r="L37" s="73" t="s">
        <v>33</v>
      </c>
      <c r="M37" s="10">
        <v>193</v>
      </c>
      <c r="N37" s="73" t="s">
        <v>90</v>
      </c>
      <c r="O37" s="9" t="s">
        <v>24</v>
      </c>
      <c r="P37" s="10" t="s">
        <v>25</v>
      </c>
      <c r="Q37" s="10">
        <v>10</v>
      </c>
      <c r="R37" s="10">
        <v>12</v>
      </c>
      <c r="S37" s="10">
        <v>4</v>
      </c>
      <c r="T37" s="11">
        <f t="shared" ref="T37:U37" si="6">Q37*30/300</f>
        <v>1</v>
      </c>
      <c r="U37" s="11">
        <f t="shared" si="6"/>
        <v>1.2</v>
      </c>
      <c r="V37" s="10">
        <f t="shared" si="2"/>
        <v>120</v>
      </c>
      <c r="W37" s="10" t="s">
        <v>26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</row>
    <row r="38" spans="1:43" ht="21" customHeight="1" x14ac:dyDescent="0.2">
      <c r="A38" s="9">
        <f t="shared" si="3"/>
        <v>5</v>
      </c>
      <c r="B38" s="113"/>
      <c r="C38" s="113"/>
      <c r="D38" s="113" t="s">
        <v>121</v>
      </c>
      <c r="E38" s="10" t="s">
        <v>21</v>
      </c>
      <c r="F38" s="117"/>
      <c r="G38" s="10">
        <v>15</v>
      </c>
      <c r="H38" s="11">
        <v>14</v>
      </c>
      <c r="I38" s="12">
        <v>43040</v>
      </c>
      <c r="J38" s="12">
        <v>42979</v>
      </c>
      <c r="K38" s="13">
        <v>12</v>
      </c>
      <c r="L38" s="73" t="s">
        <v>35</v>
      </c>
      <c r="M38" s="10">
        <v>500</v>
      </c>
      <c r="N38" s="73" t="s">
        <v>91</v>
      </c>
      <c r="O38" s="9" t="s">
        <v>24</v>
      </c>
      <c r="P38" s="10" t="s">
        <v>25</v>
      </c>
      <c r="Q38" s="10">
        <v>26</v>
      </c>
      <c r="R38" s="10">
        <v>21</v>
      </c>
      <c r="S38" s="10">
        <v>4</v>
      </c>
      <c r="T38" s="11">
        <f t="shared" ref="T38:U38" si="7">Q38*30/300</f>
        <v>2.6</v>
      </c>
      <c r="U38" s="11">
        <f t="shared" si="7"/>
        <v>2.1</v>
      </c>
      <c r="V38" s="10">
        <f t="shared" si="2"/>
        <v>120</v>
      </c>
      <c r="W38" s="10" t="s">
        <v>26</v>
      </c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</row>
    <row r="39" spans="1:43" ht="21" customHeight="1" x14ac:dyDescent="0.2">
      <c r="A39" s="9">
        <f t="shared" si="3"/>
        <v>6</v>
      </c>
      <c r="B39" s="113"/>
      <c r="C39" s="113"/>
      <c r="D39" s="113" t="s">
        <v>121</v>
      </c>
      <c r="E39" s="10" t="s">
        <v>21</v>
      </c>
      <c r="F39" s="117"/>
      <c r="G39" s="10">
        <v>16</v>
      </c>
      <c r="H39" s="11">
        <v>16</v>
      </c>
      <c r="I39" s="12">
        <v>43238</v>
      </c>
      <c r="J39" s="12">
        <v>43238</v>
      </c>
      <c r="K39" s="13">
        <v>14</v>
      </c>
      <c r="L39" s="73" t="s">
        <v>37</v>
      </c>
      <c r="M39" s="10">
        <v>332</v>
      </c>
      <c r="N39" s="73" t="s">
        <v>92</v>
      </c>
      <c r="O39" s="9" t="s">
        <v>24</v>
      </c>
      <c r="P39" s="10" t="s">
        <v>25</v>
      </c>
      <c r="Q39" s="10">
        <v>14</v>
      </c>
      <c r="R39" s="10">
        <v>12</v>
      </c>
      <c r="S39" s="10">
        <v>4</v>
      </c>
      <c r="T39" s="11">
        <f t="shared" ref="T39:U39" si="8">Q39*30/300</f>
        <v>1.4</v>
      </c>
      <c r="U39" s="11">
        <f t="shared" si="8"/>
        <v>1.2</v>
      </c>
      <c r="V39" s="10">
        <f t="shared" si="2"/>
        <v>120</v>
      </c>
      <c r="W39" s="10" t="s">
        <v>26</v>
      </c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</row>
    <row r="40" spans="1:43" ht="16" x14ac:dyDescent="0.2">
      <c r="A40" s="9"/>
      <c r="B40" s="9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</row>
    <row r="41" spans="1:43" ht="16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</row>
    <row r="42" spans="1:43" ht="16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</row>
    <row r="43" spans="1:43" ht="16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</row>
    <row r="44" spans="1:43" ht="16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</row>
    <row r="45" spans="1:43" ht="16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</row>
    <row r="46" spans="1:43" ht="16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</row>
    <row r="47" spans="1:43" ht="16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</row>
    <row r="48" spans="1:43" ht="16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</row>
    <row r="49" spans="1:43" ht="16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</row>
    <row r="50" spans="1:43" ht="16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</row>
    <row r="51" spans="1:43" ht="16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</row>
    <row r="52" spans="1:43" ht="16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</row>
    <row r="53" spans="1:43" ht="16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</row>
    <row r="54" spans="1:43" ht="16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</row>
    <row r="55" spans="1:43" ht="16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</row>
    <row r="56" spans="1:43" ht="16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</row>
    <row r="57" spans="1:43" ht="16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</row>
    <row r="58" spans="1:43" ht="16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</row>
    <row r="59" spans="1:43" ht="16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</row>
    <row r="60" spans="1:43" ht="16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</row>
    <row r="61" spans="1:43" ht="16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</row>
    <row r="62" spans="1:43" ht="16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</row>
    <row r="63" spans="1:43" ht="16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</row>
    <row r="64" spans="1:43" ht="16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</row>
    <row r="65" spans="1:43" ht="16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</row>
    <row r="66" spans="1:43" ht="16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</row>
    <row r="67" spans="1:43" ht="16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</row>
    <row r="68" spans="1:43" ht="16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</row>
    <row r="69" spans="1:43" ht="16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</row>
    <row r="70" spans="1:43" ht="16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</row>
    <row r="71" spans="1:43" ht="16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</row>
    <row r="72" spans="1:43" ht="16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</row>
    <row r="73" spans="1:43" ht="16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</row>
    <row r="74" spans="1:43" ht="16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</row>
    <row r="75" spans="1:43" ht="16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</row>
    <row r="76" spans="1:43" ht="16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</row>
    <row r="77" spans="1:43" ht="16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</row>
    <row r="78" spans="1:43" ht="16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</row>
    <row r="79" spans="1:43" ht="16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</row>
    <row r="80" spans="1:43" ht="16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</row>
    <row r="81" spans="1:43" ht="16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</row>
    <row r="82" spans="1:43" ht="16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</row>
    <row r="83" spans="1:43" ht="16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</row>
    <row r="84" spans="1:43" ht="16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</row>
    <row r="85" spans="1:43" ht="16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</row>
    <row r="86" spans="1:43" ht="16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</row>
    <row r="87" spans="1:43" ht="16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</row>
    <row r="88" spans="1:43" ht="16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</row>
    <row r="89" spans="1:43" ht="16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</row>
    <row r="90" spans="1:43" ht="16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</row>
    <row r="91" spans="1:43" ht="16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</row>
    <row r="92" spans="1:43" ht="16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</row>
    <row r="93" spans="1:43" ht="16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</row>
    <row r="94" spans="1:43" ht="16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</row>
    <row r="95" spans="1:43" ht="16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</row>
    <row r="96" spans="1:43" ht="16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</row>
    <row r="97" spans="1:43" ht="16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</row>
    <row r="98" spans="1:43" ht="16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</row>
    <row r="99" spans="1:43" ht="16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</row>
    <row r="100" spans="1:43" ht="16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</row>
    <row r="101" spans="1:43" ht="16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</row>
    <row r="102" spans="1:43" ht="16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</row>
    <row r="103" spans="1:43" ht="16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</row>
    <row r="104" spans="1:43" ht="16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</row>
    <row r="105" spans="1:43" ht="16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</row>
    <row r="106" spans="1:43" ht="16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</row>
    <row r="107" spans="1:43" ht="16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</row>
    <row r="108" spans="1:43" ht="16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</row>
    <row r="109" spans="1:43" ht="16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</row>
    <row r="110" spans="1:43" ht="16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</row>
    <row r="111" spans="1:43" ht="16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</row>
    <row r="112" spans="1:43" ht="16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</row>
    <row r="113" spans="1:43" ht="16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</row>
    <row r="114" spans="1:43" ht="16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</row>
    <row r="115" spans="1:43" ht="16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</row>
    <row r="116" spans="1:43" ht="16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</row>
    <row r="117" spans="1:43" ht="16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</row>
    <row r="118" spans="1:43" ht="16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</row>
    <row r="119" spans="1:43" ht="16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</row>
    <row r="120" spans="1:43" ht="16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</row>
    <row r="121" spans="1:43" ht="16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</row>
    <row r="122" spans="1:43" ht="16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</row>
    <row r="123" spans="1:43" ht="16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</row>
    <row r="124" spans="1:43" ht="16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</row>
    <row r="125" spans="1:43" ht="16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</row>
    <row r="126" spans="1:43" ht="16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</row>
    <row r="127" spans="1:43" ht="16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</row>
    <row r="128" spans="1:43" ht="16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</row>
    <row r="129" spans="1:43" ht="16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</row>
    <row r="130" spans="1:43" ht="16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</row>
    <row r="131" spans="1:43" ht="16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</row>
    <row r="132" spans="1:43" ht="16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</row>
    <row r="133" spans="1:43" ht="16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</row>
    <row r="134" spans="1:43" ht="16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</row>
    <row r="135" spans="1:43" ht="16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</row>
    <row r="136" spans="1:43" ht="16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</row>
    <row r="137" spans="1:43" ht="16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</row>
    <row r="138" spans="1:43" ht="16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</row>
    <row r="139" spans="1:43" ht="16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</row>
    <row r="140" spans="1:43" ht="16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</row>
    <row r="141" spans="1:43" ht="16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</row>
    <row r="142" spans="1:43" ht="16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</row>
    <row r="143" spans="1:43" ht="16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</row>
    <row r="144" spans="1:43" ht="16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</row>
    <row r="145" spans="1:43" ht="16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</row>
    <row r="146" spans="1:43" ht="16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</row>
    <row r="147" spans="1:43" ht="16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</row>
    <row r="148" spans="1:43" ht="16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</row>
    <row r="149" spans="1:43" ht="16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</row>
    <row r="150" spans="1:43" ht="16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</row>
    <row r="151" spans="1:43" ht="16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</row>
    <row r="152" spans="1:43" ht="16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</row>
    <row r="153" spans="1:43" ht="16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</row>
    <row r="154" spans="1:43" ht="16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</row>
    <row r="155" spans="1:43" ht="16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</row>
    <row r="156" spans="1:43" ht="16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</row>
    <row r="157" spans="1:43" ht="16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</row>
    <row r="158" spans="1:43" ht="16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</row>
    <row r="159" spans="1:43" ht="16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</row>
    <row r="160" spans="1:43" ht="16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</row>
    <row r="161" spans="1:43" ht="16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</row>
    <row r="162" spans="1:43" ht="16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</row>
    <row r="163" spans="1:43" ht="16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</row>
    <row r="164" spans="1:43" ht="16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</row>
    <row r="165" spans="1:43" ht="16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</row>
    <row r="166" spans="1:43" ht="16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</row>
    <row r="167" spans="1:43" ht="16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</row>
    <row r="168" spans="1:43" ht="16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</row>
    <row r="169" spans="1:43" ht="16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</row>
    <row r="170" spans="1:43" ht="16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</row>
    <row r="171" spans="1:43" ht="16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</row>
    <row r="172" spans="1:43" ht="16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</row>
    <row r="173" spans="1:43" ht="16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</row>
    <row r="174" spans="1:43" ht="16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</row>
    <row r="175" spans="1:43" ht="16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</row>
    <row r="176" spans="1:43" ht="16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</row>
    <row r="177" spans="1:43" ht="16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</row>
    <row r="178" spans="1:43" ht="16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</row>
    <row r="179" spans="1:43" ht="16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</row>
    <row r="180" spans="1:43" ht="16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</row>
    <row r="181" spans="1:43" ht="16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</row>
    <row r="182" spans="1:43" ht="16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</row>
    <row r="183" spans="1:43" ht="16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</row>
    <row r="184" spans="1:43" ht="16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</row>
    <row r="185" spans="1:43" ht="16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</row>
    <row r="186" spans="1:43" ht="16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</row>
    <row r="187" spans="1:43" ht="16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</row>
    <row r="188" spans="1:43" ht="16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</row>
    <row r="189" spans="1:43" ht="16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</row>
    <row r="190" spans="1:43" ht="16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</row>
    <row r="191" spans="1:43" ht="16" x14ac:dyDescent="0.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</row>
    <row r="192" spans="1:43" ht="16" x14ac:dyDescent="0.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</row>
    <row r="193" spans="1:43" ht="16" x14ac:dyDescent="0.2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</row>
    <row r="194" spans="1:43" ht="16" x14ac:dyDescent="0.2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</row>
    <row r="195" spans="1:43" ht="16" x14ac:dyDescent="0.2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</row>
    <row r="196" spans="1:43" ht="16" x14ac:dyDescent="0.2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</row>
    <row r="197" spans="1:43" ht="16" x14ac:dyDescent="0.2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</row>
    <row r="198" spans="1:43" ht="16" x14ac:dyDescent="0.2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</row>
    <row r="199" spans="1:43" ht="16" x14ac:dyDescent="0.2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</row>
    <row r="200" spans="1:43" ht="16" x14ac:dyDescent="0.2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</row>
    <row r="201" spans="1:43" ht="16" x14ac:dyDescent="0.2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</row>
    <row r="202" spans="1:43" ht="16" x14ac:dyDescent="0.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</row>
    <row r="203" spans="1:43" ht="16" x14ac:dyDescent="0.2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</row>
    <row r="204" spans="1:43" ht="16" x14ac:dyDescent="0.2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</row>
    <row r="205" spans="1:43" ht="16" x14ac:dyDescent="0.2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</row>
    <row r="206" spans="1:43" ht="16" x14ac:dyDescent="0.2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</row>
    <row r="207" spans="1:43" ht="16" x14ac:dyDescent="0.2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</row>
    <row r="208" spans="1:43" ht="16" x14ac:dyDescent="0.2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</row>
    <row r="209" spans="1:43" ht="16" x14ac:dyDescent="0.2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</row>
    <row r="210" spans="1:43" ht="16" x14ac:dyDescent="0.2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</row>
    <row r="211" spans="1:43" ht="16" x14ac:dyDescent="0.2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</row>
    <row r="212" spans="1:43" ht="16" x14ac:dyDescent="0.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</row>
    <row r="213" spans="1:43" ht="16" x14ac:dyDescent="0.2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</row>
    <row r="214" spans="1:43" ht="16" x14ac:dyDescent="0.2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</row>
    <row r="215" spans="1:43" ht="16" x14ac:dyDescent="0.2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</row>
    <row r="216" spans="1:43" ht="16" x14ac:dyDescent="0.2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</row>
    <row r="217" spans="1:43" ht="16" x14ac:dyDescent="0.2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</row>
    <row r="218" spans="1:43" ht="16" x14ac:dyDescent="0.2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</row>
    <row r="219" spans="1:43" ht="16" x14ac:dyDescent="0.2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</row>
    <row r="220" spans="1:43" ht="16" x14ac:dyDescent="0.2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</row>
    <row r="221" spans="1:43" ht="16" x14ac:dyDescent="0.2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</row>
    <row r="222" spans="1:43" ht="16" x14ac:dyDescent="0.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</row>
    <row r="223" spans="1:43" ht="16" x14ac:dyDescent="0.2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</row>
    <row r="224" spans="1:43" ht="16" x14ac:dyDescent="0.2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</row>
    <row r="225" spans="1:43" ht="16" x14ac:dyDescent="0.2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</row>
    <row r="226" spans="1:43" ht="16" x14ac:dyDescent="0.2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</row>
    <row r="227" spans="1:43" ht="16" x14ac:dyDescent="0.2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</row>
    <row r="228" spans="1:43" ht="16" x14ac:dyDescent="0.2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</row>
    <row r="229" spans="1:43" ht="16" x14ac:dyDescent="0.2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</row>
    <row r="230" spans="1:43" ht="16" x14ac:dyDescent="0.2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</row>
    <row r="231" spans="1:43" ht="16" x14ac:dyDescent="0.2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</row>
    <row r="232" spans="1:43" ht="16" x14ac:dyDescent="0.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</row>
    <row r="233" spans="1:43" ht="16" x14ac:dyDescent="0.2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</row>
    <row r="234" spans="1:43" ht="16" x14ac:dyDescent="0.2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</row>
    <row r="235" spans="1:43" ht="16" x14ac:dyDescent="0.2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</row>
    <row r="236" spans="1:43" ht="16" x14ac:dyDescent="0.2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</row>
    <row r="237" spans="1:43" ht="16" x14ac:dyDescent="0.2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</row>
    <row r="238" spans="1:43" ht="16" x14ac:dyDescent="0.2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</row>
    <row r="239" spans="1:43" ht="16" x14ac:dyDescent="0.2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</row>
    <row r="240" spans="1:43" ht="16" x14ac:dyDescent="0.2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</row>
    <row r="241" spans="1:43" ht="16" x14ac:dyDescent="0.2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</row>
    <row r="242" spans="1:43" ht="16" x14ac:dyDescent="0.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</row>
    <row r="243" spans="1:43" ht="16" x14ac:dyDescent="0.2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</row>
    <row r="244" spans="1:43" ht="16" x14ac:dyDescent="0.2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</row>
    <row r="245" spans="1:43" ht="16" x14ac:dyDescent="0.2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</row>
    <row r="246" spans="1:43" ht="16" x14ac:dyDescent="0.2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</row>
    <row r="247" spans="1:43" ht="16" x14ac:dyDescent="0.2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</row>
    <row r="248" spans="1:43" ht="16" x14ac:dyDescent="0.2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</row>
    <row r="249" spans="1:43" ht="16" x14ac:dyDescent="0.2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</row>
    <row r="250" spans="1:43" ht="16" x14ac:dyDescent="0.2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</row>
    <row r="251" spans="1:43" ht="16" x14ac:dyDescent="0.2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</row>
    <row r="252" spans="1:43" ht="16" x14ac:dyDescent="0.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</row>
    <row r="253" spans="1:43" ht="16" x14ac:dyDescent="0.2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</row>
    <row r="254" spans="1:43" ht="16" x14ac:dyDescent="0.2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</row>
    <row r="255" spans="1:43" ht="16" x14ac:dyDescent="0.2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</row>
    <row r="256" spans="1:43" ht="16" x14ac:dyDescent="0.2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</row>
    <row r="257" spans="1:43" ht="16" x14ac:dyDescent="0.2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</row>
    <row r="258" spans="1:43" ht="16" x14ac:dyDescent="0.2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</row>
    <row r="259" spans="1:43" ht="16" x14ac:dyDescent="0.2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</row>
    <row r="260" spans="1:43" ht="16" x14ac:dyDescent="0.2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</row>
    <row r="261" spans="1:43" ht="16" x14ac:dyDescent="0.2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</row>
    <row r="262" spans="1:43" ht="16" x14ac:dyDescent="0.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</row>
    <row r="263" spans="1:43" ht="16" x14ac:dyDescent="0.2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</row>
    <row r="264" spans="1:43" ht="16" x14ac:dyDescent="0.2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</row>
    <row r="265" spans="1:43" ht="16" x14ac:dyDescent="0.2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</row>
    <row r="266" spans="1:43" ht="16" x14ac:dyDescent="0.2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</row>
    <row r="267" spans="1:43" ht="16" x14ac:dyDescent="0.2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</row>
    <row r="268" spans="1:43" ht="16" x14ac:dyDescent="0.2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</row>
    <row r="269" spans="1:43" ht="16" x14ac:dyDescent="0.2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</row>
    <row r="270" spans="1:43" ht="16" x14ac:dyDescent="0.2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</row>
    <row r="271" spans="1:43" ht="16" x14ac:dyDescent="0.2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</row>
    <row r="272" spans="1:43" ht="16" x14ac:dyDescent="0.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</row>
    <row r="273" spans="1:43" ht="16" x14ac:dyDescent="0.2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</row>
    <row r="274" spans="1:43" ht="16" x14ac:dyDescent="0.2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</row>
    <row r="275" spans="1:43" ht="16" x14ac:dyDescent="0.2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</row>
    <row r="276" spans="1:43" ht="16" x14ac:dyDescent="0.2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</row>
    <row r="277" spans="1:43" ht="16" x14ac:dyDescent="0.2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</row>
    <row r="278" spans="1:43" ht="16" x14ac:dyDescent="0.2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</row>
    <row r="279" spans="1:43" ht="16" x14ac:dyDescent="0.2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</row>
    <row r="280" spans="1:43" ht="16" x14ac:dyDescent="0.2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</row>
    <row r="281" spans="1:43" ht="16" x14ac:dyDescent="0.2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</row>
    <row r="282" spans="1:43" ht="16" x14ac:dyDescent="0.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</row>
    <row r="283" spans="1:43" ht="16" x14ac:dyDescent="0.2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</row>
    <row r="284" spans="1:43" ht="16" x14ac:dyDescent="0.2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</row>
    <row r="285" spans="1:43" ht="16" x14ac:dyDescent="0.2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</row>
    <row r="286" spans="1:43" ht="16" x14ac:dyDescent="0.2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</row>
    <row r="287" spans="1:43" ht="16" x14ac:dyDescent="0.2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</row>
    <row r="288" spans="1:43" ht="16" x14ac:dyDescent="0.2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</row>
    <row r="289" spans="1:43" ht="16" x14ac:dyDescent="0.2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</row>
    <row r="290" spans="1:43" ht="16" x14ac:dyDescent="0.2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</row>
    <row r="291" spans="1:43" ht="16" x14ac:dyDescent="0.2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</row>
    <row r="292" spans="1:43" ht="16" x14ac:dyDescent="0.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</row>
    <row r="293" spans="1:43" ht="16" x14ac:dyDescent="0.2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</row>
    <row r="294" spans="1:43" ht="16" x14ac:dyDescent="0.2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</row>
    <row r="295" spans="1:43" ht="16" x14ac:dyDescent="0.2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</row>
    <row r="296" spans="1:43" ht="16" x14ac:dyDescent="0.2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</row>
    <row r="297" spans="1:43" ht="16" x14ac:dyDescent="0.2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</row>
    <row r="298" spans="1:43" ht="16" x14ac:dyDescent="0.2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</row>
    <row r="299" spans="1:43" ht="16" x14ac:dyDescent="0.2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</row>
    <row r="300" spans="1:43" ht="16" x14ac:dyDescent="0.2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</row>
    <row r="301" spans="1:43" ht="16" x14ac:dyDescent="0.2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</row>
    <row r="302" spans="1:43" ht="16" x14ac:dyDescent="0.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</row>
    <row r="303" spans="1:43" ht="16" x14ac:dyDescent="0.2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</row>
    <row r="304" spans="1:43" ht="16" x14ac:dyDescent="0.2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</row>
    <row r="305" spans="1:43" ht="16" x14ac:dyDescent="0.2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</row>
    <row r="306" spans="1:43" ht="16" x14ac:dyDescent="0.2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</row>
    <row r="307" spans="1:43" ht="16" x14ac:dyDescent="0.2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</row>
    <row r="308" spans="1:43" ht="16" x14ac:dyDescent="0.2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</row>
    <row r="309" spans="1:43" ht="16" x14ac:dyDescent="0.2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</row>
    <row r="310" spans="1:43" ht="16" x14ac:dyDescent="0.2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</row>
    <row r="311" spans="1:43" ht="16" x14ac:dyDescent="0.2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</row>
    <row r="312" spans="1:43" ht="16" x14ac:dyDescent="0.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</row>
    <row r="313" spans="1:43" ht="16" x14ac:dyDescent="0.2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</row>
    <row r="314" spans="1:43" ht="16" x14ac:dyDescent="0.2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</row>
    <row r="315" spans="1:43" ht="16" x14ac:dyDescent="0.2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</row>
    <row r="316" spans="1:43" ht="16" x14ac:dyDescent="0.2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</row>
    <row r="317" spans="1:43" ht="16" x14ac:dyDescent="0.2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</row>
    <row r="318" spans="1:43" ht="16" x14ac:dyDescent="0.2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</row>
    <row r="319" spans="1:43" ht="16" x14ac:dyDescent="0.2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</row>
    <row r="320" spans="1:43" ht="16" x14ac:dyDescent="0.2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</row>
    <row r="321" spans="1:43" ht="16" x14ac:dyDescent="0.2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</row>
    <row r="322" spans="1:43" ht="16" x14ac:dyDescent="0.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</row>
    <row r="323" spans="1:43" ht="16" x14ac:dyDescent="0.2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</row>
    <row r="324" spans="1:43" ht="16" x14ac:dyDescent="0.2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</row>
    <row r="325" spans="1:43" ht="16" x14ac:dyDescent="0.2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</row>
    <row r="326" spans="1:43" ht="16" x14ac:dyDescent="0.2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</row>
    <row r="327" spans="1:43" ht="16" x14ac:dyDescent="0.2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</row>
    <row r="328" spans="1:43" ht="16" x14ac:dyDescent="0.2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</row>
    <row r="329" spans="1:43" ht="16" x14ac:dyDescent="0.2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</row>
    <row r="330" spans="1:43" ht="16" x14ac:dyDescent="0.2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</row>
    <row r="331" spans="1:43" ht="16" x14ac:dyDescent="0.2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</row>
    <row r="332" spans="1:43" ht="16" x14ac:dyDescent="0.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</row>
    <row r="333" spans="1:43" ht="16" x14ac:dyDescent="0.2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</row>
    <row r="334" spans="1:43" ht="16" x14ac:dyDescent="0.2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</row>
    <row r="335" spans="1:43" ht="16" x14ac:dyDescent="0.2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</row>
    <row r="336" spans="1:43" ht="16" x14ac:dyDescent="0.2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</row>
    <row r="337" spans="1:43" ht="16" x14ac:dyDescent="0.2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</row>
    <row r="338" spans="1:43" ht="16" x14ac:dyDescent="0.2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</row>
    <row r="339" spans="1:43" ht="16" x14ac:dyDescent="0.2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</row>
    <row r="340" spans="1:43" ht="16" x14ac:dyDescent="0.2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</row>
    <row r="341" spans="1:43" ht="16" x14ac:dyDescent="0.2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</row>
    <row r="342" spans="1:43" ht="16" x14ac:dyDescent="0.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</row>
    <row r="343" spans="1:43" ht="16" x14ac:dyDescent="0.2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</row>
    <row r="344" spans="1:43" ht="16" x14ac:dyDescent="0.2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</row>
    <row r="345" spans="1:43" ht="16" x14ac:dyDescent="0.2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</row>
    <row r="346" spans="1:43" ht="16" x14ac:dyDescent="0.2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</row>
    <row r="347" spans="1:43" ht="16" x14ac:dyDescent="0.2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</row>
    <row r="348" spans="1:43" ht="16" x14ac:dyDescent="0.2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</row>
    <row r="349" spans="1:43" ht="16" x14ac:dyDescent="0.2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</row>
    <row r="350" spans="1:43" ht="16" x14ac:dyDescent="0.2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</row>
    <row r="351" spans="1:43" ht="16" x14ac:dyDescent="0.2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</row>
    <row r="352" spans="1:43" ht="16" x14ac:dyDescent="0.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</row>
    <row r="353" spans="1:43" ht="16" x14ac:dyDescent="0.2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</row>
    <row r="354" spans="1:43" ht="16" x14ac:dyDescent="0.2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</row>
    <row r="355" spans="1:43" ht="16" x14ac:dyDescent="0.2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</row>
    <row r="356" spans="1:43" ht="16" x14ac:dyDescent="0.2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</row>
    <row r="357" spans="1:43" ht="16" x14ac:dyDescent="0.2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</row>
    <row r="358" spans="1:43" ht="16" x14ac:dyDescent="0.2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</row>
    <row r="359" spans="1:43" ht="16" x14ac:dyDescent="0.2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</row>
    <row r="360" spans="1:43" ht="16" x14ac:dyDescent="0.2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</row>
    <row r="361" spans="1:43" ht="16" x14ac:dyDescent="0.2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</row>
    <row r="362" spans="1:43" ht="16" x14ac:dyDescent="0.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</row>
    <row r="363" spans="1:43" ht="16" x14ac:dyDescent="0.2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</row>
    <row r="364" spans="1:43" ht="16" x14ac:dyDescent="0.2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</row>
    <row r="365" spans="1:43" ht="16" x14ac:dyDescent="0.2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</row>
    <row r="366" spans="1:43" ht="16" x14ac:dyDescent="0.2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</row>
    <row r="367" spans="1:43" ht="16" x14ac:dyDescent="0.2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</row>
    <row r="368" spans="1:43" ht="16" x14ac:dyDescent="0.2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</row>
    <row r="369" spans="1:43" ht="16" x14ac:dyDescent="0.2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</row>
    <row r="370" spans="1:43" ht="16" x14ac:dyDescent="0.2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</row>
    <row r="371" spans="1:43" ht="16" x14ac:dyDescent="0.2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</row>
    <row r="372" spans="1:43" ht="16" x14ac:dyDescent="0.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</row>
    <row r="373" spans="1:43" ht="16" x14ac:dyDescent="0.2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</row>
    <row r="374" spans="1:43" ht="16" x14ac:dyDescent="0.2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</row>
    <row r="375" spans="1:43" ht="16" x14ac:dyDescent="0.2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</row>
    <row r="376" spans="1:43" ht="16" x14ac:dyDescent="0.2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</row>
    <row r="377" spans="1:43" ht="16" x14ac:dyDescent="0.2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</row>
    <row r="378" spans="1:43" ht="16" x14ac:dyDescent="0.2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</row>
    <row r="379" spans="1:43" ht="16" x14ac:dyDescent="0.2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</row>
    <row r="380" spans="1:43" ht="16" x14ac:dyDescent="0.2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</row>
    <row r="381" spans="1:43" ht="16" x14ac:dyDescent="0.2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</row>
    <row r="382" spans="1:43" ht="16" x14ac:dyDescent="0.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</row>
    <row r="383" spans="1:43" ht="16" x14ac:dyDescent="0.2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</row>
    <row r="384" spans="1:43" ht="16" x14ac:dyDescent="0.2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</row>
    <row r="385" spans="1:43" ht="16" x14ac:dyDescent="0.2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</row>
    <row r="386" spans="1:43" ht="16" x14ac:dyDescent="0.2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</row>
    <row r="387" spans="1:43" ht="16" x14ac:dyDescent="0.2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</row>
    <row r="388" spans="1:43" ht="16" x14ac:dyDescent="0.2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</row>
    <row r="389" spans="1:43" ht="16" x14ac:dyDescent="0.2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</row>
    <row r="390" spans="1:43" ht="16" x14ac:dyDescent="0.2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</row>
    <row r="391" spans="1:43" ht="16" x14ac:dyDescent="0.2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</row>
    <row r="392" spans="1:43" ht="16" x14ac:dyDescent="0.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</row>
    <row r="393" spans="1:43" ht="16" x14ac:dyDescent="0.2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</row>
    <row r="394" spans="1:43" ht="16" x14ac:dyDescent="0.2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</row>
    <row r="395" spans="1:43" ht="16" x14ac:dyDescent="0.2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</row>
    <row r="396" spans="1:43" ht="16" x14ac:dyDescent="0.2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</row>
    <row r="397" spans="1:43" ht="16" x14ac:dyDescent="0.2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</row>
    <row r="398" spans="1:43" ht="16" x14ac:dyDescent="0.2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</row>
    <row r="399" spans="1:43" ht="16" x14ac:dyDescent="0.2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</row>
    <row r="400" spans="1:43" ht="16" x14ac:dyDescent="0.2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</row>
    <row r="401" spans="1:43" ht="16" x14ac:dyDescent="0.2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</row>
    <row r="402" spans="1:43" ht="16" x14ac:dyDescent="0.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</row>
    <row r="403" spans="1:43" ht="16" x14ac:dyDescent="0.2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</row>
    <row r="404" spans="1:43" ht="16" x14ac:dyDescent="0.2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</row>
    <row r="405" spans="1:43" ht="16" x14ac:dyDescent="0.2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</row>
    <row r="406" spans="1:43" ht="16" x14ac:dyDescent="0.2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</row>
    <row r="407" spans="1:43" ht="16" x14ac:dyDescent="0.2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</row>
    <row r="408" spans="1:43" ht="16" x14ac:dyDescent="0.2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</row>
    <row r="409" spans="1:43" ht="16" x14ac:dyDescent="0.2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</row>
    <row r="410" spans="1:43" ht="16" x14ac:dyDescent="0.2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</row>
    <row r="411" spans="1:43" ht="16" x14ac:dyDescent="0.2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</row>
    <row r="412" spans="1:43" ht="16" x14ac:dyDescent="0.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</row>
    <row r="413" spans="1:43" ht="16" x14ac:dyDescent="0.2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</row>
    <row r="414" spans="1:43" ht="16" x14ac:dyDescent="0.2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</row>
    <row r="415" spans="1:43" ht="16" x14ac:dyDescent="0.2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</row>
    <row r="416" spans="1:43" ht="16" x14ac:dyDescent="0.2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</row>
    <row r="417" spans="1:43" ht="16" x14ac:dyDescent="0.2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</row>
    <row r="418" spans="1:43" ht="16" x14ac:dyDescent="0.2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</row>
    <row r="419" spans="1:43" ht="16" x14ac:dyDescent="0.2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</row>
    <row r="420" spans="1:43" ht="16" x14ac:dyDescent="0.2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</row>
    <row r="421" spans="1:43" ht="16" x14ac:dyDescent="0.2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</row>
    <row r="422" spans="1:43" ht="16" x14ac:dyDescent="0.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</row>
    <row r="423" spans="1:43" ht="16" x14ac:dyDescent="0.2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</row>
    <row r="424" spans="1:43" ht="16" x14ac:dyDescent="0.2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</row>
    <row r="425" spans="1:43" ht="16" x14ac:dyDescent="0.2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</row>
    <row r="426" spans="1:43" ht="16" x14ac:dyDescent="0.2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</row>
    <row r="427" spans="1:43" ht="16" x14ac:dyDescent="0.2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</row>
    <row r="428" spans="1:43" ht="16" x14ac:dyDescent="0.2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</row>
    <row r="429" spans="1:43" ht="16" x14ac:dyDescent="0.2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</row>
    <row r="430" spans="1:43" ht="16" x14ac:dyDescent="0.2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</row>
    <row r="431" spans="1:43" ht="16" x14ac:dyDescent="0.2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</row>
    <row r="432" spans="1:43" ht="16" x14ac:dyDescent="0.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</row>
    <row r="433" spans="1:43" ht="16" x14ac:dyDescent="0.2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</row>
    <row r="434" spans="1:43" ht="16" x14ac:dyDescent="0.2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</row>
    <row r="435" spans="1:43" ht="16" x14ac:dyDescent="0.2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</row>
    <row r="436" spans="1:43" ht="16" x14ac:dyDescent="0.2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</row>
    <row r="437" spans="1:43" ht="16" x14ac:dyDescent="0.2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</row>
    <row r="438" spans="1:43" ht="16" x14ac:dyDescent="0.2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</row>
    <row r="439" spans="1:43" ht="16" x14ac:dyDescent="0.2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</row>
    <row r="440" spans="1:43" ht="16" x14ac:dyDescent="0.2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</row>
    <row r="441" spans="1:43" ht="16" x14ac:dyDescent="0.2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</row>
    <row r="442" spans="1:43" ht="16" x14ac:dyDescent="0.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</row>
    <row r="443" spans="1:43" ht="16" x14ac:dyDescent="0.2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</row>
    <row r="444" spans="1:43" ht="16" x14ac:dyDescent="0.2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</row>
    <row r="445" spans="1:43" ht="16" x14ac:dyDescent="0.2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</row>
    <row r="446" spans="1:43" ht="16" x14ac:dyDescent="0.2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</row>
    <row r="447" spans="1:43" ht="16" x14ac:dyDescent="0.2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</row>
    <row r="448" spans="1:43" ht="16" x14ac:dyDescent="0.2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</row>
    <row r="449" spans="1:43" ht="16" x14ac:dyDescent="0.2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</row>
    <row r="450" spans="1:43" ht="16" x14ac:dyDescent="0.2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</row>
    <row r="451" spans="1:43" ht="16" x14ac:dyDescent="0.2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</row>
    <row r="452" spans="1:43" ht="16" x14ac:dyDescent="0.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</row>
    <row r="453" spans="1:43" ht="16" x14ac:dyDescent="0.2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</row>
    <row r="454" spans="1:43" ht="16" x14ac:dyDescent="0.2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</row>
    <row r="455" spans="1:43" ht="16" x14ac:dyDescent="0.2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</row>
    <row r="456" spans="1:43" ht="16" x14ac:dyDescent="0.2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</row>
    <row r="457" spans="1:43" ht="16" x14ac:dyDescent="0.2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</row>
    <row r="458" spans="1:43" ht="16" x14ac:dyDescent="0.2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</row>
    <row r="459" spans="1:43" ht="16" x14ac:dyDescent="0.2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</row>
    <row r="460" spans="1:43" ht="16" x14ac:dyDescent="0.2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</row>
    <row r="461" spans="1:43" ht="16" x14ac:dyDescent="0.2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</row>
    <row r="462" spans="1:43" ht="16" x14ac:dyDescent="0.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</row>
    <row r="463" spans="1:43" ht="16" x14ac:dyDescent="0.2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</row>
    <row r="464" spans="1:43" ht="16" x14ac:dyDescent="0.2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</row>
    <row r="465" spans="1:43" ht="16" x14ac:dyDescent="0.2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</row>
    <row r="466" spans="1:43" ht="16" x14ac:dyDescent="0.2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</row>
    <row r="467" spans="1:43" ht="16" x14ac:dyDescent="0.2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</row>
    <row r="468" spans="1:43" ht="16" x14ac:dyDescent="0.2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</row>
    <row r="469" spans="1:43" ht="16" x14ac:dyDescent="0.2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</row>
    <row r="470" spans="1:43" ht="16" x14ac:dyDescent="0.2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</row>
    <row r="471" spans="1:43" ht="16" x14ac:dyDescent="0.2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</row>
    <row r="472" spans="1:43" ht="16" x14ac:dyDescent="0.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</row>
    <row r="473" spans="1:43" ht="16" x14ac:dyDescent="0.2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</row>
    <row r="474" spans="1:43" ht="16" x14ac:dyDescent="0.2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</row>
    <row r="475" spans="1:43" ht="16" x14ac:dyDescent="0.2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</row>
    <row r="476" spans="1:43" ht="16" x14ac:dyDescent="0.2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</row>
    <row r="477" spans="1:43" ht="16" x14ac:dyDescent="0.2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</row>
    <row r="478" spans="1:43" ht="16" x14ac:dyDescent="0.2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</row>
    <row r="479" spans="1:43" ht="16" x14ac:dyDescent="0.2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</row>
    <row r="480" spans="1:43" ht="16" x14ac:dyDescent="0.2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</row>
    <row r="481" spans="1:43" ht="16" x14ac:dyDescent="0.2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</row>
    <row r="482" spans="1:43" ht="16" x14ac:dyDescent="0.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</row>
    <row r="483" spans="1:43" ht="16" x14ac:dyDescent="0.2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</row>
    <row r="484" spans="1:43" ht="16" x14ac:dyDescent="0.2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</row>
    <row r="485" spans="1:43" ht="16" x14ac:dyDescent="0.2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</row>
    <row r="486" spans="1:43" ht="16" x14ac:dyDescent="0.2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</row>
    <row r="487" spans="1:43" ht="16" x14ac:dyDescent="0.2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</row>
    <row r="488" spans="1:43" ht="16" x14ac:dyDescent="0.2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</row>
    <row r="489" spans="1:43" ht="16" x14ac:dyDescent="0.2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</row>
    <row r="490" spans="1:43" ht="16" x14ac:dyDescent="0.2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</row>
    <row r="491" spans="1:43" ht="16" x14ac:dyDescent="0.2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</row>
    <row r="492" spans="1:43" ht="16" x14ac:dyDescent="0.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</row>
    <row r="493" spans="1:43" ht="16" x14ac:dyDescent="0.2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</row>
    <row r="494" spans="1:43" ht="16" x14ac:dyDescent="0.2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</row>
    <row r="495" spans="1:43" ht="16" x14ac:dyDescent="0.2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</row>
    <row r="496" spans="1:43" ht="16" x14ac:dyDescent="0.2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</row>
    <row r="497" spans="1:43" ht="16" x14ac:dyDescent="0.2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</row>
    <row r="498" spans="1:43" ht="16" x14ac:dyDescent="0.2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</row>
    <row r="499" spans="1:43" ht="16" x14ac:dyDescent="0.2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</row>
    <row r="500" spans="1:43" ht="16" x14ac:dyDescent="0.2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</row>
    <row r="501" spans="1:43" ht="16" x14ac:dyDescent="0.2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</row>
    <row r="502" spans="1:43" ht="16" x14ac:dyDescent="0.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</row>
    <row r="503" spans="1:43" ht="16" x14ac:dyDescent="0.2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</row>
    <row r="504" spans="1:43" ht="16" x14ac:dyDescent="0.2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</row>
    <row r="505" spans="1:43" ht="16" x14ac:dyDescent="0.2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</row>
    <row r="506" spans="1:43" ht="16" x14ac:dyDescent="0.2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</row>
    <row r="507" spans="1:43" ht="16" x14ac:dyDescent="0.2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</row>
    <row r="508" spans="1:43" ht="16" x14ac:dyDescent="0.2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</row>
    <row r="509" spans="1:43" ht="16" x14ac:dyDescent="0.2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</row>
    <row r="510" spans="1:43" ht="16" x14ac:dyDescent="0.2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</row>
    <row r="511" spans="1:43" ht="16" x14ac:dyDescent="0.2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</row>
    <row r="512" spans="1:43" ht="16" x14ac:dyDescent="0.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</row>
    <row r="513" spans="1:43" ht="16" x14ac:dyDescent="0.2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</row>
    <row r="514" spans="1:43" ht="16" x14ac:dyDescent="0.2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</row>
    <row r="515" spans="1:43" ht="16" x14ac:dyDescent="0.2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</row>
    <row r="516" spans="1:43" ht="16" x14ac:dyDescent="0.2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</row>
    <row r="517" spans="1:43" ht="16" x14ac:dyDescent="0.2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</row>
    <row r="518" spans="1:43" ht="16" x14ac:dyDescent="0.2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</row>
    <row r="519" spans="1:43" ht="16" x14ac:dyDescent="0.2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</row>
    <row r="520" spans="1:43" ht="16" x14ac:dyDescent="0.2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</row>
    <row r="521" spans="1:43" ht="16" x14ac:dyDescent="0.2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</row>
    <row r="522" spans="1:43" ht="16" x14ac:dyDescent="0.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</row>
    <row r="523" spans="1:43" ht="16" x14ac:dyDescent="0.2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</row>
    <row r="524" spans="1:43" ht="16" x14ac:dyDescent="0.2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</row>
    <row r="525" spans="1:43" ht="16" x14ac:dyDescent="0.2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</row>
    <row r="526" spans="1:43" ht="16" x14ac:dyDescent="0.2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</row>
    <row r="527" spans="1:43" ht="16" x14ac:dyDescent="0.2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</row>
    <row r="528" spans="1:43" ht="16" x14ac:dyDescent="0.2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</row>
    <row r="529" spans="1:43" ht="16" x14ac:dyDescent="0.2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</row>
    <row r="530" spans="1:43" ht="16" x14ac:dyDescent="0.2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</row>
    <row r="531" spans="1:43" ht="16" x14ac:dyDescent="0.2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</row>
    <row r="532" spans="1:43" ht="16" x14ac:dyDescent="0.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</row>
    <row r="533" spans="1:43" ht="16" x14ac:dyDescent="0.2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</row>
    <row r="534" spans="1:43" ht="16" x14ac:dyDescent="0.2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</row>
    <row r="535" spans="1:43" ht="16" x14ac:dyDescent="0.2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</row>
    <row r="536" spans="1:43" ht="16" x14ac:dyDescent="0.2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</row>
    <row r="537" spans="1:43" ht="16" x14ac:dyDescent="0.2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</row>
    <row r="538" spans="1:43" ht="16" x14ac:dyDescent="0.2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</row>
    <row r="539" spans="1:43" ht="16" x14ac:dyDescent="0.2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</row>
    <row r="540" spans="1:43" ht="16" x14ac:dyDescent="0.2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</row>
    <row r="541" spans="1:43" ht="16" x14ac:dyDescent="0.2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</row>
    <row r="542" spans="1:43" ht="16" x14ac:dyDescent="0.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</row>
    <row r="543" spans="1:43" ht="16" x14ac:dyDescent="0.2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</row>
    <row r="544" spans="1:43" ht="16" x14ac:dyDescent="0.2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</row>
    <row r="545" spans="1:43" ht="16" x14ac:dyDescent="0.2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</row>
    <row r="546" spans="1:43" ht="16" x14ac:dyDescent="0.2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</row>
    <row r="547" spans="1:43" ht="16" x14ac:dyDescent="0.2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</row>
    <row r="548" spans="1:43" ht="16" x14ac:dyDescent="0.2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</row>
    <row r="549" spans="1:43" ht="16" x14ac:dyDescent="0.2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</row>
    <row r="550" spans="1:43" ht="16" x14ac:dyDescent="0.2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</row>
    <row r="551" spans="1:43" ht="16" x14ac:dyDescent="0.2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</row>
    <row r="552" spans="1:43" ht="16" x14ac:dyDescent="0.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</row>
    <row r="553" spans="1:43" ht="16" x14ac:dyDescent="0.2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</row>
    <row r="554" spans="1:43" ht="16" x14ac:dyDescent="0.2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</row>
    <row r="555" spans="1:43" ht="16" x14ac:dyDescent="0.2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</row>
    <row r="556" spans="1:43" ht="16" x14ac:dyDescent="0.2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</row>
    <row r="557" spans="1:43" ht="16" x14ac:dyDescent="0.2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</row>
    <row r="558" spans="1:43" ht="16" x14ac:dyDescent="0.2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</row>
    <row r="559" spans="1:43" ht="16" x14ac:dyDescent="0.2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</row>
    <row r="560" spans="1:43" ht="16" x14ac:dyDescent="0.2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</row>
    <row r="561" spans="1:43" ht="16" x14ac:dyDescent="0.2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</row>
    <row r="562" spans="1:43" ht="16" x14ac:dyDescent="0.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</row>
    <row r="563" spans="1:43" ht="16" x14ac:dyDescent="0.2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</row>
    <row r="564" spans="1:43" ht="16" x14ac:dyDescent="0.2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</row>
    <row r="565" spans="1:43" ht="16" x14ac:dyDescent="0.2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</row>
    <row r="566" spans="1:43" ht="16" x14ac:dyDescent="0.2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</row>
    <row r="567" spans="1:43" ht="16" x14ac:dyDescent="0.2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</row>
    <row r="568" spans="1:43" ht="16" x14ac:dyDescent="0.2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</row>
    <row r="569" spans="1:43" ht="16" x14ac:dyDescent="0.2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</row>
    <row r="570" spans="1:43" ht="16" x14ac:dyDescent="0.2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</row>
    <row r="571" spans="1:43" ht="16" x14ac:dyDescent="0.2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</row>
    <row r="572" spans="1:43" ht="16" x14ac:dyDescent="0.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</row>
    <row r="573" spans="1:43" ht="16" x14ac:dyDescent="0.2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</row>
    <row r="574" spans="1:43" ht="16" x14ac:dyDescent="0.2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</row>
    <row r="575" spans="1:43" ht="16" x14ac:dyDescent="0.2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</row>
    <row r="576" spans="1:43" ht="16" x14ac:dyDescent="0.2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</row>
    <row r="577" spans="1:43" ht="16" x14ac:dyDescent="0.2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</row>
    <row r="578" spans="1:43" ht="16" x14ac:dyDescent="0.2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</row>
    <row r="579" spans="1:43" ht="16" x14ac:dyDescent="0.2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</row>
    <row r="580" spans="1:43" ht="16" x14ac:dyDescent="0.2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</row>
    <row r="581" spans="1:43" ht="16" x14ac:dyDescent="0.2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</row>
    <row r="582" spans="1:43" ht="16" x14ac:dyDescent="0.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</row>
    <row r="583" spans="1:43" ht="16" x14ac:dyDescent="0.2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</row>
    <row r="584" spans="1:43" ht="16" x14ac:dyDescent="0.2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</row>
    <row r="585" spans="1:43" ht="16" x14ac:dyDescent="0.2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</row>
    <row r="586" spans="1:43" ht="16" x14ac:dyDescent="0.2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</row>
    <row r="587" spans="1:43" ht="16" x14ac:dyDescent="0.2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</row>
    <row r="588" spans="1:43" ht="16" x14ac:dyDescent="0.2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</row>
    <row r="589" spans="1:43" ht="16" x14ac:dyDescent="0.2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</row>
    <row r="590" spans="1:43" ht="16" x14ac:dyDescent="0.2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</row>
    <row r="591" spans="1:43" ht="16" x14ac:dyDescent="0.2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</row>
    <row r="592" spans="1:43" ht="16" x14ac:dyDescent="0.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</row>
    <row r="593" spans="1:43" ht="16" x14ac:dyDescent="0.2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</row>
    <row r="594" spans="1:43" ht="16" x14ac:dyDescent="0.2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</row>
    <row r="595" spans="1:43" ht="16" x14ac:dyDescent="0.2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</row>
    <row r="596" spans="1:43" ht="16" x14ac:dyDescent="0.2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</row>
    <row r="597" spans="1:43" ht="16" x14ac:dyDescent="0.2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</row>
    <row r="598" spans="1:43" ht="16" x14ac:dyDescent="0.2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</row>
    <row r="599" spans="1:43" ht="16" x14ac:dyDescent="0.2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</row>
    <row r="600" spans="1:43" ht="16" x14ac:dyDescent="0.2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</row>
    <row r="601" spans="1:43" ht="16" x14ac:dyDescent="0.2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</row>
    <row r="602" spans="1:43" ht="16" x14ac:dyDescent="0.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</row>
    <row r="603" spans="1:43" ht="16" x14ac:dyDescent="0.2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</row>
    <row r="604" spans="1:43" ht="16" x14ac:dyDescent="0.2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</row>
    <row r="605" spans="1:43" ht="16" x14ac:dyDescent="0.2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</row>
    <row r="606" spans="1:43" ht="16" x14ac:dyDescent="0.2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</row>
    <row r="607" spans="1:43" ht="16" x14ac:dyDescent="0.2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</row>
    <row r="608" spans="1:43" ht="16" x14ac:dyDescent="0.2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</row>
    <row r="609" spans="1:43" ht="16" x14ac:dyDescent="0.2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</row>
    <row r="610" spans="1:43" ht="16" x14ac:dyDescent="0.2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</row>
    <row r="611" spans="1:43" ht="16" x14ac:dyDescent="0.2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</row>
    <row r="612" spans="1:43" ht="16" x14ac:dyDescent="0.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</row>
    <row r="613" spans="1:43" ht="16" x14ac:dyDescent="0.2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</row>
    <row r="614" spans="1:43" ht="16" x14ac:dyDescent="0.2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</row>
    <row r="615" spans="1:43" ht="16" x14ac:dyDescent="0.2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</row>
    <row r="616" spans="1:43" ht="16" x14ac:dyDescent="0.2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</row>
    <row r="617" spans="1:43" ht="16" x14ac:dyDescent="0.2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</row>
    <row r="618" spans="1:43" ht="16" x14ac:dyDescent="0.2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</row>
    <row r="619" spans="1:43" ht="16" x14ac:dyDescent="0.2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</row>
    <row r="620" spans="1:43" ht="16" x14ac:dyDescent="0.2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</row>
    <row r="621" spans="1:43" ht="16" x14ac:dyDescent="0.2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</row>
    <row r="622" spans="1:43" ht="16" x14ac:dyDescent="0.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</row>
    <row r="623" spans="1:43" ht="16" x14ac:dyDescent="0.2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</row>
    <row r="624" spans="1:43" ht="16" x14ac:dyDescent="0.2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</row>
    <row r="625" spans="1:43" ht="16" x14ac:dyDescent="0.2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</row>
    <row r="626" spans="1:43" ht="16" x14ac:dyDescent="0.2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</row>
    <row r="627" spans="1:43" ht="16" x14ac:dyDescent="0.2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</row>
    <row r="628" spans="1:43" ht="16" x14ac:dyDescent="0.2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</row>
    <row r="629" spans="1:43" ht="16" x14ac:dyDescent="0.2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</row>
    <row r="630" spans="1:43" ht="16" x14ac:dyDescent="0.2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</row>
    <row r="631" spans="1:43" ht="16" x14ac:dyDescent="0.2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</row>
    <row r="632" spans="1:43" ht="16" x14ac:dyDescent="0.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</row>
    <row r="633" spans="1:43" ht="16" x14ac:dyDescent="0.2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</row>
    <row r="634" spans="1:43" ht="16" x14ac:dyDescent="0.2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</row>
    <row r="635" spans="1:43" ht="16" x14ac:dyDescent="0.2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</row>
    <row r="636" spans="1:43" ht="16" x14ac:dyDescent="0.2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</row>
    <row r="637" spans="1:43" ht="16" x14ac:dyDescent="0.2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</row>
    <row r="638" spans="1:43" ht="16" x14ac:dyDescent="0.2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</row>
    <row r="639" spans="1:43" ht="16" x14ac:dyDescent="0.2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</row>
    <row r="640" spans="1:43" ht="16" x14ac:dyDescent="0.2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</row>
    <row r="641" spans="1:43" ht="16" x14ac:dyDescent="0.2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</row>
    <row r="642" spans="1:43" ht="16" x14ac:dyDescent="0.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</row>
    <row r="643" spans="1:43" ht="16" x14ac:dyDescent="0.2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</row>
    <row r="644" spans="1:43" ht="16" x14ac:dyDescent="0.2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</row>
    <row r="645" spans="1:43" ht="16" x14ac:dyDescent="0.2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</row>
    <row r="646" spans="1:43" ht="16" x14ac:dyDescent="0.2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</row>
    <row r="647" spans="1:43" ht="16" x14ac:dyDescent="0.2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</row>
    <row r="648" spans="1:43" ht="16" x14ac:dyDescent="0.2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</row>
    <row r="649" spans="1:43" ht="16" x14ac:dyDescent="0.2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</row>
    <row r="650" spans="1:43" ht="16" x14ac:dyDescent="0.2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</row>
    <row r="651" spans="1:43" ht="16" x14ac:dyDescent="0.2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</row>
    <row r="652" spans="1:43" ht="16" x14ac:dyDescent="0.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</row>
    <row r="653" spans="1:43" ht="16" x14ac:dyDescent="0.2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</row>
    <row r="654" spans="1:43" ht="16" x14ac:dyDescent="0.2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</row>
    <row r="655" spans="1:43" ht="16" x14ac:dyDescent="0.2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</row>
    <row r="656" spans="1:43" ht="16" x14ac:dyDescent="0.2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</row>
    <row r="657" spans="1:43" ht="16" x14ac:dyDescent="0.2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</row>
    <row r="658" spans="1:43" ht="16" x14ac:dyDescent="0.2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</row>
    <row r="659" spans="1:43" ht="16" x14ac:dyDescent="0.2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</row>
    <row r="660" spans="1:43" ht="16" x14ac:dyDescent="0.2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</row>
    <row r="661" spans="1:43" ht="16" x14ac:dyDescent="0.2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</row>
    <row r="662" spans="1:43" ht="16" x14ac:dyDescent="0.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</row>
    <row r="663" spans="1:43" ht="16" x14ac:dyDescent="0.2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</row>
    <row r="664" spans="1:43" ht="16" x14ac:dyDescent="0.2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</row>
    <row r="665" spans="1:43" ht="16" x14ac:dyDescent="0.2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</row>
    <row r="666" spans="1:43" ht="16" x14ac:dyDescent="0.2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</row>
    <row r="667" spans="1:43" ht="16" x14ac:dyDescent="0.2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</row>
    <row r="668" spans="1:43" ht="16" x14ac:dyDescent="0.2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</row>
    <row r="669" spans="1:43" ht="16" x14ac:dyDescent="0.2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</row>
    <row r="670" spans="1:43" ht="16" x14ac:dyDescent="0.2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</row>
    <row r="671" spans="1:43" ht="16" x14ac:dyDescent="0.2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</row>
    <row r="672" spans="1:43" ht="16" x14ac:dyDescent="0.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</row>
    <row r="673" spans="1:43" ht="16" x14ac:dyDescent="0.2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</row>
    <row r="674" spans="1:43" ht="16" x14ac:dyDescent="0.2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</row>
    <row r="675" spans="1:43" ht="16" x14ac:dyDescent="0.2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</row>
    <row r="676" spans="1:43" ht="16" x14ac:dyDescent="0.2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</row>
    <row r="677" spans="1:43" ht="16" x14ac:dyDescent="0.2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</row>
    <row r="678" spans="1:43" ht="16" x14ac:dyDescent="0.2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</row>
    <row r="679" spans="1:43" ht="16" x14ac:dyDescent="0.2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</row>
    <row r="680" spans="1:43" ht="16" x14ac:dyDescent="0.2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</row>
    <row r="681" spans="1:43" ht="16" x14ac:dyDescent="0.2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</row>
    <row r="682" spans="1:43" ht="16" x14ac:dyDescent="0.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</row>
    <row r="683" spans="1:43" ht="16" x14ac:dyDescent="0.2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</row>
    <row r="684" spans="1:43" ht="16" x14ac:dyDescent="0.2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</row>
    <row r="685" spans="1:43" ht="16" x14ac:dyDescent="0.2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</row>
    <row r="686" spans="1:43" ht="16" x14ac:dyDescent="0.2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</row>
    <row r="687" spans="1:43" ht="16" x14ac:dyDescent="0.2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</row>
    <row r="688" spans="1:43" ht="16" x14ac:dyDescent="0.2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</row>
    <row r="689" spans="1:43" ht="16" x14ac:dyDescent="0.2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</row>
    <row r="690" spans="1:43" ht="16" x14ac:dyDescent="0.2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</row>
    <row r="691" spans="1:43" ht="16" x14ac:dyDescent="0.2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</row>
    <row r="692" spans="1:43" ht="16" x14ac:dyDescent="0.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</row>
    <row r="693" spans="1:43" ht="16" x14ac:dyDescent="0.2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</row>
    <row r="694" spans="1:43" ht="16" x14ac:dyDescent="0.2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</row>
    <row r="695" spans="1:43" ht="16" x14ac:dyDescent="0.2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</row>
    <row r="696" spans="1:43" ht="16" x14ac:dyDescent="0.2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</row>
    <row r="697" spans="1:43" ht="16" x14ac:dyDescent="0.2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</row>
    <row r="698" spans="1:43" ht="16" x14ac:dyDescent="0.2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</row>
    <row r="699" spans="1:43" ht="16" x14ac:dyDescent="0.2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</row>
    <row r="700" spans="1:43" ht="16" x14ac:dyDescent="0.2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</row>
    <row r="701" spans="1:43" ht="16" x14ac:dyDescent="0.2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</row>
    <row r="702" spans="1:43" ht="16" x14ac:dyDescent="0.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</row>
    <row r="703" spans="1:43" ht="16" x14ac:dyDescent="0.2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</row>
    <row r="704" spans="1:43" ht="16" x14ac:dyDescent="0.2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</row>
    <row r="705" spans="1:43" ht="16" x14ac:dyDescent="0.2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</row>
    <row r="706" spans="1:43" ht="16" x14ac:dyDescent="0.2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</row>
    <row r="707" spans="1:43" ht="16" x14ac:dyDescent="0.2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</row>
    <row r="708" spans="1:43" ht="16" x14ac:dyDescent="0.2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</row>
    <row r="709" spans="1:43" ht="16" x14ac:dyDescent="0.2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</row>
    <row r="710" spans="1:43" ht="16" x14ac:dyDescent="0.2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</row>
    <row r="711" spans="1:43" ht="16" x14ac:dyDescent="0.2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</row>
    <row r="712" spans="1:43" ht="16" x14ac:dyDescent="0.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</row>
    <row r="713" spans="1:43" ht="16" x14ac:dyDescent="0.2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</row>
    <row r="714" spans="1:43" ht="16" x14ac:dyDescent="0.2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</row>
    <row r="715" spans="1:43" ht="16" x14ac:dyDescent="0.2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</row>
    <row r="716" spans="1:43" ht="16" x14ac:dyDescent="0.2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</row>
    <row r="717" spans="1:43" ht="16" x14ac:dyDescent="0.2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</row>
    <row r="718" spans="1:43" ht="16" x14ac:dyDescent="0.2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</row>
    <row r="719" spans="1:43" ht="16" x14ac:dyDescent="0.2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</row>
    <row r="720" spans="1:43" ht="16" x14ac:dyDescent="0.2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</row>
    <row r="721" spans="1:43" ht="16" x14ac:dyDescent="0.2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</row>
    <row r="722" spans="1:43" ht="16" x14ac:dyDescent="0.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</row>
    <row r="723" spans="1:43" ht="16" x14ac:dyDescent="0.2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</row>
    <row r="724" spans="1:43" ht="16" x14ac:dyDescent="0.2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</row>
    <row r="725" spans="1:43" ht="16" x14ac:dyDescent="0.2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</row>
    <row r="726" spans="1:43" ht="16" x14ac:dyDescent="0.2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</row>
    <row r="727" spans="1:43" ht="16" x14ac:dyDescent="0.2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</row>
    <row r="728" spans="1:43" ht="16" x14ac:dyDescent="0.2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</row>
    <row r="729" spans="1:43" ht="16" x14ac:dyDescent="0.2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</row>
    <row r="730" spans="1:43" ht="16" x14ac:dyDescent="0.2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</row>
    <row r="731" spans="1:43" ht="16" x14ac:dyDescent="0.2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</row>
    <row r="732" spans="1:43" ht="16" x14ac:dyDescent="0.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</row>
    <row r="733" spans="1:43" ht="16" x14ac:dyDescent="0.2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</row>
    <row r="734" spans="1:43" ht="16" x14ac:dyDescent="0.2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</row>
    <row r="735" spans="1:43" ht="16" x14ac:dyDescent="0.2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</row>
    <row r="736" spans="1:43" ht="16" x14ac:dyDescent="0.2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</row>
    <row r="737" spans="1:43" ht="16" x14ac:dyDescent="0.2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</row>
    <row r="738" spans="1:43" ht="16" x14ac:dyDescent="0.2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</row>
    <row r="739" spans="1:43" ht="16" x14ac:dyDescent="0.2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</row>
    <row r="740" spans="1:43" ht="16" x14ac:dyDescent="0.2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</row>
    <row r="741" spans="1:43" ht="16" x14ac:dyDescent="0.2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</row>
    <row r="742" spans="1:43" ht="16" x14ac:dyDescent="0.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</row>
    <row r="743" spans="1:43" ht="16" x14ac:dyDescent="0.2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</row>
    <row r="744" spans="1:43" ht="16" x14ac:dyDescent="0.2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</row>
    <row r="745" spans="1:43" ht="16" x14ac:dyDescent="0.2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</row>
    <row r="746" spans="1:43" ht="16" x14ac:dyDescent="0.2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</row>
    <row r="747" spans="1:43" ht="16" x14ac:dyDescent="0.2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</row>
    <row r="748" spans="1:43" ht="16" x14ac:dyDescent="0.2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</row>
    <row r="749" spans="1:43" ht="16" x14ac:dyDescent="0.2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</row>
    <row r="750" spans="1:43" ht="16" x14ac:dyDescent="0.2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</row>
    <row r="751" spans="1:43" ht="16" x14ac:dyDescent="0.2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</row>
    <row r="752" spans="1:43" ht="16" x14ac:dyDescent="0.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</row>
    <row r="753" spans="1:43" ht="16" x14ac:dyDescent="0.2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</row>
    <row r="754" spans="1:43" ht="16" x14ac:dyDescent="0.2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</row>
    <row r="755" spans="1:43" ht="16" x14ac:dyDescent="0.2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</row>
    <row r="756" spans="1:43" ht="16" x14ac:dyDescent="0.2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</row>
    <row r="757" spans="1:43" ht="16" x14ac:dyDescent="0.2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</row>
    <row r="758" spans="1:43" ht="16" x14ac:dyDescent="0.2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</row>
    <row r="759" spans="1:43" ht="16" x14ac:dyDescent="0.2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</row>
    <row r="760" spans="1:43" ht="16" x14ac:dyDescent="0.2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</row>
    <row r="761" spans="1:43" ht="16" x14ac:dyDescent="0.2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</row>
    <row r="762" spans="1:43" ht="16" x14ac:dyDescent="0.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</row>
    <row r="763" spans="1:43" ht="16" x14ac:dyDescent="0.2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</row>
    <row r="764" spans="1:43" ht="16" x14ac:dyDescent="0.2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</row>
    <row r="765" spans="1:43" ht="16" x14ac:dyDescent="0.2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</row>
    <row r="766" spans="1:43" ht="16" x14ac:dyDescent="0.2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</row>
    <row r="767" spans="1:43" ht="16" x14ac:dyDescent="0.2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</row>
    <row r="768" spans="1:43" ht="16" x14ac:dyDescent="0.2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</row>
    <row r="769" spans="1:43" ht="16" x14ac:dyDescent="0.2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</row>
    <row r="770" spans="1:43" ht="16" x14ac:dyDescent="0.2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</row>
    <row r="771" spans="1:43" ht="16" x14ac:dyDescent="0.2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</row>
    <row r="772" spans="1:43" ht="16" x14ac:dyDescent="0.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</row>
    <row r="773" spans="1:43" ht="16" x14ac:dyDescent="0.2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</row>
    <row r="774" spans="1:43" ht="16" x14ac:dyDescent="0.2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</row>
    <row r="775" spans="1:43" ht="16" x14ac:dyDescent="0.2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</row>
    <row r="776" spans="1:43" ht="16" x14ac:dyDescent="0.2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</row>
    <row r="777" spans="1:43" ht="16" x14ac:dyDescent="0.2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</row>
    <row r="778" spans="1:43" ht="16" x14ac:dyDescent="0.2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</row>
    <row r="779" spans="1:43" ht="16" x14ac:dyDescent="0.2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</row>
    <row r="780" spans="1:43" ht="16" x14ac:dyDescent="0.2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</row>
    <row r="781" spans="1:43" ht="16" x14ac:dyDescent="0.2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</row>
    <row r="782" spans="1:43" ht="16" x14ac:dyDescent="0.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</row>
    <row r="783" spans="1:43" ht="16" x14ac:dyDescent="0.2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</row>
    <row r="784" spans="1:43" ht="16" x14ac:dyDescent="0.2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</row>
    <row r="785" spans="1:43" ht="16" x14ac:dyDescent="0.2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</row>
    <row r="786" spans="1:43" ht="16" x14ac:dyDescent="0.2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</row>
    <row r="787" spans="1:43" ht="16" x14ac:dyDescent="0.2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</row>
    <row r="788" spans="1:43" ht="16" x14ac:dyDescent="0.2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</row>
    <row r="789" spans="1:43" ht="16" x14ac:dyDescent="0.2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</row>
    <row r="790" spans="1:43" ht="16" x14ac:dyDescent="0.2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</row>
    <row r="791" spans="1:43" ht="16" x14ac:dyDescent="0.2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</row>
    <row r="792" spans="1:43" ht="16" x14ac:dyDescent="0.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</row>
    <row r="793" spans="1:43" ht="16" x14ac:dyDescent="0.2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</row>
    <row r="794" spans="1:43" ht="16" x14ac:dyDescent="0.2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</row>
    <row r="795" spans="1:43" ht="16" x14ac:dyDescent="0.2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</row>
    <row r="796" spans="1:43" ht="16" x14ac:dyDescent="0.2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</row>
    <row r="797" spans="1:43" ht="16" x14ac:dyDescent="0.2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</row>
    <row r="798" spans="1:43" ht="16" x14ac:dyDescent="0.2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</row>
    <row r="799" spans="1:43" ht="16" x14ac:dyDescent="0.2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</row>
    <row r="800" spans="1:43" ht="16" x14ac:dyDescent="0.2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</row>
    <row r="801" spans="1:43" ht="16" x14ac:dyDescent="0.2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</row>
    <row r="802" spans="1:43" ht="16" x14ac:dyDescent="0.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</row>
    <row r="803" spans="1:43" ht="16" x14ac:dyDescent="0.2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</row>
    <row r="804" spans="1:43" ht="16" x14ac:dyDescent="0.2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</row>
    <row r="805" spans="1:43" ht="16" x14ac:dyDescent="0.2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</row>
    <row r="806" spans="1:43" ht="16" x14ac:dyDescent="0.2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</row>
    <row r="807" spans="1:43" ht="16" x14ac:dyDescent="0.2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</row>
    <row r="808" spans="1:43" ht="16" x14ac:dyDescent="0.2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</row>
    <row r="809" spans="1:43" ht="16" x14ac:dyDescent="0.2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</row>
    <row r="810" spans="1:43" ht="16" x14ac:dyDescent="0.2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</row>
    <row r="811" spans="1:43" ht="16" x14ac:dyDescent="0.2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</row>
    <row r="812" spans="1:43" ht="16" x14ac:dyDescent="0.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</row>
    <row r="813" spans="1:43" ht="16" x14ac:dyDescent="0.2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</row>
    <row r="814" spans="1:43" ht="16" x14ac:dyDescent="0.2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</row>
    <row r="815" spans="1:43" ht="16" x14ac:dyDescent="0.2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</row>
    <row r="816" spans="1:43" ht="16" x14ac:dyDescent="0.2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</row>
    <row r="817" spans="1:43" ht="16" x14ac:dyDescent="0.2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</row>
    <row r="818" spans="1:43" ht="16" x14ac:dyDescent="0.2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</row>
    <row r="819" spans="1:43" ht="16" x14ac:dyDescent="0.2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</row>
    <row r="820" spans="1:43" ht="16" x14ac:dyDescent="0.2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</row>
    <row r="821" spans="1:43" ht="16" x14ac:dyDescent="0.2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</row>
    <row r="822" spans="1:43" ht="16" x14ac:dyDescent="0.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</row>
    <row r="823" spans="1:43" ht="16" x14ac:dyDescent="0.2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</row>
    <row r="824" spans="1:43" ht="16" x14ac:dyDescent="0.2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</row>
    <row r="825" spans="1:43" ht="16" x14ac:dyDescent="0.2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</row>
    <row r="826" spans="1:43" ht="16" x14ac:dyDescent="0.2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</row>
    <row r="827" spans="1:43" ht="16" x14ac:dyDescent="0.2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</row>
    <row r="828" spans="1:43" ht="16" x14ac:dyDescent="0.2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</row>
    <row r="829" spans="1:43" ht="16" x14ac:dyDescent="0.2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</row>
    <row r="830" spans="1:43" ht="16" x14ac:dyDescent="0.2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</row>
    <row r="831" spans="1:43" ht="16" x14ac:dyDescent="0.2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</row>
    <row r="832" spans="1:43" ht="16" x14ac:dyDescent="0.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</row>
    <row r="833" spans="1:43" ht="16" x14ac:dyDescent="0.2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</row>
    <row r="834" spans="1:43" ht="16" x14ac:dyDescent="0.2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</row>
    <row r="835" spans="1:43" ht="16" x14ac:dyDescent="0.2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</row>
    <row r="836" spans="1:43" ht="16" x14ac:dyDescent="0.2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</row>
    <row r="837" spans="1:43" ht="16" x14ac:dyDescent="0.2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</row>
    <row r="838" spans="1:43" ht="16" x14ac:dyDescent="0.2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</row>
    <row r="839" spans="1:43" ht="16" x14ac:dyDescent="0.2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</row>
    <row r="840" spans="1:43" ht="16" x14ac:dyDescent="0.2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</row>
    <row r="841" spans="1:43" ht="16" x14ac:dyDescent="0.2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</row>
    <row r="842" spans="1:43" ht="16" x14ac:dyDescent="0.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</row>
    <row r="843" spans="1:43" ht="16" x14ac:dyDescent="0.2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</row>
    <row r="844" spans="1:43" ht="16" x14ac:dyDescent="0.2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</row>
    <row r="845" spans="1:43" ht="16" x14ac:dyDescent="0.2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</row>
    <row r="846" spans="1:43" ht="16" x14ac:dyDescent="0.2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</row>
    <row r="847" spans="1:43" ht="16" x14ac:dyDescent="0.2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</row>
    <row r="848" spans="1:43" ht="16" x14ac:dyDescent="0.2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</row>
    <row r="849" spans="1:43" ht="16" x14ac:dyDescent="0.2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</row>
    <row r="850" spans="1:43" ht="16" x14ac:dyDescent="0.2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</row>
    <row r="851" spans="1:43" ht="16" x14ac:dyDescent="0.2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</row>
    <row r="852" spans="1:43" ht="16" x14ac:dyDescent="0.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</row>
    <row r="853" spans="1:43" ht="16" x14ac:dyDescent="0.2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</row>
    <row r="854" spans="1:43" ht="16" x14ac:dyDescent="0.2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</row>
    <row r="855" spans="1:43" ht="16" x14ac:dyDescent="0.2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</row>
    <row r="856" spans="1:43" ht="16" x14ac:dyDescent="0.2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</row>
    <row r="857" spans="1:43" ht="16" x14ac:dyDescent="0.2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</row>
    <row r="858" spans="1:43" ht="16" x14ac:dyDescent="0.2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</row>
    <row r="859" spans="1:43" ht="16" x14ac:dyDescent="0.2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</row>
    <row r="860" spans="1:43" ht="16" x14ac:dyDescent="0.2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</row>
    <row r="861" spans="1:43" ht="16" x14ac:dyDescent="0.2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</row>
    <row r="862" spans="1:43" ht="16" x14ac:dyDescent="0.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</row>
    <row r="863" spans="1:43" ht="16" x14ac:dyDescent="0.2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</row>
    <row r="864" spans="1:43" ht="16" x14ac:dyDescent="0.2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</row>
    <row r="865" spans="1:43" ht="16" x14ac:dyDescent="0.2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</row>
    <row r="866" spans="1:43" ht="16" x14ac:dyDescent="0.2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</row>
    <row r="867" spans="1:43" ht="16" x14ac:dyDescent="0.2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</row>
    <row r="868" spans="1:43" ht="16" x14ac:dyDescent="0.2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</row>
    <row r="869" spans="1:43" ht="16" x14ac:dyDescent="0.2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</row>
    <row r="870" spans="1:43" ht="16" x14ac:dyDescent="0.2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</row>
    <row r="871" spans="1:43" ht="16" x14ac:dyDescent="0.2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</row>
    <row r="872" spans="1:43" ht="16" x14ac:dyDescent="0.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</row>
    <row r="873" spans="1:43" ht="16" x14ac:dyDescent="0.2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</row>
    <row r="874" spans="1:43" ht="16" x14ac:dyDescent="0.2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</row>
    <row r="875" spans="1:43" ht="16" x14ac:dyDescent="0.2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</row>
    <row r="876" spans="1:43" ht="16" x14ac:dyDescent="0.2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</row>
    <row r="877" spans="1:43" ht="16" x14ac:dyDescent="0.2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</row>
    <row r="878" spans="1:43" ht="16" x14ac:dyDescent="0.2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</row>
    <row r="879" spans="1:43" ht="16" x14ac:dyDescent="0.2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</row>
    <row r="880" spans="1:43" ht="16" x14ac:dyDescent="0.2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</row>
    <row r="881" spans="1:43" ht="16" x14ac:dyDescent="0.2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</row>
    <row r="882" spans="1:43" ht="16" x14ac:dyDescent="0.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</row>
    <row r="883" spans="1:43" ht="16" x14ac:dyDescent="0.2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</row>
    <row r="884" spans="1:43" ht="16" x14ac:dyDescent="0.2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</row>
    <row r="885" spans="1:43" ht="16" x14ac:dyDescent="0.2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</row>
    <row r="886" spans="1:43" ht="16" x14ac:dyDescent="0.2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</row>
    <row r="887" spans="1:43" ht="16" x14ac:dyDescent="0.2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</row>
    <row r="888" spans="1:43" ht="16" x14ac:dyDescent="0.2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</row>
    <row r="889" spans="1:43" ht="16" x14ac:dyDescent="0.2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</row>
    <row r="890" spans="1:43" ht="16" x14ac:dyDescent="0.2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</row>
    <row r="891" spans="1:43" ht="16" x14ac:dyDescent="0.2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</row>
    <row r="892" spans="1:43" ht="16" x14ac:dyDescent="0.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</row>
    <row r="893" spans="1:43" ht="16" x14ac:dyDescent="0.2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</row>
    <row r="894" spans="1:43" ht="16" x14ac:dyDescent="0.2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</row>
    <row r="895" spans="1:43" ht="16" x14ac:dyDescent="0.2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</row>
    <row r="896" spans="1:43" ht="16" x14ac:dyDescent="0.2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</row>
    <row r="897" spans="1:43" ht="16" x14ac:dyDescent="0.2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</row>
    <row r="898" spans="1:43" ht="16" x14ac:dyDescent="0.2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</row>
    <row r="899" spans="1:43" ht="16" x14ac:dyDescent="0.2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</row>
    <row r="900" spans="1:43" ht="16" x14ac:dyDescent="0.2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</row>
    <row r="901" spans="1:43" ht="16" x14ac:dyDescent="0.2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</row>
    <row r="902" spans="1:43" ht="16" x14ac:dyDescent="0.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</row>
    <row r="903" spans="1:43" ht="16" x14ac:dyDescent="0.2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</row>
    <row r="904" spans="1:43" ht="16" x14ac:dyDescent="0.2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</row>
    <row r="905" spans="1:43" ht="16" x14ac:dyDescent="0.2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</row>
    <row r="906" spans="1:43" ht="16" x14ac:dyDescent="0.2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</row>
    <row r="907" spans="1:43" ht="16" x14ac:dyDescent="0.2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</row>
    <row r="908" spans="1:43" ht="16" x14ac:dyDescent="0.2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</row>
    <row r="909" spans="1:43" ht="16" x14ac:dyDescent="0.2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</row>
    <row r="910" spans="1:43" ht="16" x14ac:dyDescent="0.2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</row>
    <row r="911" spans="1:43" ht="16" x14ac:dyDescent="0.2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</row>
    <row r="912" spans="1:43" ht="16" x14ac:dyDescent="0.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</row>
    <row r="913" spans="1:43" ht="16" x14ac:dyDescent="0.2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</row>
    <row r="914" spans="1:43" ht="16" x14ac:dyDescent="0.2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</row>
    <row r="915" spans="1:43" ht="16" x14ac:dyDescent="0.2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</row>
    <row r="916" spans="1:43" ht="16" x14ac:dyDescent="0.2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</row>
    <row r="917" spans="1:43" ht="16" x14ac:dyDescent="0.2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</row>
    <row r="918" spans="1:43" ht="16" x14ac:dyDescent="0.2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</row>
    <row r="919" spans="1:43" ht="16" x14ac:dyDescent="0.2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</row>
    <row r="920" spans="1:43" ht="16" x14ac:dyDescent="0.2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</row>
    <row r="921" spans="1:43" ht="16" x14ac:dyDescent="0.2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</row>
    <row r="922" spans="1:43" ht="16" x14ac:dyDescent="0.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</row>
    <row r="923" spans="1:43" ht="16" x14ac:dyDescent="0.2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</row>
    <row r="924" spans="1:43" ht="16" x14ac:dyDescent="0.2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</row>
    <row r="925" spans="1:43" ht="16" x14ac:dyDescent="0.2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</row>
    <row r="926" spans="1:43" ht="16" x14ac:dyDescent="0.2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</row>
    <row r="927" spans="1:43" ht="16" x14ac:dyDescent="0.2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</row>
    <row r="928" spans="1:43" ht="16" x14ac:dyDescent="0.2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</row>
    <row r="929" spans="1:43" ht="16" x14ac:dyDescent="0.2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</row>
    <row r="930" spans="1:43" ht="16" x14ac:dyDescent="0.2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</row>
    <row r="931" spans="1:43" ht="16" x14ac:dyDescent="0.2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</row>
    <row r="932" spans="1:43" ht="16" x14ac:dyDescent="0.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</row>
    <row r="933" spans="1:43" ht="16" x14ac:dyDescent="0.2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</row>
    <row r="934" spans="1:43" ht="16" x14ac:dyDescent="0.2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</row>
    <row r="935" spans="1:43" ht="16" x14ac:dyDescent="0.2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</row>
    <row r="936" spans="1:43" ht="16" x14ac:dyDescent="0.2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</row>
    <row r="937" spans="1:43" ht="16" x14ac:dyDescent="0.2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</row>
    <row r="938" spans="1:43" ht="16" x14ac:dyDescent="0.2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</row>
    <row r="939" spans="1:43" ht="16" x14ac:dyDescent="0.2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</row>
    <row r="940" spans="1:43" ht="16" x14ac:dyDescent="0.2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</row>
    <row r="941" spans="1:43" ht="16" x14ac:dyDescent="0.2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</row>
    <row r="942" spans="1:43" ht="16" x14ac:dyDescent="0.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</row>
    <row r="943" spans="1:43" ht="16" x14ac:dyDescent="0.2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</row>
    <row r="944" spans="1:43" ht="16" x14ac:dyDescent="0.2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</row>
    <row r="945" spans="1:43" ht="16" x14ac:dyDescent="0.2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</row>
    <row r="946" spans="1:43" ht="16" x14ac:dyDescent="0.2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</row>
    <row r="947" spans="1:43" ht="16" x14ac:dyDescent="0.2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</row>
    <row r="948" spans="1:43" ht="16" x14ac:dyDescent="0.2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</row>
    <row r="949" spans="1:43" ht="16" x14ac:dyDescent="0.2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</row>
    <row r="950" spans="1:43" ht="16" x14ac:dyDescent="0.2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</row>
    <row r="951" spans="1:43" ht="16" x14ac:dyDescent="0.2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</row>
    <row r="952" spans="1:43" ht="16" x14ac:dyDescent="0.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</row>
    <row r="953" spans="1:43" ht="16" x14ac:dyDescent="0.2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</row>
    <row r="954" spans="1:43" ht="16" x14ac:dyDescent="0.2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</row>
    <row r="955" spans="1:43" ht="16" x14ac:dyDescent="0.2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</row>
    <row r="956" spans="1:43" ht="16" x14ac:dyDescent="0.2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</row>
    <row r="957" spans="1:43" ht="16" x14ac:dyDescent="0.2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</row>
    <row r="958" spans="1:43" ht="16" x14ac:dyDescent="0.2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</row>
    <row r="959" spans="1:43" ht="16" x14ac:dyDescent="0.2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</row>
    <row r="960" spans="1:43" ht="16" x14ac:dyDescent="0.2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</row>
    <row r="961" spans="1:43" ht="16" x14ac:dyDescent="0.2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</row>
    <row r="962" spans="1:43" ht="16" x14ac:dyDescent="0.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</row>
    <row r="963" spans="1:43" ht="16" x14ac:dyDescent="0.2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</row>
    <row r="964" spans="1:43" ht="16" x14ac:dyDescent="0.2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</row>
    <row r="965" spans="1:43" ht="16" x14ac:dyDescent="0.2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</row>
    <row r="966" spans="1:43" ht="16" x14ac:dyDescent="0.2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</row>
  </sheetData>
  <mergeCells count="148">
    <mergeCell ref="L23:O23"/>
    <mergeCell ref="L24:O24"/>
    <mergeCell ref="L25:O25"/>
    <mergeCell ref="Q25:T25"/>
    <mergeCell ref="B23:D23"/>
    <mergeCell ref="E23:F23"/>
    <mergeCell ref="G23:H23"/>
    <mergeCell ref="I23:J23"/>
    <mergeCell ref="Q23:T23"/>
    <mergeCell ref="B24:D24"/>
    <mergeCell ref="I24:J24"/>
    <mergeCell ref="Q24:T24"/>
    <mergeCell ref="E21:F21"/>
    <mergeCell ref="G21:H21"/>
    <mergeCell ref="L21:O21"/>
    <mergeCell ref="Q21:T21"/>
    <mergeCell ref="B21:D21"/>
    <mergeCell ref="B22:D22"/>
    <mergeCell ref="E22:F22"/>
    <mergeCell ref="G22:H22"/>
    <mergeCell ref="I22:J22"/>
    <mergeCell ref="L22:O22"/>
    <mergeCell ref="Q22:T22"/>
    <mergeCell ref="I21:J21"/>
    <mergeCell ref="B26:D26"/>
    <mergeCell ref="B27:D27"/>
    <mergeCell ref="E27:F27"/>
    <mergeCell ref="G27:H27"/>
    <mergeCell ref="I27:J27"/>
    <mergeCell ref="L27:O27"/>
    <mergeCell ref="Q27:T27"/>
    <mergeCell ref="E24:F24"/>
    <mergeCell ref="G24:H24"/>
    <mergeCell ref="B25:D25"/>
    <mergeCell ref="E25:F25"/>
    <mergeCell ref="G25:H25"/>
    <mergeCell ref="I25:J25"/>
    <mergeCell ref="I26:J26"/>
    <mergeCell ref="E26:F26"/>
    <mergeCell ref="G26:H26"/>
    <mergeCell ref="L26:O26"/>
    <mergeCell ref="Q26:T26"/>
    <mergeCell ref="E30:F30"/>
    <mergeCell ref="G30:H30"/>
    <mergeCell ref="I30:J30"/>
    <mergeCell ref="L30:O30"/>
    <mergeCell ref="Q30:T30"/>
    <mergeCell ref="B30:D30"/>
    <mergeCell ref="L28:O28"/>
    <mergeCell ref="L29:O29"/>
    <mergeCell ref="B28:D28"/>
    <mergeCell ref="E28:F28"/>
    <mergeCell ref="G28:H28"/>
    <mergeCell ref="I28:J28"/>
    <mergeCell ref="Q28:T28"/>
    <mergeCell ref="B29:D29"/>
    <mergeCell ref="I29:J29"/>
    <mergeCell ref="Q29:T29"/>
    <mergeCell ref="E29:F29"/>
    <mergeCell ref="G29:H29"/>
    <mergeCell ref="L18:O18"/>
    <mergeCell ref="L19:O19"/>
    <mergeCell ref="L20:O20"/>
    <mergeCell ref="Q20:T20"/>
    <mergeCell ref="B18:D18"/>
    <mergeCell ref="E18:F18"/>
    <mergeCell ref="G18:H18"/>
    <mergeCell ref="I18:J18"/>
    <mergeCell ref="Q18:T18"/>
    <mergeCell ref="B19:D19"/>
    <mergeCell ref="I19:J19"/>
    <mergeCell ref="Q19:T19"/>
    <mergeCell ref="E19:F19"/>
    <mergeCell ref="G19:H19"/>
    <mergeCell ref="B20:D20"/>
    <mergeCell ref="E20:F20"/>
    <mergeCell ref="G20:H20"/>
    <mergeCell ref="I20:J20"/>
    <mergeCell ref="E16:F16"/>
    <mergeCell ref="G16:H16"/>
    <mergeCell ref="L16:O16"/>
    <mergeCell ref="Q16:T16"/>
    <mergeCell ref="B16:D16"/>
    <mergeCell ref="B17:D17"/>
    <mergeCell ref="E17:F17"/>
    <mergeCell ref="G17:H17"/>
    <mergeCell ref="I17:J17"/>
    <mergeCell ref="L17:O17"/>
    <mergeCell ref="Q17:T17"/>
    <mergeCell ref="I16:J16"/>
    <mergeCell ref="L13:O13"/>
    <mergeCell ref="L14:O14"/>
    <mergeCell ref="L15:O15"/>
    <mergeCell ref="Q15:T15"/>
    <mergeCell ref="B13:D13"/>
    <mergeCell ref="E13:F13"/>
    <mergeCell ref="G13:H13"/>
    <mergeCell ref="I13:J13"/>
    <mergeCell ref="Q13:T13"/>
    <mergeCell ref="B14:D14"/>
    <mergeCell ref="I14:J14"/>
    <mergeCell ref="Q14:T14"/>
    <mergeCell ref="E14:F14"/>
    <mergeCell ref="G14:H14"/>
    <mergeCell ref="B15:D15"/>
    <mergeCell ref="E15:F15"/>
    <mergeCell ref="G15:H15"/>
    <mergeCell ref="I15:J15"/>
    <mergeCell ref="E11:F11"/>
    <mergeCell ref="G11:H11"/>
    <mergeCell ref="L11:O11"/>
    <mergeCell ref="Q11:T11"/>
    <mergeCell ref="B11:D11"/>
    <mergeCell ref="B12:D12"/>
    <mergeCell ref="E12:F12"/>
    <mergeCell ref="G12:H12"/>
    <mergeCell ref="I12:J12"/>
    <mergeCell ref="L12:O12"/>
    <mergeCell ref="Q12:T12"/>
    <mergeCell ref="I11:J11"/>
    <mergeCell ref="L8:O8"/>
    <mergeCell ref="L9:O9"/>
    <mergeCell ref="L10:O10"/>
    <mergeCell ref="Q10:T10"/>
    <mergeCell ref="B8:D8"/>
    <mergeCell ref="E8:F8"/>
    <mergeCell ref="G8:H8"/>
    <mergeCell ref="I8:J8"/>
    <mergeCell ref="Q8:T8"/>
    <mergeCell ref="B9:D9"/>
    <mergeCell ref="I9:J9"/>
    <mergeCell ref="Q9:T9"/>
    <mergeCell ref="E9:F9"/>
    <mergeCell ref="G9:H9"/>
    <mergeCell ref="B10:D10"/>
    <mergeCell ref="E10:F10"/>
    <mergeCell ref="G10:H10"/>
    <mergeCell ref="I10:J10"/>
    <mergeCell ref="L7:O7"/>
    <mergeCell ref="Q7:T7"/>
    <mergeCell ref="B4:M4"/>
    <mergeCell ref="B5:K5"/>
    <mergeCell ref="B7:D7"/>
    <mergeCell ref="E7:F7"/>
    <mergeCell ref="G7:H7"/>
    <mergeCell ref="I7:J7"/>
    <mergeCell ref="B1:T1"/>
    <mergeCell ref="B2:T2"/>
  </mergeCells>
  <conditionalFormatting sqref="W34">
    <cfRule type="containsText" dxfId="11" priority="1" operator="containsText" text="Discontinued">
      <formula>NOT(ISERROR(SEARCH(("Discontinued"),(W34))))</formula>
    </cfRule>
  </conditionalFormatting>
  <conditionalFormatting sqref="W34">
    <cfRule type="containsText" dxfId="10" priority="2" operator="containsText" text="Pending">
      <formula>NOT(ISERROR(SEARCH(("Pending"),(W34))))</formula>
    </cfRule>
  </conditionalFormatting>
  <conditionalFormatting sqref="W34">
    <cfRule type="containsText" dxfId="9" priority="3" operator="containsText" text="Active">
      <formula>NOT(ISERROR(SEARCH(("Active"),(W34))))</formula>
    </cfRule>
  </conditionalFormatting>
  <conditionalFormatting sqref="W34:W39">
    <cfRule type="containsText" dxfId="8" priority="4" operator="containsText" text="Lost Follow Up">
      <formula>NOT(ISERROR(SEARCH(("Lost Follow Up"),(W34))))</formula>
    </cfRule>
  </conditionalFormatting>
  <conditionalFormatting sqref="W34:W39">
    <cfRule type="containsText" dxfId="7" priority="5" operator="containsText" text="Active">
      <formula>NOT(ISERROR(SEARCH(("Active"),(W34))))</formula>
    </cfRule>
  </conditionalFormatting>
  <conditionalFormatting sqref="W34:W39">
    <cfRule type="containsText" dxfId="6" priority="6" operator="containsText" text="Discontinued">
      <formula>NOT(ISERROR(SEARCH(("Discontinued"),(W34))))</formula>
    </cfRule>
  </conditionalFormatting>
  <pageMargins left="0.75" right="0.75" top="1" bottom="1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300-000000000000}">
          <x14:formula1>
            <xm:f>'Look Up List'!$A$2:$A$12</xm:f>
          </x14:formula1>
          <xm:sqref>L8 L15:L17 L20:L22</xm:sqref>
        </x14:dataValidation>
        <x14:dataValidation type="list" allowBlank="1" showErrorMessage="1" xr:uid="{00000000-0002-0000-0300-000001000000}">
          <x14:formula1>
            <xm:f>'Look Up List'!$C$2:$C$4</xm:f>
          </x14:formula1>
          <xm:sqref>W34:W39</xm:sqref>
        </x14:dataValidation>
        <x14:dataValidation type="list" allowBlank="1" showErrorMessage="1" xr:uid="{00000000-0002-0000-0300-000002000000}">
          <x14:formula1>
            <xm:f>'Look Up List'!$C$14:$C$22</xm:f>
          </x14:formula1>
          <xm:sqref>B8:B30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6EFCE"/>
  </sheetPr>
  <dimension ref="A1:AQ975"/>
  <sheetViews>
    <sheetView tabSelected="1" workbookViewId="0">
      <selection activeCell="Q15" sqref="Q15:T15"/>
    </sheetView>
  </sheetViews>
  <sheetFormatPr baseColWidth="10" defaultColWidth="11.1640625" defaultRowHeight="15" customHeight="1" x14ac:dyDescent="0.2"/>
  <cols>
    <col min="1" max="1" width="3" customWidth="1"/>
    <col min="2" max="2" width="13.6640625" customWidth="1"/>
    <col min="3" max="3" width="18.33203125" customWidth="1"/>
    <col min="4" max="4" width="11" customWidth="1"/>
    <col min="5" max="5" width="7.83203125" customWidth="1"/>
    <col min="6" max="6" width="12.6640625" customWidth="1"/>
    <col min="7" max="7" width="4.83203125" customWidth="1"/>
    <col min="8" max="8" width="10.33203125" customWidth="1"/>
    <col min="9" max="9" width="9.5" customWidth="1"/>
    <col min="10" max="11" width="11" customWidth="1"/>
    <col min="12" max="12" width="14.1640625" customWidth="1"/>
    <col min="13" max="13" width="11" customWidth="1"/>
    <col min="14" max="14" width="13" customWidth="1"/>
    <col min="15" max="15" width="14.83203125" customWidth="1"/>
    <col min="16" max="16" width="11" customWidth="1"/>
    <col min="17" max="17" width="14.5" customWidth="1"/>
    <col min="18" max="18" width="11.5" customWidth="1"/>
    <col min="19" max="19" width="11.6640625" customWidth="1"/>
    <col min="20" max="20" width="12" customWidth="1"/>
    <col min="21" max="21" width="15.5" customWidth="1"/>
    <col min="22" max="43" width="11" customWidth="1"/>
  </cols>
  <sheetData>
    <row r="1" spans="1:43" ht="21" x14ac:dyDescent="0.25">
      <c r="A1" s="16"/>
      <c r="B1" s="94" t="s">
        <v>0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54"/>
      <c r="V1" s="54"/>
      <c r="W1" s="54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16"/>
      <c r="AM1" s="16"/>
      <c r="AN1" s="16"/>
      <c r="AO1" s="16"/>
      <c r="AP1" s="16"/>
      <c r="AQ1" s="16"/>
    </row>
    <row r="2" spans="1:43" ht="19" x14ac:dyDescent="0.25">
      <c r="A2" s="56"/>
      <c r="B2" s="96" t="s">
        <v>68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57"/>
      <c r="V2" s="57"/>
      <c r="W2" s="57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</row>
    <row r="3" spans="1:43" ht="16" x14ac:dyDescent="0.2">
      <c r="A3" s="56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</row>
    <row r="4" spans="1:43" ht="16" x14ac:dyDescent="0.2">
      <c r="A4" s="56"/>
      <c r="B4" s="92" t="s">
        <v>122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8"/>
      <c r="N4" s="58"/>
      <c r="O4" s="58"/>
      <c r="P4" s="58"/>
      <c r="Q4" s="58"/>
      <c r="R4" s="58"/>
      <c r="S4" s="58"/>
      <c r="T4" s="58"/>
      <c r="U4" s="58"/>
      <c r="V4" s="58"/>
      <c r="W4" s="58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</row>
    <row r="5" spans="1:43" ht="16" x14ac:dyDescent="0.2">
      <c r="A5" s="56"/>
      <c r="B5" s="93" t="s">
        <v>123</v>
      </c>
      <c r="C5" s="77"/>
      <c r="D5" s="77"/>
      <c r="E5" s="77"/>
      <c r="F5" s="77"/>
      <c r="G5" s="77"/>
      <c r="H5" s="77"/>
      <c r="I5" s="77"/>
      <c r="J5" s="77"/>
      <c r="K5" s="78"/>
      <c r="L5" s="58"/>
      <c r="M5" s="58"/>
      <c r="N5" s="58"/>
      <c r="O5" s="58"/>
      <c r="P5" s="59" t="s">
        <v>69</v>
      </c>
      <c r="Q5" s="60">
        <v>43404</v>
      </c>
      <c r="R5" s="58"/>
      <c r="S5" s="58"/>
      <c r="T5" s="58"/>
      <c r="U5" s="58"/>
      <c r="V5" s="58"/>
      <c r="W5" s="58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</row>
    <row r="6" spans="1:43" ht="16" x14ac:dyDescent="0.2">
      <c r="A6" s="56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</row>
    <row r="7" spans="1:43" ht="30.75" customHeight="1" x14ac:dyDescent="0.2">
      <c r="A7" s="56"/>
      <c r="B7" s="88" t="s">
        <v>45</v>
      </c>
      <c r="C7" s="89"/>
      <c r="D7" s="90"/>
      <c r="E7" s="88" t="s">
        <v>54</v>
      </c>
      <c r="F7" s="90"/>
      <c r="G7" s="88" t="s">
        <v>70</v>
      </c>
      <c r="H7" s="90"/>
      <c r="I7" s="88" t="s">
        <v>57</v>
      </c>
      <c r="J7" s="90"/>
      <c r="K7" s="61" t="s">
        <v>58</v>
      </c>
      <c r="L7" s="88" t="s">
        <v>93</v>
      </c>
      <c r="M7" s="89"/>
      <c r="N7" s="89"/>
      <c r="O7" s="90"/>
      <c r="P7" s="61" t="s">
        <v>50</v>
      </c>
      <c r="Q7" s="91" t="s">
        <v>72</v>
      </c>
      <c r="R7" s="77"/>
      <c r="S7" s="77"/>
      <c r="T7" s="78"/>
      <c r="U7" s="58"/>
      <c r="V7" s="58"/>
      <c r="W7" s="58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</row>
    <row r="8" spans="1:43" ht="16" x14ac:dyDescent="0.2">
      <c r="A8" s="56"/>
      <c r="B8" s="101" t="s">
        <v>73</v>
      </c>
      <c r="C8" s="102"/>
      <c r="D8" s="102"/>
      <c r="E8" s="111">
        <v>43374</v>
      </c>
      <c r="F8" s="102"/>
      <c r="G8" s="112">
        <v>100</v>
      </c>
      <c r="H8" s="102"/>
      <c r="I8" s="112" t="s">
        <v>94</v>
      </c>
      <c r="J8" s="102"/>
      <c r="K8" s="64"/>
      <c r="L8" s="105"/>
      <c r="M8" s="102"/>
      <c r="N8" s="102"/>
      <c r="O8" s="102"/>
      <c r="P8" s="64"/>
      <c r="Q8" s="105"/>
      <c r="R8" s="102"/>
      <c r="S8" s="102"/>
      <c r="T8" s="102"/>
      <c r="U8" s="58"/>
      <c r="V8" s="58"/>
      <c r="W8" s="58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</row>
    <row r="9" spans="1:43" ht="16" x14ac:dyDescent="0.2">
      <c r="A9" s="56"/>
      <c r="B9" s="106"/>
      <c r="C9" s="84"/>
      <c r="D9" s="84"/>
      <c r="E9" s="107">
        <v>43378</v>
      </c>
      <c r="F9" s="84"/>
      <c r="G9" s="100"/>
      <c r="H9" s="84"/>
      <c r="I9" s="100"/>
      <c r="J9" s="84"/>
      <c r="K9" s="64">
        <v>3</v>
      </c>
      <c r="L9" s="116" t="s">
        <v>112</v>
      </c>
      <c r="M9" s="115"/>
      <c r="N9" s="115"/>
      <c r="O9" s="115"/>
      <c r="P9" s="64"/>
      <c r="Q9" s="100"/>
      <c r="R9" s="84"/>
      <c r="S9" s="84"/>
      <c r="T9" s="84"/>
      <c r="U9" s="58"/>
      <c r="V9" s="58"/>
      <c r="W9" s="58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</row>
    <row r="10" spans="1:43" ht="16" x14ac:dyDescent="0.2">
      <c r="A10" s="56"/>
      <c r="B10" s="106"/>
      <c r="C10" s="84"/>
      <c r="D10" s="84"/>
      <c r="E10" s="107"/>
      <c r="F10" s="84"/>
      <c r="G10" s="100"/>
      <c r="H10" s="84"/>
      <c r="I10" s="100"/>
      <c r="J10" s="84"/>
      <c r="K10" s="64">
        <v>3</v>
      </c>
      <c r="L10" s="116" t="s">
        <v>114</v>
      </c>
      <c r="M10" s="115"/>
      <c r="N10" s="115"/>
      <c r="O10" s="115"/>
      <c r="P10" s="64"/>
      <c r="Q10" s="100"/>
      <c r="R10" s="84"/>
      <c r="S10" s="84"/>
      <c r="T10" s="84"/>
      <c r="U10" s="58"/>
      <c r="V10" s="58"/>
      <c r="W10" s="58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</row>
    <row r="11" spans="1:43" ht="16" x14ac:dyDescent="0.2">
      <c r="A11" s="56"/>
      <c r="B11" s="106"/>
      <c r="C11" s="84"/>
      <c r="D11" s="84"/>
      <c r="E11" s="107">
        <v>43384</v>
      </c>
      <c r="F11" s="84"/>
      <c r="G11" s="100"/>
      <c r="H11" s="84"/>
      <c r="I11" s="100"/>
      <c r="J11" s="84"/>
      <c r="K11" s="64">
        <v>3</v>
      </c>
      <c r="L11" s="116" t="s">
        <v>111</v>
      </c>
      <c r="M11" s="115"/>
      <c r="N11" s="115"/>
      <c r="O11" s="115"/>
      <c r="P11" s="64"/>
      <c r="Q11" s="100"/>
      <c r="R11" s="84"/>
      <c r="S11" s="84"/>
      <c r="T11" s="84"/>
      <c r="U11" s="58"/>
      <c r="V11" s="58"/>
      <c r="W11" s="58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</row>
    <row r="12" spans="1:43" ht="16" x14ac:dyDescent="0.2">
      <c r="A12" s="56"/>
      <c r="B12" s="106"/>
      <c r="C12" s="84"/>
      <c r="D12" s="84"/>
      <c r="E12" s="107">
        <v>43392</v>
      </c>
      <c r="F12" s="84"/>
      <c r="G12" s="100"/>
      <c r="H12" s="84"/>
      <c r="I12" s="100"/>
      <c r="J12" s="84"/>
      <c r="K12" s="64">
        <v>3</v>
      </c>
      <c r="L12" s="116" t="s">
        <v>116</v>
      </c>
      <c r="M12" s="115"/>
      <c r="N12" s="115"/>
      <c r="O12" s="115"/>
      <c r="P12" s="64"/>
      <c r="Q12" s="100"/>
      <c r="R12" s="84"/>
      <c r="S12" s="84"/>
      <c r="T12" s="84"/>
      <c r="U12" s="58"/>
      <c r="V12" s="58"/>
      <c r="W12" s="58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</row>
    <row r="13" spans="1:43" ht="16" x14ac:dyDescent="0.2">
      <c r="A13" s="56"/>
      <c r="B13" s="106"/>
      <c r="C13" s="84"/>
      <c r="D13" s="84"/>
      <c r="E13" s="107">
        <v>43395</v>
      </c>
      <c r="F13" s="84"/>
      <c r="G13" s="100"/>
      <c r="H13" s="84"/>
      <c r="I13" s="100"/>
      <c r="J13" s="84"/>
      <c r="K13" s="64">
        <v>3</v>
      </c>
      <c r="L13" s="116" t="s">
        <v>115</v>
      </c>
      <c r="M13" s="115"/>
      <c r="N13" s="115"/>
      <c r="O13" s="115"/>
      <c r="P13" s="64"/>
      <c r="Q13" s="100"/>
      <c r="R13" s="84"/>
      <c r="S13" s="84"/>
      <c r="T13" s="84"/>
      <c r="U13" s="58"/>
      <c r="V13" s="58"/>
      <c r="W13" s="58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</row>
    <row r="14" spans="1:43" ht="16" x14ac:dyDescent="0.2">
      <c r="A14" s="56"/>
      <c r="B14" s="106"/>
      <c r="C14" s="84"/>
      <c r="D14" s="84"/>
      <c r="E14" s="107">
        <v>43402</v>
      </c>
      <c r="F14" s="84"/>
      <c r="G14" s="100"/>
      <c r="H14" s="84"/>
      <c r="I14" s="100"/>
      <c r="J14" s="84"/>
      <c r="K14" s="64">
        <v>2</v>
      </c>
      <c r="L14" s="116" t="s">
        <v>114</v>
      </c>
      <c r="M14" s="115"/>
      <c r="N14" s="115"/>
      <c r="O14" s="115"/>
      <c r="P14" s="64"/>
      <c r="Q14" s="100"/>
      <c r="R14" s="84"/>
      <c r="S14" s="84"/>
      <c r="T14" s="84"/>
      <c r="U14" s="58"/>
      <c r="V14" s="58"/>
      <c r="W14" s="58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</row>
    <row r="15" spans="1:43" ht="16" x14ac:dyDescent="0.2">
      <c r="A15" s="56"/>
      <c r="B15" s="106"/>
      <c r="C15" s="84"/>
      <c r="D15" s="84"/>
      <c r="E15" s="107">
        <v>43404</v>
      </c>
      <c r="F15" s="84"/>
      <c r="G15" s="100"/>
      <c r="H15" s="84"/>
      <c r="I15" s="100"/>
      <c r="J15" s="84"/>
      <c r="K15" s="64">
        <v>3</v>
      </c>
      <c r="L15" s="116" t="s">
        <v>112</v>
      </c>
      <c r="M15" s="115"/>
      <c r="N15" s="115"/>
      <c r="O15" s="115"/>
      <c r="P15" s="64"/>
      <c r="Q15" s="100"/>
      <c r="R15" s="84"/>
      <c r="S15" s="84"/>
      <c r="T15" s="84"/>
      <c r="U15" s="62"/>
      <c r="V15" s="58"/>
      <c r="W15" s="58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</row>
    <row r="16" spans="1:43" ht="16" x14ac:dyDescent="0.2">
      <c r="A16" s="56"/>
      <c r="B16" s="106"/>
      <c r="C16" s="84"/>
      <c r="D16" s="84"/>
      <c r="E16" s="108">
        <v>43404</v>
      </c>
      <c r="F16" s="78"/>
      <c r="G16" s="109" t="s">
        <v>75</v>
      </c>
      <c r="H16" s="78"/>
      <c r="I16" s="109">
        <v>80</v>
      </c>
      <c r="J16" s="78"/>
      <c r="K16" s="66"/>
      <c r="L16" s="110"/>
      <c r="M16" s="77"/>
      <c r="N16" s="77"/>
      <c r="O16" s="78"/>
      <c r="P16" s="64"/>
      <c r="Q16" s="100"/>
      <c r="R16" s="84"/>
      <c r="S16" s="84"/>
      <c r="T16" s="84"/>
      <c r="U16" s="62"/>
      <c r="V16" s="58"/>
      <c r="W16" s="58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</row>
    <row r="17" spans="1:43" ht="16" x14ac:dyDescent="0.2">
      <c r="A17" s="56"/>
      <c r="B17" s="106"/>
      <c r="C17" s="84"/>
      <c r="D17" s="84"/>
      <c r="E17" s="107"/>
      <c r="F17" s="84"/>
      <c r="G17" s="100"/>
      <c r="H17" s="84"/>
      <c r="I17" s="100"/>
      <c r="J17" s="84"/>
      <c r="K17" s="64"/>
      <c r="L17" s="100"/>
      <c r="M17" s="84"/>
      <c r="N17" s="84"/>
      <c r="O17" s="84"/>
      <c r="P17" s="64"/>
      <c r="Q17" s="100"/>
      <c r="R17" s="84"/>
      <c r="S17" s="84"/>
      <c r="T17" s="84"/>
      <c r="U17" s="62"/>
      <c r="V17" s="58"/>
      <c r="W17" s="58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</row>
    <row r="18" spans="1:43" ht="16" x14ac:dyDescent="0.2">
      <c r="A18" s="56"/>
      <c r="B18" s="106" t="s">
        <v>76</v>
      </c>
      <c r="C18" s="84"/>
      <c r="D18" s="84"/>
      <c r="E18" s="107">
        <v>43378</v>
      </c>
      <c r="F18" s="84"/>
      <c r="G18" s="100"/>
      <c r="H18" s="84"/>
      <c r="I18" s="100"/>
      <c r="J18" s="84"/>
      <c r="K18" s="64">
        <v>1</v>
      </c>
      <c r="L18" s="116" t="s">
        <v>114</v>
      </c>
      <c r="M18" s="115"/>
      <c r="N18" s="115"/>
      <c r="O18" s="115"/>
      <c r="P18" s="64"/>
      <c r="Q18" s="100"/>
      <c r="R18" s="84"/>
      <c r="S18" s="84"/>
      <c r="T18" s="84"/>
      <c r="U18" s="62"/>
      <c r="V18" s="58"/>
      <c r="W18" s="58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</row>
    <row r="19" spans="1:43" ht="16" x14ac:dyDescent="0.2">
      <c r="A19" s="56"/>
      <c r="B19" s="106"/>
      <c r="C19" s="84"/>
      <c r="D19" s="84"/>
      <c r="E19" s="107">
        <v>43395</v>
      </c>
      <c r="F19" s="84"/>
      <c r="G19" s="100"/>
      <c r="H19" s="84"/>
      <c r="I19" s="100"/>
      <c r="J19" s="84"/>
      <c r="K19" s="64">
        <v>1</v>
      </c>
      <c r="L19" s="116" t="s">
        <v>115</v>
      </c>
      <c r="M19" s="115"/>
      <c r="N19" s="115"/>
      <c r="O19" s="115"/>
      <c r="P19" s="64"/>
      <c r="Q19" s="100"/>
      <c r="R19" s="84"/>
      <c r="S19" s="84"/>
      <c r="T19" s="84"/>
      <c r="U19" s="62"/>
      <c r="V19" s="58"/>
      <c r="W19" s="58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</row>
    <row r="20" spans="1:43" ht="16" x14ac:dyDescent="0.2">
      <c r="A20" s="56"/>
      <c r="B20" s="106"/>
      <c r="C20" s="84"/>
      <c r="D20" s="84"/>
      <c r="E20" s="107">
        <v>43404</v>
      </c>
      <c r="F20" s="84"/>
      <c r="G20" s="100"/>
      <c r="H20" s="84"/>
      <c r="I20" s="100"/>
      <c r="J20" s="84"/>
      <c r="K20" s="64">
        <v>1</v>
      </c>
      <c r="L20" s="116" t="s">
        <v>112</v>
      </c>
      <c r="M20" s="115"/>
      <c r="N20" s="115"/>
      <c r="O20" s="115"/>
      <c r="P20" s="64"/>
      <c r="Q20" s="100"/>
      <c r="R20" s="84"/>
      <c r="S20" s="84"/>
      <c r="T20" s="84"/>
      <c r="U20" s="62"/>
      <c r="V20" s="58"/>
      <c r="W20" s="58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</row>
    <row r="21" spans="1:43" ht="16" x14ac:dyDescent="0.2">
      <c r="A21" s="56"/>
      <c r="B21" s="106"/>
      <c r="C21" s="84"/>
      <c r="D21" s="84"/>
      <c r="E21" s="107"/>
      <c r="F21" s="84"/>
      <c r="G21" s="100"/>
      <c r="H21" s="84"/>
      <c r="I21" s="100"/>
      <c r="J21" s="84"/>
      <c r="K21" s="64"/>
      <c r="L21" s="100"/>
      <c r="M21" s="84"/>
      <c r="N21" s="84"/>
      <c r="O21" s="84"/>
      <c r="P21" s="64"/>
      <c r="Q21" s="100"/>
      <c r="R21" s="84"/>
      <c r="S21" s="84"/>
      <c r="T21" s="84"/>
      <c r="U21" s="62"/>
      <c r="V21" s="58"/>
      <c r="W21" s="58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</row>
    <row r="22" spans="1:43" ht="16" x14ac:dyDescent="0.2">
      <c r="A22" s="56"/>
      <c r="B22" s="106"/>
      <c r="C22" s="84"/>
      <c r="D22" s="84"/>
      <c r="E22" s="107"/>
      <c r="F22" s="84"/>
      <c r="G22" s="100"/>
      <c r="H22" s="84"/>
      <c r="I22" s="100"/>
      <c r="J22" s="84"/>
      <c r="K22" s="64"/>
      <c r="L22" s="100"/>
      <c r="M22" s="84"/>
      <c r="N22" s="84"/>
      <c r="O22" s="84"/>
      <c r="P22" s="64"/>
      <c r="Q22" s="100"/>
      <c r="R22" s="84"/>
      <c r="S22" s="84"/>
      <c r="T22" s="84"/>
      <c r="U22" s="62"/>
      <c r="V22" s="58"/>
      <c r="W22" s="58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</row>
    <row r="23" spans="1:43" ht="16" x14ac:dyDescent="0.2">
      <c r="A23" s="56"/>
      <c r="B23" s="106" t="s">
        <v>77</v>
      </c>
      <c r="C23" s="84"/>
      <c r="D23" s="84"/>
      <c r="E23" s="107">
        <v>43378</v>
      </c>
      <c r="F23" s="84"/>
      <c r="G23" s="100"/>
      <c r="H23" s="84"/>
      <c r="I23" s="100"/>
      <c r="J23" s="84"/>
      <c r="K23" s="64">
        <v>1</v>
      </c>
      <c r="L23" s="116" t="s">
        <v>112</v>
      </c>
      <c r="M23" s="115"/>
      <c r="N23" s="115"/>
      <c r="O23" s="115"/>
      <c r="P23" s="64"/>
      <c r="Q23" s="100"/>
      <c r="R23" s="84"/>
      <c r="S23" s="84"/>
      <c r="T23" s="84"/>
      <c r="U23" s="62"/>
      <c r="V23" s="58"/>
      <c r="W23" s="58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</row>
    <row r="24" spans="1:43" ht="16" x14ac:dyDescent="0.2">
      <c r="A24" s="56"/>
      <c r="B24" s="106"/>
      <c r="C24" s="84"/>
      <c r="D24" s="84"/>
      <c r="E24" s="107"/>
      <c r="F24" s="84"/>
      <c r="G24" s="100"/>
      <c r="H24" s="84"/>
      <c r="I24" s="100"/>
      <c r="J24" s="84"/>
      <c r="K24" s="64">
        <v>1</v>
      </c>
      <c r="L24" s="116" t="s">
        <v>114</v>
      </c>
      <c r="M24" s="115"/>
      <c r="N24" s="115"/>
      <c r="O24" s="115"/>
      <c r="P24" s="64"/>
      <c r="Q24" s="100"/>
      <c r="R24" s="84"/>
      <c r="S24" s="84"/>
      <c r="T24" s="84"/>
      <c r="U24" s="58"/>
      <c r="V24" s="58"/>
      <c r="W24" s="58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</row>
    <row r="25" spans="1:43" ht="16" x14ac:dyDescent="0.2">
      <c r="A25" s="56"/>
      <c r="B25" s="106"/>
      <c r="C25" s="84"/>
      <c r="D25" s="84"/>
      <c r="E25" s="107">
        <v>43384</v>
      </c>
      <c r="F25" s="84"/>
      <c r="G25" s="100"/>
      <c r="H25" s="84"/>
      <c r="I25" s="100"/>
      <c r="J25" s="84"/>
      <c r="K25" s="64">
        <v>2</v>
      </c>
      <c r="L25" s="116" t="s">
        <v>111</v>
      </c>
      <c r="M25" s="115"/>
      <c r="N25" s="115"/>
      <c r="O25" s="115"/>
      <c r="P25" s="64"/>
      <c r="Q25" s="100"/>
      <c r="R25" s="84"/>
      <c r="S25" s="84"/>
      <c r="T25" s="84"/>
      <c r="U25" s="58"/>
      <c r="V25" s="58"/>
      <c r="W25" s="58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</row>
    <row r="26" spans="1:43" ht="16" x14ac:dyDescent="0.2">
      <c r="A26" s="56"/>
      <c r="B26" s="106"/>
      <c r="C26" s="84"/>
      <c r="D26" s="84"/>
      <c r="E26" s="107">
        <v>43392</v>
      </c>
      <c r="F26" s="84"/>
      <c r="G26" s="100"/>
      <c r="H26" s="84"/>
      <c r="I26" s="100"/>
      <c r="J26" s="84"/>
      <c r="K26" s="64">
        <v>1</v>
      </c>
      <c r="L26" s="116" t="s">
        <v>116</v>
      </c>
      <c r="M26" s="115"/>
      <c r="N26" s="115"/>
      <c r="O26" s="115"/>
      <c r="P26" s="64"/>
      <c r="Q26" s="100"/>
      <c r="R26" s="84"/>
      <c r="S26" s="84"/>
      <c r="T26" s="84"/>
      <c r="U26" s="58"/>
      <c r="V26" s="58"/>
      <c r="W26" s="58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</row>
    <row r="27" spans="1:43" ht="16" x14ac:dyDescent="0.2">
      <c r="A27" s="56"/>
      <c r="B27" s="106"/>
      <c r="C27" s="84"/>
      <c r="D27" s="84"/>
      <c r="E27" s="107">
        <v>43395</v>
      </c>
      <c r="F27" s="84"/>
      <c r="G27" s="100"/>
      <c r="H27" s="84"/>
      <c r="I27" s="100"/>
      <c r="J27" s="84"/>
      <c r="K27" s="64">
        <v>1</v>
      </c>
      <c r="L27" s="116" t="s">
        <v>115</v>
      </c>
      <c r="M27" s="115"/>
      <c r="N27" s="115"/>
      <c r="O27" s="115"/>
      <c r="P27" s="64"/>
      <c r="Q27" s="100"/>
      <c r="R27" s="84"/>
      <c r="S27" s="84"/>
      <c r="T27" s="84"/>
      <c r="U27" s="58"/>
      <c r="V27" s="58"/>
      <c r="W27" s="58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</row>
    <row r="28" spans="1:43" ht="16" x14ac:dyDescent="0.2">
      <c r="A28" s="56"/>
      <c r="B28" s="106"/>
      <c r="C28" s="84"/>
      <c r="D28" s="84"/>
      <c r="E28" s="107">
        <v>43402</v>
      </c>
      <c r="F28" s="84"/>
      <c r="G28" s="100"/>
      <c r="H28" s="84"/>
      <c r="I28" s="100"/>
      <c r="J28" s="84"/>
      <c r="K28" s="64">
        <v>1</v>
      </c>
      <c r="L28" s="116" t="s">
        <v>114</v>
      </c>
      <c r="M28" s="115"/>
      <c r="N28" s="115"/>
      <c r="O28" s="115"/>
      <c r="P28" s="64"/>
      <c r="Q28" s="100"/>
      <c r="R28" s="84"/>
      <c r="S28" s="84"/>
      <c r="T28" s="84"/>
      <c r="U28" s="58"/>
      <c r="V28" s="58"/>
      <c r="W28" s="58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</row>
    <row r="29" spans="1:43" ht="16" x14ac:dyDescent="0.2">
      <c r="A29" s="56"/>
      <c r="B29" s="106"/>
      <c r="C29" s="84"/>
      <c r="D29" s="84"/>
      <c r="E29" s="107">
        <v>43404</v>
      </c>
      <c r="F29" s="84"/>
      <c r="G29" s="100"/>
      <c r="H29" s="84"/>
      <c r="I29" s="100"/>
      <c r="J29" s="84"/>
      <c r="K29" s="64">
        <v>1</v>
      </c>
      <c r="L29" s="116" t="s">
        <v>112</v>
      </c>
      <c r="M29" s="115"/>
      <c r="N29" s="115"/>
      <c r="O29" s="115"/>
      <c r="P29" s="64"/>
      <c r="Q29" s="100"/>
      <c r="R29" s="84"/>
      <c r="S29" s="84"/>
      <c r="T29" s="84"/>
      <c r="U29" s="58"/>
      <c r="V29" s="58"/>
      <c r="W29" s="58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</row>
    <row r="30" spans="1:43" ht="16" x14ac:dyDescent="0.2">
      <c r="A30" s="56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</row>
    <row r="31" spans="1:43" ht="21" x14ac:dyDescent="0.2">
      <c r="A31" s="56"/>
      <c r="B31" s="67" t="s">
        <v>1</v>
      </c>
      <c r="C31" s="68"/>
      <c r="D31" s="69"/>
      <c r="E31" s="69"/>
      <c r="F31" s="69"/>
      <c r="G31" s="69"/>
      <c r="H31" s="70"/>
      <c r="I31" s="71"/>
      <c r="J31" s="71"/>
      <c r="K31" s="72"/>
      <c r="L31" s="72"/>
      <c r="M31" s="69"/>
      <c r="N31" s="72"/>
      <c r="O31" s="72"/>
      <c r="P31" s="69"/>
      <c r="Q31" s="69"/>
      <c r="R31" s="72"/>
      <c r="S31" s="72"/>
      <c r="T31" s="69"/>
      <c r="U31" s="69"/>
      <c r="V31" s="69"/>
      <c r="W31" s="69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</row>
    <row r="32" spans="1:43" ht="64" x14ac:dyDescent="0.2">
      <c r="A32" s="2"/>
      <c r="B32" s="3" t="s">
        <v>83</v>
      </c>
      <c r="C32" s="4" t="s">
        <v>2</v>
      </c>
      <c r="D32" s="4" t="s">
        <v>3</v>
      </c>
      <c r="E32" s="5" t="s">
        <v>4</v>
      </c>
      <c r="F32" s="5" t="s">
        <v>95</v>
      </c>
      <c r="G32" s="5" t="s">
        <v>5</v>
      </c>
      <c r="H32" s="6" t="s">
        <v>6</v>
      </c>
      <c r="I32" s="5" t="s">
        <v>96</v>
      </c>
      <c r="J32" s="5" t="s">
        <v>7</v>
      </c>
      <c r="K32" s="5" t="s">
        <v>8</v>
      </c>
      <c r="L32" s="5" t="s">
        <v>9</v>
      </c>
      <c r="M32" s="5" t="s">
        <v>10</v>
      </c>
      <c r="N32" s="5" t="s">
        <v>11</v>
      </c>
      <c r="O32" s="5" t="s">
        <v>12</v>
      </c>
      <c r="P32" s="5" t="s">
        <v>13</v>
      </c>
      <c r="Q32" s="5" t="s">
        <v>14</v>
      </c>
      <c r="R32" s="5" t="s">
        <v>15</v>
      </c>
      <c r="S32" s="5" t="s">
        <v>16</v>
      </c>
      <c r="T32" s="5" t="s">
        <v>17</v>
      </c>
      <c r="U32" s="5" t="s">
        <v>18</v>
      </c>
      <c r="V32" s="5" t="s">
        <v>19</v>
      </c>
      <c r="W32" s="5" t="s">
        <v>20</v>
      </c>
      <c r="X32" s="7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</row>
    <row r="33" spans="1:43" ht="21" customHeight="1" x14ac:dyDescent="0.2">
      <c r="A33" s="9">
        <v>1</v>
      </c>
      <c r="B33" s="113" t="s">
        <v>118</v>
      </c>
      <c r="C33" s="113" t="s">
        <v>111</v>
      </c>
      <c r="D33" s="113" t="s">
        <v>121</v>
      </c>
      <c r="E33" s="10" t="s">
        <v>21</v>
      </c>
      <c r="F33" s="117">
        <v>36180</v>
      </c>
      <c r="G33" s="10">
        <f t="shared" ref="G33:G38" si="0">DATEDIF(F33,$Q$5,"y")</f>
        <v>19</v>
      </c>
      <c r="H33" s="11">
        <v>14</v>
      </c>
      <c r="I33" s="12">
        <v>41487</v>
      </c>
      <c r="J33" s="12">
        <v>42979</v>
      </c>
      <c r="K33" s="13">
        <v>11.1</v>
      </c>
      <c r="L33" s="73" t="s">
        <v>22</v>
      </c>
      <c r="M33" s="10">
        <v>80</v>
      </c>
      <c r="N33" s="73" t="s">
        <v>97</v>
      </c>
      <c r="O33" s="9" t="s">
        <v>24</v>
      </c>
      <c r="P33" s="10" t="s">
        <v>25</v>
      </c>
      <c r="Q33" s="10">
        <v>18</v>
      </c>
      <c r="R33" s="10">
        <v>18</v>
      </c>
      <c r="S33" s="10">
        <v>4</v>
      </c>
      <c r="T33" s="11">
        <f t="shared" ref="T33:U33" si="1">Q33*30/300</f>
        <v>1.8</v>
      </c>
      <c r="U33" s="11">
        <f t="shared" si="1"/>
        <v>1.8</v>
      </c>
      <c r="V33" s="10">
        <f t="shared" ref="V33:V38" si="2">S33*30</f>
        <v>120</v>
      </c>
      <c r="W33" s="10" t="s">
        <v>26</v>
      </c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 spans="1:43" ht="21" customHeight="1" x14ac:dyDescent="0.2">
      <c r="A34" s="9">
        <f t="shared" ref="A34:A38" si="3">A33+1</f>
        <v>2</v>
      </c>
      <c r="B34" s="113" t="s">
        <v>119</v>
      </c>
      <c r="C34" s="113" t="s">
        <v>112</v>
      </c>
      <c r="D34" s="113" t="s">
        <v>121</v>
      </c>
      <c r="E34" s="10" t="s">
        <v>27</v>
      </c>
      <c r="F34" s="117">
        <v>41624</v>
      </c>
      <c r="G34" s="10">
        <f t="shared" si="0"/>
        <v>4</v>
      </c>
      <c r="H34" s="11">
        <v>2</v>
      </c>
      <c r="I34" s="12">
        <v>42125</v>
      </c>
      <c r="J34" s="12">
        <v>42979</v>
      </c>
      <c r="K34" s="13">
        <v>8.4</v>
      </c>
      <c r="L34" s="73" t="s">
        <v>28</v>
      </c>
      <c r="M34" s="10">
        <v>67</v>
      </c>
      <c r="N34" s="73" t="s">
        <v>98</v>
      </c>
      <c r="O34" s="9" t="s">
        <v>24</v>
      </c>
      <c r="P34" s="10" t="s">
        <v>25</v>
      </c>
      <c r="Q34" s="10">
        <v>5</v>
      </c>
      <c r="R34" s="10">
        <v>9</v>
      </c>
      <c r="S34" s="10">
        <v>4</v>
      </c>
      <c r="T34" s="11">
        <f t="shared" ref="T34:U34" si="4">Q34*30/300</f>
        <v>0.5</v>
      </c>
      <c r="U34" s="11">
        <f t="shared" si="4"/>
        <v>0.9</v>
      </c>
      <c r="V34" s="10">
        <f t="shared" si="2"/>
        <v>120</v>
      </c>
      <c r="W34" s="10" t="s">
        <v>26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</row>
    <row r="35" spans="1:43" ht="21" customHeight="1" x14ac:dyDescent="0.2">
      <c r="A35" s="9">
        <f t="shared" si="3"/>
        <v>3</v>
      </c>
      <c r="B35" s="113" t="s">
        <v>120</v>
      </c>
      <c r="C35" s="113" t="s">
        <v>113</v>
      </c>
      <c r="D35" s="113" t="s">
        <v>121</v>
      </c>
      <c r="E35" s="10" t="s">
        <v>21</v>
      </c>
      <c r="F35" s="117">
        <v>41884</v>
      </c>
      <c r="G35" s="10">
        <f t="shared" si="0"/>
        <v>4</v>
      </c>
      <c r="H35" s="11">
        <v>1.3</v>
      </c>
      <c r="I35" s="12">
        <v>42186</v>
      </c>
      <c r="J35" s="12">
        <v>42979</v>
      </c>
      <c r="K35" s="13">
        <v>8.6999999999999993</v>
      </c>
      <c r="L35" s="74" t="s">
        <v>30</v>
      </c>
      <c r="M35" s="10">
        <v>80</v>
      </c>
      <c r="N35" s="73" t="s">
        <v>31</v>
      </c>
      <c r="O35" s="9" t="s">
        <v>24</v>
      </c>
      <c r="P35" s="10" t="s">
        <v>25</v>
      </c>
      <c r="Q35" s="10">
        <v>5</v>
      </c>
      <c r="R35" s="10">
        <v>9</v>
      </c>
      <c r="S35" s="10">
        <v>4</v>
      </c>
      <c r="T35" s="11">
        <f t="shared" ref="T35:U35" si="5">Q35*30/300</f>
        <v>0.5</v>
      </c>
      <c r="U35" s="11">
        <f t="shared" si="5"/>
        <v>0.9</v>
      </c>
      <c r="V35" s="10">
        <f t="shared" si="2"/>
        <v>120</v>
      </c>
      <c r="W35" s="10" t="s">
        <v>32</v>
      </c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</row>
    <row r="36" spans="1:43" ht="21" customHeight="1" x14ac:dyDescent="0.2">
      <c r="A36" s="9">
        <f t="shared" si="3"/>
        <v>4</v>
      </c>
      <c r="B36" s="113"/>
      <c r="C36" s="113"/>
      <c r="D36" s="113" t="s">
        <v>121</v>
      </c>
      <c r="E36" s="10" t="s">
        <v>27</v>
      </c>
      <c r="F36" s="117"/>
      <c r="G36" s="10">
        <v>9</v>
      </c>
      <c r="H36" s="11">
        <v>6</v>
      </c>
      <c r="I36" s="12">
        <v>42248</v>
      </c>
      <c r="J36" s="12">
        <v>42979</v>
      </c>
      <c r="K36" s="13">
        <v>8.9</v>
      </c>
      <c r="L36" s="73" t="s">
        <v>33</v>
      </c>
      <c r="M36" s="10">
        <v>193</v>
      </c>
      <c r="N36" s="73" t="s">
        <v>99</v>
      </c>
      <c r="O36" s="9" t="s">
        <v>24</v>
      </c>
      <c r="P36" s="10" t="s">
        <v>25</v>
      </c>
      <c r="Q36" s="10">
        <v>10</v>
      </c>
      <c r="R36" s="10">
        <v>12</v>
      </c>
      <c r="S36" s="10">
        <v>4</v>
      </c>
      <c r="T36" s="11">
        <f t="shared" ref="T36:U36" si="6">Q36*30/300</f>
        <v>1</v>
      </c>
      <c r="U36" s="11">
        <f t="shared" si="6"/>
        <v>1.2</v>
      </c>
      <c r="V36" s="10">
        <f t="shared" si="2"/>
        <v>120</v>
      </c>
      <c r="W36" s="10" t="s">
        <v>26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</row>
    <row r="37" spans="1:43" ht="21" customHeight="1" x14ac:dyDescent="0.2">
      <c r="A37" s="9">
        <f t="shared" si="3"/>
        <v>5</v>
      </c>
      <c r="B37" s="113"/>
      <c r="C37" s="113"/>
      <c r="D37" s="113" t="s">
        <v>121</v>
      </c>
      <c r="E37" s="10" t="s">
        <v>21</v>
      </c>
      <c r="F37" s="117"/>
      <c r="G37" s="10">
        <v>15</v>
      </c>
      <c r="H37" s="11">
        <v>14</v>
      </c>
      <c r="I37" s="12">
        <v>43040</v>
      </c>
      <c r="J37" s="12">
        <v>42979</v>
      </c>
      <c r="K37" s="13">
        <v>12</v>
      </c>
      <c r="L37" s="73" t="s">
        <v>35</v>
      </c>
      <c r="M37" s="10">
        <v>500</v>
      </c>
      <c r="N37" s="73" t="s">
        <v>100</v>
      </c>
      <c r="O37" s="9" t="s">
        <v>24</v>
      </c>
      <c r="P37" s="10" t="s">
        <v>25</v>
      </c>
      <c r="Q37" s="10">
        <v>26</v>
      </c>
      <c r="R37" s="10">
        <v>21</v>
      </c>
      <c r="S37" s="10">
        <v>4</v>
      </c>
      <c r="T37" s="11">
        <f t="shared" ref="T37:U37" si="7">Q37*30/300</f>
        <v>2.6</v>
      </c>
      <c r="U37" s="11">
        <f t="shared" si="7"/>
        <v>2.1</v>
      </c>
      <c r="V37" s="10">
        <f t="shared" si="2"/>
        <v>120</v>
      </c>
      <c r="W37" s="10" t="s">
        <v>26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</row>
    <row r="38" spans="1:43" ht="21" customHeight="1" x14ac:dyDescent="0.2">
      <c r="A38" s="9">
        <f t="shared" si="3"/>
        <v>6</v>
      </c>
      <c r="B38" s="113"/>
      <c r="C38" s="113"/>
      <c r="D38" s="113" t="s">
        <v>121</v>
      </c>
      <c r="E38" s="10" t="s">
        <v>21</v>
      </c>
      <c r="F38" s="117"/>
      <c r="G38" s="10">
        <v>16</v>
      </c>
      <c r="H38" s="11">
        <v>16</v>
      </c>
      <c r="I38" s="12">
        <v>43238</v>
      </c>
      <c r="J38" s="12">
        <v>43238</v>
      </c>
      <c r="K38" s="13">
        <v>14</v>
      </c>
      <c r="L38" s="73" t="s">
        <v>37</v>
      </c>
      <c r="M38" s="10">
        <v>332</v>
      </c>
      <c r="N38" s="73" t="s">
        <v>101</v>
      </c>
      <c r="O38" s="9" t="s">
        <v>24</v>
      </c>
      <c r="P38" s="10" t="s">
        <v>25</v>
      </c>
      <c r="Q38" s="10">
        <v>14</v>
      </c>
      <c r="R38" s="10">
        <v>12</v>
      </c>
      <c r="S38" s="10">
        <v>4</v>
      </c>
      <c r="T38" s="11">
        <f t="shared" ref="T38:U38" si="8">Q38*30/300</f>
        <v>1.4</v>
      </c>
      <c r="U38" s="11">
        <f t="shared" si="8"/>
        <v>1.2</v>
      </c>
      <c r="V38" s="10">
        <f t="shared" si="2"/>
        <v>120</v>
      </c>
      <c r="W38" s="10" t="s">
        <v>26</v>
      </c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</row>
    <row r="39" spans="1:43" ht="16" x14ac:dyDescent="0.2">
      <c r="A39" s="9"/>
      <c r="B39" s="9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</row>
    <row r="40" spans="1:43" ht="16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</row>
    <row r="41" spans="1:43" ht="16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</row>
    <row r="42" spans="1:43" ht="16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</row>
    <row r="43" spans="1:43" ht="16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</row>
    <row r="44" spans="1:43" ht="16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</row>
    <row r="45" spans="1:43" ht="16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</row>
    <row r="46" spans="1:43" ht="16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</row>
    <row r="47" spans="1:43" ht="16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</row>
    <row r="48" spans="1:43" ht="16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</row>
    <row r="49" spans="1:43" ht="16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</row>
    <row r="50" spans="1:43" ht="16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</row>
    <row r="51" spans="1:43" ht="16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</row>
    <row r="52" spans="1:43" ht="16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</row>
    <row r="53" spans="1:43" ht="16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</row>
    <row r="54" spans="1:43" ht="16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</row>
    <row r="55" spans="1:43" ht="16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</row>
    <row r="56" spans="1:43" ht="16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</row>
    <row r="57" spans="1:43" ht="16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</row>
    <row r="58" spans="1:43" ht="16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</row>
    <row r="59" spans="1:43" ht="16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</row>
    <row r="60" spans="1:43" ht="16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</row>
    <row r="61" spans="1:43" ht="16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</row>
    <row r="62" spans="1:43" ht="16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</row>
    <row r="63" spans="1:43" ht="16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</row>
    <row r="64" spans="1:43" ht="16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</row>
    <row r="65" spans="1:43" ht="16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</row>
    <row r="66" spans="1:43" ht="16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</row>
    <row r="67" spans="1:43" ht="16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</row>
    <row r="68" spans="1:43" ht="16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</row>
    <row r="69" spans="1:43" ht="16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</row>
    <row r="70" spans="1:43" ht="16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</row>
    <row r="71" spans="1:43" ht="16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</row>
    <row r="72" spans="1:43" ht="16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</row>
    <row r="73" spans="1:43" ht="16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</row>
    <row r="74" spans="1:43" ht="16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</row>
    <row r="75" spans="1:43" ht="16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</row>
    <row r="76" spans="1:43" ht="16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</row>
    <row r="77" spans="1:43" ht="16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</row>
    <row r="78" spans="1:43" ht="16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</row>
    <row r="79" spans="1:43" ht="16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</row>
    <row r="80" spans="1:43" ht="16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</row>
    <row r="81" spans="1:43" ht="16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</row>
    <row r="82" spans="1:43" ht="16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</row>
    <row r="83" spans="1:43" ht="16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</row>
    <row r="84" spans="1:43" ht="16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</row>
    <row r="85" spans="1:43" ht="16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</row>
    <row r="86" spans="1:43" ht="16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</row>
    <row r="87" spans="1:43" ht="16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</row>
    <row r="88" spans="1:43" ht="16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</row>
    <row r="89" spans="1:43" ht="16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</row>
    <row r="90" spans="1:43" ht="16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</row>
    <row r="91" spans="1:43" ht="16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</row>
    <row r="92" spans="1:43" ht="16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</row>
    <row r="93" spans="1:43" ht="16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</row>
    <row r="94" spans="1:43" ht="16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</row>
    <row r="95" spans="1:43" ht="16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</row>
    <row r="96" spans="1:43" ht="16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</row>
    <row r="97" spans="1:43" ht="16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</row>
    <row r="98" spans="1:43" ht="16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</row>
    <row r="99" spans="1:43" ht="16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</row>
    <row r="100" spans="1:43" ht="16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</row>
    <row r="101" spans="1:43" ht="16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</row>
    <row r="102" spans="1:43" ht="16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</row>
    <row r="103" spans="1:43" ht="16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</row>
    <row r="104" spans="1:43" ht="16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</row>
    <row r="105" spans="1:43" ht="16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</row>
    <row r="106" spans="1:43" ht="16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</row>
    <row r="107" spans="1:43" ht="16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</row>
    <row r="108" spans="1:43" ht="16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</row>
    <row r="109" spans="1:43" ht="16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</row>
    <row r="110" spans="1:43" ht="16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</row>
    <row r="111" spans="1:43" ht="16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</row>
    <row r="112" spans="1:43" ht="16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</row>
    <row r="113" spans="1:43" ht="16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</row>
    <row r="114" spans="1:43" ht="16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</row>
    <row r="115" spans="1:43" ht="16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</row>
    <row r="116" spans="1:43" ht="16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</row>
    <row r="117" spans="1:43" ht="16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</row>
    <row r="118" spans="1:43" ht="16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</row>
    <row r="119" spans="1:43" ht="16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</row>
    <row r="120" spans="1:43" ht="16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</row>
    <row r="121" spans="1:43" ht="16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</row>
    <row r="122" spans="1:43" ht="16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</row>
    <row r="123" spans="1:43" ht="16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</row>
    <row r="124" spans="1:43" ht="16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</row>
    <row r="125" spans="1:43" ht="16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</row>
    <row r="126" spans="1:43" ht="16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</row>
    <row r="127" spans="1:43" ht="16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</row>
    <row r="128" spans="1:43" ht="16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</row>
    <row r="129" spans="1:43" ht="16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</row>
    <row r="130" spans="1:43" ht="16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</row>
    <row r="131" spans="1:43" ht="16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</row>
    <row r="132" spans="1:43" ht="16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</row>
    <row r="133" spans="1:43" ht="16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</row>
    <row r="134" spans="1:43" ht="16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</row>
    <row r="135" spans="1:43" ht="16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</row>
    <row r="136" spans="1:43" ht="16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</row>
    <row r="137" spans="1:43" ht="16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</row>
    <row r="138" spans="1:43" ht="16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</row>
    <row r="139" spans="1:43" ht="16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</row>
    <row r="140" spans="1:43" ht="16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</row>
    <row r="141" spans="1:43" ht="16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</row>
    <row r="142" spans="1:43" ht="16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</row>
    <row r="143" spans="1:43" ht="16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</row>
    <row r="144" spans="1:43" ht="16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</row>
    <row r="145" spans="1:43" ht="16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</row>
    <row r="146" spans="1:43" ht="16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</row>
    <row r="147" spans="1:43" ht="16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</row>
    <row r="148" spans="1:43" ht="16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</row>
    <row r="149" spans="1:43" ht="16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</row>
    <row r="150" spans="1:43" ht="16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</row>
    <row r="151" spans="1:43" ht="16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</row>
    <row r="152" spans="1:43" ht="16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</row>
    <row r="153" spans="1:43" ht="16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</row>
    <row r="154" spans="1:43" ht="16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</row>
    <row r="155" spans="1:43" ht="16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</row>
    <row r="156" spans="1:43" ht="16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</row>
    <row r="157" spans="1:43" ht="16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</row>
    <row r="158" spans="1:43" ht="16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</row>
    <row r="159" spans="1:43" ht="16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</row>
    <row r="160" spans="1:43" ht="16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</row>
    <row r="161" spans="1:43" ht="16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</row>
    <row r="162" spans="1:43" ht="16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</row>
    <row r="163" spans="1:43" ht="16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</row>
    <row r="164" spans="1:43" ht="16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</row>
    <row r="165" spans="1:43" ht="16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</row>
    <row r="166" spans="1:43" ht="16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</row>
    <row r="167" spans="1:43" ht="16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</row>
    <row r="168" spans="1:43" ht="16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</row>
    <row r="169" spans="1:43" ht="16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</row>
    <row r="170" spans="1:43" ht="16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</row>
    <row r="171" spans="1:43" ht="16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</row>
    <row r="172" spans="1:43" ht="16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</row>
    <row r="173" spans="1:43" ht="16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</row>
    <row r="174" spans="1:43" ht="16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</row>
    <row r="175" spans="1:43" ht="16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</row>
    <row r="176" spans="1:43" ht="16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</row>
    <row r="177" spans="1:43" ht="16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</row>
    <row r="178" spans="1:43" ht="16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</row>
    <row r="179" spans="1:43" ht="16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</row>
    <row r="180" spans="1:43" ht="16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</row>
    <row r="181" spans="1:43" ht="16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</row>
    <row r="182" spans="1:43" ht="16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</row>
    <row r="183" spans="1:43" ht="16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</row>
    <row r="184" spans="1:43" ht="16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</row>
    <row r="185" spans="1:43" ht="16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</row>
    <row r="186" spans="1:43" ht="16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</row>
    <row r="187" spans="1:43" ht="16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</row>
    <row r="188" spans="1:43" ht="16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</row>
    <row r="189" spans="1:43" ht="16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</row>
    <row r="190" spans="1:43" ht="16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</row>
    <row r="191" spans="1:43" ht="16" x14ac:dyDescent="0.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</row>
    <row r="192" spans="1:43" ht="16" x14ac:dyDescent="0.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</row>
    <row r="193" spans="1:43" ht="16" x14ac:dyDescent="0.2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</row>
    <row r="194" spans="1:43" ht="16" x14ac:dyDescent="0.2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</row>
    <row r="195" spans="1:43" ht="16" x14ac:dyDescent="0.2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</row>
    <row r="196" spans="1:43" ht="16" x14ac:dyDescent="0.2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</row>
    <row r="197" spans="1:43" ht="16" x14ac:dyDescent="0.2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</row>
    <row r="198" spans="1:43" ht="16" x14ac:dyDescent="0.2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</row>
    <row r="199" spans="1:43" ht="16" x14ac:dyDescent="0.2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</row>
    <row r="200" spans="1:43" ht="16" x14ac:dyDescent="0.2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</row>
    <row r="201" spans="1:43" ht="16" x14ac:dyDescent="0.2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</row>
    <row r="202" spans="1:43" ht="16" x14ac:dyDescent="0.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</row>
    <row r="203" spans="1:43" ht="16" x14ac:dyDescent="0.2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</row>
    <row r="204" spans="1:43" ht="16" x14ac:dyDescent="0.2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</row>
    <row r="205" spans="1:43" ht="16" x14ac:dyDescent="0.2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</row>
    <row r="206" spans="1:43" ht="16" x14ac:dyDescent="0.2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</row>
    <row r="207" spans="1:43" ht="16" x14ac:dyDescent="0.2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</row>
    <row r="208" spans="1:43" ht="16" x14ac:dyDescent="0.2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</row>
    <row r="209" spans="1:43" ht="16" x14ac:dyDescent="0.2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</row>
    <row r="210" spans="1:43" ht="16" x14ac:dyDescent="0.2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</row>
    <row r="211" spans="1:43" ht="16" x14ac:dyDescent="0.2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</row>
    <row r="212" spans="1:43" ht="16" x14ac:dyDescent="0.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</row>
    <row r="213" spans="1:43" ht="16" x14ac:dyDescent="0.2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</row>
    <row r="214" spans="1:43" ht="16" x14ac:dyDescent="0.2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</row>
    <row r="215" spans="1:43" ht="16" x14ac:dyDescent="0.2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</row>
    <row r="216" spans="1:43" ht="16" x14ac:dyDescent="0.2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</row>
    <row r="217" spans="1:43" ht="16" x14ac:dyDescent="0.2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</row>
    <row r="218" spans="1:43" ht="16" x14ac:dyDescent="0.2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</row>
    <row r="219" spans="1:43" ht="16" x14ac:dyDescent="0.2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</row>
    <row r="220" spans="1:43" ht="16" x14ac:dyDescent="0.2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</row>
    <row r="221" spans="1:43" ht="16" x14ac:dyDescent="0.2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</row>
    <row r="222" spans="1:43" ht="16" x14ac:dyDescent="0.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</row>
    <row r="223" spans="1:43" ht="16" x14ac:dyDescent="0.2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</row>
    <row r="224" spans="1:43" ht="16" x14ac:dyDescent="0.2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</row>
    <row r="225" spans="1:43" ht="16" x14ac:dyDescent="0.2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</row>
    <row r="226" spans="1:43" ht="16" x14ac:dyDescent="0.2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</row>
    <row r="227" spans="1:43" ht="16" x14ac:dyDescent="0.2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</row>
    <row r="228" spans="1:43" ht="16" x14ac:dyDescent="0.2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</row>
    <row r="229" spans="1:43" ht="16" x14ac:dyDescent="0.2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</row>
    <row r="230" spans="1:43" ht="16" x14ac:dyDescent="0.2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</row>
    <row r="231" spans="1:43" ht="16" x14ac:dyDescent="0.2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</row>
    <row r="232" spans="1:43" ht="16" x14ac:dyDescent="0.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</row>
    <row r="233" spans="1:43" ht="16" x14ac:dyDescent="0.2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</row>
    <row r="234" spans="1:43" ht="16" x14ac:dyDescent="0.2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</row>
    <row r="235" spans="1:43" ht="16" x14ac:dyDescent="0.2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</row>
    <row r="236" spans="1:43" ht="16" x14ac:dyDescent="0.2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</row>
    <row r="237" spans="1:43" ht="16" x14ac:dyDescent="0.2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</row>
    <row r="238" spans="1:43" ht="16" x14ac:dyDescent="0.2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</row>
    <row r="239" spans="1:43" ht="16" x14ac:dyDescent="0.2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</row>
    <row r="240" spans="1:43" ht="16" x14ac:dyDescent="0.2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</row>
    <row r="241" spans="1:43" ht="16" x14ac:dyDescent="0.2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</row>
    <row r="242" spans="1:43" ht="16" x14ac:dyDescent="0.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</row>
    <row r="243" spans="1:43" ht="16" x14ac:dyDescent="0.2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</row>
    <row r="244" spans="1:43" ht="16" x14ac:dyDescent="0.2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</row>
    <row r="245" spans="1:43" ht="16" x14ac:dyDescent="0.2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</row>
    <row r="246" spans="1:43" ht="16" x14ac:dyDescent="0.2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</row>
    <row r="247" spans="1:43" ht="16" x14ac:dyDescent="0.2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</row>
    <row r="248" spans="1:43" ht="16" x14ac:dyDescent="0.2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</row>
    <row r="249" spans="1:43" ht="16" x14ac:dyDescent="0.2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</row>
    <row r="250" spans="1:43" ht="16" x14ac:dyDescent="0.2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</row>
    <row r="251" spans="1:43" ht="16" x14ac:dyDescent="0.2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</row>
    <row r="252" spans="1:43" ht="16" x14ac:dyDescent="0.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</row>
    <row r="253" spans="1:43" ht="16" x14ac:dyDescent="0.2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</row>
    <row r="254" spans="1:43" ht="16" x14ac:dyDescent="0.2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</row>
    <row r="255" spans="1:43" ht="16" x14ac:dyDescent="0.2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</row>
    <row r="256" spans="1:43" ht="16" x14ac:dyDescent="0.2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</row>
    <row r="257" spans="1:43" ht="16" x14ac:dyDescent="0.2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</row>
    <row r="258" spans="1:43" ht="16" x14ac:dyDescent="0.2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</row>
    <row r="259" spans="1:43" ht="16" x14ac:dyDescent="0.2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</row>
    <row r="260" spans="1:43" ht="16" x14ac:dyDescent="0.2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</row>
    <row r="261" spans="1:43" ht="16" x14ac:dyDescent="0.2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</row>
    <row r="262" spans="1:43" ht="16" x14ac:dyDescent="0.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</row>
    <row r="263" spans="1:43" ht="16" x14ac:dyDescent="0.2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</row>
    <row r="264" spans="1:43" ht="16" x14ac:dyDescent="0.2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</row>
    <row r="265" spans="1:43" ht="16" x14ac:dyDescent="0.2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</row>
    <row r="266" spans="1:43" ht="16" x14ac:dyDescent="0.2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</row>
    <row r="267" spans="1:43" ht="16" x14ac:dyDescent="0.2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</row>
    <row r="268" spans="1:43" ht="16" x14ac:dyDescent="0.2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</row>
    <row r="269" spans="1:43" ht="16" x14ac:dyDescent="0.2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</row>
    <row r="270" spans="1:43" ht="16" x14ac:dyDescent="0.2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</row>
    <row r="271" spans="1:43" ht="16" x14ac:dyDescent="0.2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</row>
    <row r="272" spans="1:43" ht="16" x14ac:dyDescent="0.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</row>
    <row r="273" spans="1:43" ht="16" x14ac:dyDescent="0.2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</row>
    <row r="274" spans="1:43" ht="16" x14ac:dyDescent="0.2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</row>
    <row r="275" spans="1:43" ht="16" x14ac:dyDescent="0.2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</row>
    <row r="276" spans="1:43" ht="16" x14ac:dyDescent="0.2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</row>
    <row r="277" spans="1:43" ht="16" x14ac:dyDescent="0.2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</row>
    <row r="278" spans="1:43" ht="16" x14ac:dyDescent="0.2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</row>
    <row r="279" spans="1:43" ht="16" x14ac:dyDescent="0.2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</row>
    <row r="280" spans="1:43" ht="16" x14ac:dyDescent="0.2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</row>
    <row r="281" spans="1:43" ht="16" x14ac:dyDescent="0.2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</row>
    <row r="282" spans="1:43" ht="16" x14ac:dyDescent="0.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</row>
    <row r="283" spans="1:43" ht="16" x14ac:dyDescent="0.2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</row>
    <row r="284" spans="1:43" ht="16" x14ac:dyDescent="0.2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</row>
    <row r="285" spans="1:43" ht="16" x14ac:dyDescent="0.2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</row>
    <row r="286" spans="1:43" ht="16" x14ac:dyDescent="0.2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</row>
    <row r="287" spans="1:43" ht="16" x14ac:dyDescent="0.2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</row>
    <row r="288" spans="1:43" ht="16" x14ac:dyDescent="0.2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</row>
    <row r="289" spans="1:43" ht="16" x14ac:dyDescent="0.2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</row>
    <row r="290" spans="1:43" ht="16" x14ac:dyDescent="0.2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</row>
    <row r="291" spans="1:43" ht="16" x14ac:dyDescent="0.2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</row>
    <row r="292" spans="1:43" ht="16" x14ac:dyDescent="0.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</row>
    <row r="293" spans="1:43" ht="16" x14ac:dyDescent="0.2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</row>
    <row r="294" spans="1:43" ht="16" x14ac:dyDescent="0.2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</row>
    <row r="295" spans="1:43" ht="16" x14ac:dyDescent="0.2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</row>
    <row r="296" spans="1:43" ht="16" x14ac:dyDescent="0.2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</row>
    <row r="297" spans="1:43" ht="16" x14ac:dyDescent="0.2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</row>
    <row r="298" spans="1:43" ht="16" x14ac:dyDescent="0.2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</row>
    <row r="299" spans="1:43" ht="16" x14ac:dyDescent="0.2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</row>
    <row r="300" spans="1:43" ht="16" x14ac:dyDescent="0.2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</row>
    <row r="301" spans="1:43" ht="16" x14ac:dyDescent="0.2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</row>
    <row r="302" spans="1:43" ht="16" x14ac:dyDescent="0.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</row>
    <row r="303" spans="1:43" ht="16" x14ac:dyDescent="0.2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</row>
    <row r="304" spans="1:43" ht="16" x14ac:dyDescent="0.2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</row>
    <row r="305" spans="1:43" ht="16" x14ac:dyDescent="0.2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</row>
    <row r="306" spans="1:43" ht="16" x14ac:dyDescent="0.2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</row>
    <row r="307" spans="1:43" ht="16" x14ac:dyDescent="0.2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</row>
    <row r="308" spans="1:43" ht="16" x14ac:dyDescent="0.2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</row>
    <row r="309" spans="1:43" ht="16" x14ac:dyDescent="0.2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</row>
    <row r="310" spans="1:43" ht="16" x14ac:dyDescent="0.2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</row>
    <row r="311" spans="1:43" ht="16" x14ac:dyDescent="0.2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</row>
    <row r="312" spans="1:43" ht="16" x14ac:dyDescent="0.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</row>
    <row r="313" spans="1:43" ht="16" x14ac:dyDescent="0.2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</row>
    <row r="314" spans="1:43" ht="16" x14ac:dyDescent="0.2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</row>
    <row r="315" spans="1:43" ht="16" x14ac:dyDescent="0.2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</row>
    <row r="316" spans="1:43" ht="16" x14ac:dyDescent="0.2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</row>
    <row r="317" spans="1:43" ht="16" x14ac:dyDescent="0.2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</row>
    <row r="318" spans="1:43" ht="16" x14ac:dyDescent="0.2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</row>
    <row r="319" spans="1:43" ht="16" x14ac:dyDescent="0.2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</row>
    <row r="320" spans="1:43" ht="16" x14ac:dyDescent="0.2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</row>
    <row r="321" spans="1:43" ht="16" x14ac:dyDescent="0.2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</row>
    <row r="322" spans="1:43" ht="16" x14ac:dyDescent="0.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</row>
    <row r="323" spans="1:43" ht="16" x14ac:dyDescent="0.2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</row>
    <row r="324" spans="1:43" ht="16" x14ac:dyDescent="0.2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</row>
    <row r="325" spans="1:43" ht="16" x14ac:dyDescent="0.2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</row>
    <row r="326" spans="1:43" ht="16" x14ac:dyDescent="0.2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</row>
    <row r="327" spans="1:43" ht="16" x14ac:dyDescent="0.2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</row>
    <row r="328" spans="1:43" ht="16" x14ac:dyDescent="0.2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</row>
    <row r="329" spans="1:43" ht="16" x14ac:dyDescent="0.2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</row>
    <row r="330" spans="1:43" ht="16" x14ac:dyDescent="0.2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</row>
    <row r="331" spans="1:43" ht="16" x14ac:dyDescent="0.2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</row>
    <row r="332" spans="1:43" ht="16" x14ac:dyDescent="0.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</row>
    <row r="333" spans="1:43" ht="16" x14ac:dyDescent="0.2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</row>
    <row r="334" spans="1:43" ht="16" x14ac:dyDescent="0.2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</row>
    <row r="335" spans="1:43" ht="16" x14ac:dyDescent="0.2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</row>
    <row r="336" spans="1:43" ht="16" x14ac:dyDescent="0.2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</row>
    <row r="337" spans="1:43" ht="16" x14ac:dyDescent="0.2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</row>
    <row r="338" spans="1:43" ht="16" x14ac:dyDescent="0.2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</row>
    <row r="339" spans="1:43" ht="16" x14ac:dyDescent="0.2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</row>
    <row r="340" spans="1:43" ht="16" x14ac:dyDescent="0.2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</row>
    <row r="341" spans="1:43" ht="16" x14ac:dyDescent="0.2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</row>
    <row r="342" spans="1:43" ht="16" x14ac:dyDescent="0.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</row>
    <row r="343" spans="1:43" ht="16" x14ac:dyDescent="0.2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</row>
    <row r="344" spans="1:43" ht="16" x14ac:dyDescent="0.2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</row>
    <row r="345" spans="1:43" ht="16" x14ac:dyDescent="0.2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</row>
    <row r="346" spans="1:43" ht="16" x14ac:dyDescent="0.2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</row>
    <row r="347" spans="1:43" ht="16" x14ac:dyDescent="0.2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</row>
    <row r="348" spans="1:43" ht="16" x14ac:dyDescent="0.2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</row>
    <row r="349" spans="1:43" ht="16" x14ac:dyDescent="0.2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</row>
    <row r="350" spans="1:43" ht="16" x14ac:dyDescent="0.2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</row>
    <row r="351" spans="1:43" ht="16" x14ac:dyDescent="0.2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</row>
    <row r="352" spans="1:43" ht="16" x14ac:dyDescent="0.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</row>
    <row r="353" spans="1:43" ht="16" x14ac:dyDescent="0.2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</row>
    <row r="354" spans="1:43" ht="16" x14ac:dyDescent="0.2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</row>
    <row r="355" spans="1:43" ht="16" x14ac:dyDescent="0.2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</row>
    <row r="356" spans="1:43" ht="16" x14ac:dyDescent="0.2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</row>
    <row r="357" spans="1:43" ht="16" x14ac:dyDescent="0.2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</row>
    <row r="358" spans="1:43" ht="16" x14ac:dyDescent="0.2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</row>
    <row r="359" spans="1:43" ht="16" x14ac:dyDescent="0.2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</row>
    <row r="360" spans="1:43" ht="16" x14ac:dyDescent="0.2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</row>
    <row r="361" spans="1:43" ht="16" x14ac:dyDescent="0.2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</row>
    <row r="362" spans="1:43" ht="16" x14ac:dyDescent="0.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</row>
    <row r="363" spans="1:43" ht="16" x14ac:dyDescent="0.2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</row>
    <row r="364" spans="1:43" ht="16" x14ac:dyDescent="0.2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</row>
    <row r="365" spans="1:43" ht="16" x14ac:dyDescent="0.2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</row>
    <row r="366" spans="1:43" ht="16" x14ac:dyDescent="0.2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</row>
    <row r="367" spans="1:43" ht="16" x14ac:dyDescent="0.2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</row>
    <row r="368" spans="1:43" ht="16" x14ac:dyDescent="0.2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</row>
    <row r="369" spans="1:43" ht="16" x14ac:dyDescent="0.2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</row>
    <row r="370" spans="1:43" ht="16" x14ac:dyDescent="0.2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</row>
    <row r="371" spans="1:43" ht="16" x14ac:dyDescent="0.2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</row>
    <row r="372" spans="1:43" ht="16" x14ac:dyDescent="0.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</row>
    <row r="373" spans="1:43" ht="16" x14ac:dyDescent="0.2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</row>
    <row r="374" spans="1:43" ht="16" x14ac:dyDescent="0.2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</row>
    <row r="375" spans="1:43" ht="16" x14ac:dyDescent="0.2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</row>
    <row r="376" spans="1:43" ht="16" x14ac:dyDescent="0.2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</row>
    <row r="377" spans="1:43" ht="16" x14ac:dyDescent="0.2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</row>
    <row r="378" spans="1:43" ht="16" x14ac:dyDescent="0.2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</row>
    <row r="379" spans="1:43" ht="16" x14ac:dyDescent="0.2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</row>
    <row r="380" spans="1:43" ht="16" x14ac:dyDescent="0.2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</row>
    <row r="381" spans="1:43" ht="16" x14ac:dyDescent="0.2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</row>
    <row r="382" spans="1:43" ht="16" x14ac:dyDescent="0.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</row>
    <row r="383" spans="1:43" ht="16" x14ac:dyDescent="0.2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</row>
    <row r="384" spans="1:43" ht="16" x14ac:dyDescent="0.2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</row>
    <row r="385" spans="1:43" ht="16" x14ac:dyDescent="0.2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</row>
    <row r="386" spans="1:43" ht="16" x14ac:dyDescent="0.2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</row>
    <row r="387" spans="1:43" ht="16" x14ac:dyDescent="0.2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</row>
    <row r="388" spans="1:43" ht="16" x14ac:dyDescent="0.2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</row>
    <row r="389" spans="1:43" ht="16" x14ac:dyDescent="0.2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</row>
    <row r="390" spans="1:43" ht="16" x14ac:dyDescent="0.2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</row>
    <row r="391" spans="1:43" ht="16" x14ac:dyDescent="0.2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</row>
    <row r="392" spans="1:43" ht="16" x14ac:dyDescent="0.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</row>
    <row r="393" spans="1:43" ht="16" x14ac:dyDescent="0.2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</row>
    <row r="394" spans="1:43" ht="16" x14ac:dyDescent="0.2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</row>
    <row r="395" spans="1:43" ht="16" x14ac:dyDescent="0.2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</row>
    <row r="396" spans="1:43" ht="16" x14ac:dyDescent="0.2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</row>
    <row r="397" spans="1:43" ht="16" x14ac:dyDescent="0.2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</row>
    <row r="398" spans="1:43" ht="16" x14ac:dyDescent="0.2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</row>
    <row r="399" spans="1:43" ht="16" x14ac:dyDescent="0.2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</row>
    <row r="400" spans="1:43" ht="16" x14ac:dyDescent="0.2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</row>
    <row r="401" spans="1:43" ht="16" x14ac:dyDescent="0.2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</row>
    <row r="402" spans="1:43" ht="16" x14ac:dyDescent="0.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</row>
    <row r="403" spans="1:43" ht="16" x14ac:dyDescent="0.2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</row>
    <row r="404" spans="1:43" ht="16" x14ac:dyDescent="0.2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</row>
    <row r="405" spans="1:43" ht="16" x14ac:dyDescent="0.2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</row>
    <row r="406" spans="1:43" ht="16" x14ac:dyDescent="0.2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</row>
    <row r="407" spans="1:43" ht="16" x14ac:dyDescent="0.2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</row>
    <row r="408" spans="1:43" ht="16" x14ac:dyDescent="0.2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</row>
    <row r="409" spans="1:43" ht="16" x14ac:dyDescent="0.2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</row>
    <row r="410" spans="1:43" ht="16" x14ac:dyDescent="0.2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</row>
    <row r="411" spans="1:43" ht="16" x14ac:dyDescent="0.2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</row>
    <row r="412" spans="1:43" ht="16" x14ac:dyDescent="0.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</row>
    <row r="413" spans="1:43" ht="16" x14ac:dyDescent="0.2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</row>
    <row r="414" spans="1:43" ht="16" x14ac:dyDescent="0.2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</row>
    <row r="415" spans="1:43" ht="16" x14ac:dyDescent="0.2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</row>
    <row r="416" spans="1:43" ht="16" x14ac:dyDescent="0.2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</row>
    <row r="417" spans="1:43" ht="16" x14ac:dyDescent="0.2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</row>
    <row r="418" spans="1:43" ht="16" x14ac:dyDescent="0.2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</row>
    <row r="419" spans="1:43" ht="16" x14ac:dyDescent="0.2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</row>
    <row r="420" spans="1:43" ht="16" x14ac:dyDescent="0.2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</row>
    <row r="421" spans="1:43" ht="16" x14ac:dyDescent="0.2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</row>
    <row r="422" spans="1:43" ht="16" x14ac:dyDescent="0.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</row>
    <row r="423" spans="1:43" ht="16" x14ac:dyDescent="0.2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</row>
    <row r="424" spans="1:43" ht="16" x14ac:dyDescent="0.2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</row>
    <row r="425" spans="1:43" ht="16" x14ac:dyDescent="0.2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</row>
    <row r="426" spans="1:43" ht="16" x14ac:dyDescent="0.2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</row>
    <row r="427" spans="1:43" ht="16" x14ac:dyDescent="0.2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</row>
    <row r="428" spans="1:43" ht="16" x14ac:dyDescent="0.2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</row>
    <row r="429" spans="1:43" ht="16" x14ac:dyDescent="0.2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</row>
    <row r="430" spans="1:43" ht="16" x14ac:dyDescent="0.2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</row>
    <row r="431" spans="1:43" ht="16" x14ac:dyDescent="0.2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</row>
    <row r="432" spans="1:43" ht="16" x14ac:dyDescent="0.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</row>
    <row r="433" spans="1:43" ht="16" x14ac:dyDescent="0.2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</row>
    <row r="434" spans="1:43" ht="16" x14ac:dyDescent="0.2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</row>
    <row r="435" spans="1:43" ht="16" x14ac:dyDescent="0.2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</row>
    <row r="436" spans="1:43" ht="16" x14ac:dyDescent="0.2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</row>
    <row r="437" spans="1:43" ht="16" x14ac:dyDescent="0.2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</row>
    <row r="438" spans="1:43" ht="16" x14ac:dyDescent="0.2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</row>
    <row r="439" spans="1:43" ht="16" x14ac:dyDescent="0.2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</row>
    <row r="440" spans="1:43" ht="16" x14ac:dyDescent="0.2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</row>
    <row r="441" spans="1:43" ht="16" x14ac:dyDescent="0.2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</row>
    <row r="442" spans="1:43" ht="16" x14ac:dyDescent="0.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</row>
    <row r="443" spans="1:43" ht="16" x14ac:dyDescent="0.2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</row>
    <row r="444" spans="1:43" ht="16" x14ac:dyDescent="0.2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</row>
    <row r="445" spans="1:43" ht="16" x14ac:dyDescent="0.2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</row>
    <row r="446" spans="1:43" ht="16" x14ac:dyDescent="0.2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</row>
    <row r="447" spans="1:43" ht="16" x14ac:dyDescent="0.2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</row>
    <row r="448" spans="1:43" ht="16" x14ac:dyDescent="0.2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</row>
    <row r="449" spans="1:43" ht="16" x14ac:dyDescent="0.2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</row>
    <row r="450" spans="1:43" ht="16" x14ac:dyDescent="0.2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</row>
    <row r="451" spans="1:43" ht="16" x14ac:dyDescent="0.2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</row>
    <row r="452" spans="1:43" ht="16" x14ac:dyDescent="0.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</row>
    <row r="453" spans="1:43" ht="16" x14ac:dyDescent="0.2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</row>
    <row r="454" spans="1:43" ht="16" x14ac:dyDescent="0.2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</row>
    <row r="455" spans="1:43" ht="16" x14ac:dyDescent="0.2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</row>
    <row r="456" spans="1:43" ht="16" x14ac:dyDescent="0.2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</row>
    <row r="457" spans="1:43" ht="16" x14ac:dyDescent="0.2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</row>
    <row r="458" spans="1:43" ht="16" x14ac:dyDescent="0.2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</row>
    <row r="459" spans="1:43" ht="16" x14ac:dyDescent="0.2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</row>
    <row r="460" spans="1:43" ht="16" x14ac:dyDescent="0.2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</row>
    <row r="461" spans="1:43" ht="16" x14ac:dyDescent="0.2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</row>
    <row r="462" spans="1:43" ht="16" x14ac:dyDescent="0.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</row>
    <row r="463" spans="1:43" ht="16" x14ac:dyDescent="0.2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</row>
    <row r="464" spans="1:43" ht="16" x14ac:dyDescent="0.2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</row>
    <row r="465" spans="1:43" ht="16" x14ac:dyDescent="0.2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</row>
    <row r="466" spans="1:43" ht="16" x14ac:dyDescent="0.2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</row>
    <row r="467" spans="1:43" ht="16" x14ac:dyDescent="0.2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</row>
    <row r="468" spans="1:43" ht="16" x14ac:dyDescent="0.2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</row>
    <row r="469" spans="1:43" ht="16" x14ac:dyDescent="0.2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</row>
    <row r="470" spans="1:43" ht="16" x14ac:dyDescent="0.2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</row>
    <row r="471" spans="1:43" ht="16" x14ac:dyDescent="0.2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</row>
    <row r="472" spans="1:43" ht="16" x14ac:dyDescent="0.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</row>
    <row r="473" spans="1:43" ht="16" x14ac:dyDescent="0.2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</row>
    <row r="474" spans="1:43" ht="16" x14ac:dyDescent="0.2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</row>
    <row r="475" spans="1:43" ht="16" x14ac:dyDescent="0.2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</row>
    <row r="476" spans="1:43" ht="16" x14ac:dyDescent="0.2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</row>
    <row r="477" spans="1:43" ht="16" x14ac:dyDescent="0.2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</row>
    <row r="478" spans="1:43" ht="16" x14ac:dyDescent="0.2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</row>
    <row r="479" spans="1:43" ht="16" x14ac:dyDescent="0.2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</row>
    <row r="480" spans="1:43" ht="16" x14ac:dyDescent="0.2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</row>
    <row r="481" spans="1:43" ht="16" x14ac:dyDescent="0.2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</row>
    <row r="482" spans="1:43" ht="16" x14ac:dyDescent="0.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</row>
    <row r="483" spans="1:43" ht="16" x14ac:dyDescent="0.2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</row>
    <row r="484" spans="1:43" ht="16" x14ac:dyDescent="0.2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</row>
    <row r="485" spans="1:43" ht="16" x14ac:dyDescent="0.2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</row>
    <row r="486" spans="1:43" ht="16" x14ac:dyDescent="0.2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</row>
    <row r="487" spans="1:43" ht="16" x14ac:dyDescent="0.2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</row>
    <row r="488" spans="1:43" ht="16" x14ac:dyDescent="0.2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</row>
    <row r="489" spans="1:43" ht="16" x14ac:dyDescent="0.2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</row>
    <row r="490" spans="1:43" ht="16" x14ac:dyDescent="0.2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</row>
    <row r="491" spans="1:43" ht="16" x14ac:dyDescent="0.2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</row>
    <row r="492" spans="1:43" ht="16" x14ac:dyDescent="0.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</row>
    <row r="493" spans="1:43" ht="16" x14ac:dyDescent="0.2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</row>
    <row r="494" spans="1:43" ht="16" x14ac:dyDescent="0.2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</row>
    <row r="495" spans="1:43" ht="16" x14ac:dyDescent="0.2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</row>
    <row r="496" spans="1:43" ht="16" x14ac:dyDescent="0.2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</row>
    <row r="497" spans="1:43" ht="16" x14ac:dyDescent="0.2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</row>
    <row r="498" spans="1:43" ht="16" x14ac:dyDescent="0.2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</row>
    <row r="499" spans="1:43" ht="16" x14ac:dyDescent="0.2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</row>
    <row r="500" spans="1:43" ht="16" x14ac:dyDescent="0.2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</row>
    <row r="501" spans="1:43" ht="16" x14ac:dyDescent="0.2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</row>
    <row r="502" spans="1:43" ht="16" x14ac:dyDescent="0.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</row>
    <row r="503" spans="1:43" ht="16" x14ac:dyDescent="0.2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</row>
    <row r="504" spans="1:43" ht="16" x14ac:dyDescent="0.2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</row>
    <row r="505" spans="1:43" ht="16" x14ac:dyDescent="0.2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</row>
    <row r="506" spans="1:43" ht="16" x14ac:dyDescent="0.2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</row>
    <row r="507" spans="1:43" ht="16" x14ac:dyDescent="0.2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</row>
    <row r="508" spans="1:43" ht="16" x14ac:dyDescent="0.2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</row>
    <row r="509" spans="1:43" ht="16" x14ac:dyDescent="0.2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</row>
    <row r="510" spans="1:43" ht="16" x14ac:dyDescent="0.2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</row>
    <row r="511" spans="1:43" ht="16" x14ac:dyDescent="0.2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</row>
    <row r="512" spans="1:43" ht="16" x14ac:dyDescent="0.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</row>
    <row r="513" spans="1:43" ht="16" x14ac:dyDescent="0.2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</row>
    <row r="514" spans="1:43" ht="16" x14ac:dyDescent="0.2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</row>
    <row r="515" spans="1:43" ht="16" x14ac:dyDescent="0.2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</row>
    <row r="516" spans="1:43" ht="16" x14ac:dyDescent="0.2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</row>
    <row r="517" spans="1:43" ht="16" x14ac:dyDescent="0.2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</row>
    <row r="518" spans="1:43" ht="16" x14ac:dyDescent="0.2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</row>
    <row r="519" spans="1:43" ht="16" x14ac:dyDescent="0.2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</row>
    <row r="520" spans="1:43" ht="16" x14ac:dyDescent="0.2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</row>
    <row r="521" spans="1:43" ht="16" x14ac:dyDescent="0.2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</row>
    <row r="522" spans="1:43" ht="16" x14ac:dyDescent="0.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</row>
    <row r="523" spans="1:43" ht="16" x14ac:dyDescent="0.2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</row>
    <row r="524" spans="1:43" ht="16" x14ac:dyDescent="0.2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</row>
    <row r="525" spans="1:43" ht="16" x14ac:dyDescent="0.2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</row>
    <row r="526" spans="1:43" ht="16" x14ac:dyDescent="0.2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</row>
    <row r="527" spans="1:43" ht="16" x14ac:dyDescent="0.2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</row>
    <row r="528" spans="1:43" ht="16" x14ac:dyDescent="0.2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</row>
    <row r="529" spans="1:43" ht="16" x14ac:dyDescent="0.2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</row>
    <row r="530" spans="1:43" ht="16" x14ac:dyDescent="0.2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</row>
    <row r="531" spans="1:43" ht="16" x14ac:dyDescent="0.2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</row>
    <row r="532" spans="1:43" ht="16" x14ac:dyDescent="0.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</row>
    <row r="533" spans="1:43" ht="16" x14ac:dyDescent="0.2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</row>
    <row r="534" spans="1:43" ht="16" x14ac:dyDescent="0.2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</row>
    <row r="535" spans="1:43" ht="16" x14ac:dyDescent="0.2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</row>
    <row r="536" spans="1:43" ht="16" x14ac:dyDescent="0.2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</row>
    <row r="537" spans="1:43" ht="16" x14ac:dyDescent="0.2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</row>
    <row r="538" spans="1:43" ht="16" x14ac:dyDescent="0.2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</row>
    <row r="539" spans="1:43" ht="16" x14ac:dyDescent="0.2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</row>
    <row r="540" spans="1:43" ht="16" x14ac:dyDescent="0.2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</row>
    <row r="541" spans="1:43" ht="16" x14ac:dyDescent="0.2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</row>
    <row r="542" spans="1:43" ht="16" x14ac:dyDescent="0.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</row>
    <row r="543" spans="1:43" ht="16" x14ac:dyDescent="0.2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</row>
    <row r="544" spans="1:43" ht="16" x14ac:dyDescent="0.2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</row>
    <row r="545" spans="1:43" ht="16" x14ac:dyDescent="0.2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</row>
    <row r="546" spans="1:43" ht="16" x14ac:dyDescent="0.2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</row>
    <row r="547" spans="1:43" ht="16" x14ac:dyDescent="0.2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</row>
    <row r="548" spans="1:43" ht="16" x14ac:dyDescent="0.2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</row>
    <row r="549" spans="1:43" ht="16" x14ac:dyDescent="0.2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</row>
    <row r="550" spans="1:43" ht="16" x14ac:dyDescent="0.2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</row>
    <row r="551" spans="1:43" ht="16" x14ac:dyDescent="0.2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</row>
    <row r="552" spans="1:43" ht="16" x14ac:dyDescent="0.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</row>
    <row r="553" spans="1:43" ht="16" x14ac:dyDescent="0.2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</row>
    <row r="554" spans="1:43" ht="16" x14ac:dyDescent="0.2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</row>
    <row r="555" spans="1:43" ht="16" x14ac:dyDescent="0.2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</row>
    <row r="556" spans="1:43" ht="16" x14ac:dyDescent="0.2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</row>
    <row r="557" spans="1:43" ht="16" x14ac:dyDescent="0.2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</row>
    <row r="558" spans="1:43" ht="16" x14ac:dyDescent="0.2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</row>
    <row r="559" spans="1:43" ht="16" x14ac:dyDescent="0.2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</row>
    <row r="560" spans="1:43" ht="16" x14ac:dyDescent="0.2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</row>
    <row r="561" spans="1:43" ht="16" x14ac:dyDescent="0.2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</row>
    <row r="562" spans="1:43" ht="16" x14ac:dyDescent="0.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</row>
    <row r="563" spans="1:43" ht="16" x14ac:dyDescent="0.2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</row>
    <row r="564" spans="1:43" ht="16" x14ac:dyDescent="0.2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</row>
    <row r="565" spans="1:43" ht="16" x14ac:dyDescent="0.2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</row>
    <row r="566" spans="1:43" ht="16" x14ac:dyDescent="0.2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</row>
    <row r="567" spans="1:43" ht="16" x14ac:dyDescent="0.2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</row>
    <row r="568" spans="1:43" ht="16" x14ac:dyDescent="0.2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</row>
    <row r="569" spans="1:43" ht="16" x14ac:dyDescent="0.2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</row>
    <row r="570" spans="1:43" ht="16" x14ac:dyDescent="0.2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</row>
    <row r="571" spans="1:43" ht="16" x14ac:dyDescent="0.2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</row>
    <row r="572" spans="1:43" ht="16" x14ac:dyDescent="0.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</row>
    <row r="573" spans="1:43" ht="16" x14ac:dyDescent="0.2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</row>
    <row r="574" spans="1:43" ht="16" x14ac:dyDescent="0.2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</row>
    <row r="575" spans="1:43" ht="16" x14ac:dyDescent="0.2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</row>
    <row r="576" spans="1:43" ht="16" x14ac:dyDescent="0.2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</row>
    <row r="577" spans="1:43" ht="16" x14ac:dyDescent="0.2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</row>
    <row r="578" spans="1:43" ht="16" x14ac:dyDescent="0.2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</row>
    <row r="579" spans="1:43" ht="16" x14ac:dyDescent="0.2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</row>
    <row r="580" spans="1:43" ht="16" x14ac:dyDescent="0.2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</row>
    <row r="581" spans="1:43" ht="16" x14ac:dyDescent="0.2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</row>
    <row r="582" spans="1:43" ht="16" x14ac:dyDescent="0.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</row>
    <row r="583" spans="1:43" ht="16" x14ac:dyDescent="0.2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</row>
    <row r="584" spans="1:43" ht="16" x14ac:dyDescent="0.2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</row>
    <row r="585" spans="1:43" ht="16" x14ac:dyDescent="0.2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</row>
    <row r="586" spans="1:43" ht="16" x14ac:dyDescent="0.2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</row>
    <row r="587" spans="1:43" ht="16" x14ac:dyDescent="0.2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</row>
    <row r="588" spans="1:43" ht="16" x14ac:dyDescent="0.2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</row>
    <row r="589" spans="1:43" ht="16" x14ac:dyDescent="0.2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</row>
    <row r="590" spans="1:43" ht="16" x14ac:dyDescent="0.2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</row>
    <row r="591" spans="1:43" ht="16" x14ac:dyDescent="0.2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</row>
    <row r="592" spans="1:43" ht="16" x14ac:dyDescent="0.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</row>
    <row r="593" spans="1:43" ht="16" x14ac:dyDescent="0.2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</row>
    <row r="594" spans="1:43" ht="16" x14ac:dyDescent="0.2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</row>
    <row r="595" spans="1:43" ht="16" x14ac:dyDescent="0.2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</row>
    <row r="596" spans="1:43" ht="16" x14ac:dyDescent="0.2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</row>
    <row r="597" spans="1:43" ht="16" x14ac:dyDescent="0.2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</row>
    <row r="598" spans="1:43" ht="16" x14ac:dyDescent="0.2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</row>
    <row r="599" spans="1:43" ht="16" x14ac:dyDescent="0.2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</row>
    <row r="600" spans="1:43" ht="16" x14ac:dyDescent="0.2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</row>
    <row r="601" spans="1:43" ht="16" x14ac:dyDescent="0.2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</row>
    <row r="602" spans="1:43" ht="16" x14ac:dyDescent="0.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</row>
    <row r="603" spans="1:43" ht="16" x14ac:dyDescent="0.2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</row>
    <row r="604" spans="1:43" ht="16" x14ac:dyDescent="0.2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</row>
    <row r="605" spans="1:43" ht="16" x14ac:dyDescent="0.2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</row>
    <row r="606" spans="1:43" ht="16" x14ac:dyDescent="0.2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</row>
    <row r="607" spans="1:43" ht="16" x14ac:dyDescent="0.2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</row>
    <row r="608" spans="1:43" ht="16" x14ac:dyDescent="0.2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</row>
    <row r="609" spans="1:43" ht="16" x14ac:dyDescent="0.2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</row>
    <row r="610" spans="1:43" ht="16" x14ac:dyDescent="0.2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</row>
    <row r="611" spans="1:43" ht="16" x14ac:dyDescent="0.2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</row>
    <row r="612" spans="1:43" ht="16" x14ac:dyDescent="0.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</row>
    <row r="613" spans="1:43" ht="16" x14ac:dyDescent="0.2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</row>
    <row r="614" spans="1:43" ht="16" x14ac:dyDescent="0.2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</row>
    <row r="615" spans="1:43" ht="16" x14ac:dyDescent="0.2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</row>
    <row r="616" spans="1:43" ht="16" x14ac:dyDescent="0.2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</row>
    <row r="617" spans="1:43" ht="16" x14ac:dyDescent="0.2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</row>
    <row r="618" spans="1:43" ht="16" x14ac:dyDescent="0.2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</row>
    <row r="619" spans="1:43" ht="16" x14ac:dyDescent="0.2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</row>
    <row r="620" spans="1:43" ht="16" x14ac:dyDescent="0.2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</row>
    <row r="621" spans="1:43" ht="16" x14ac:dyDescent="0.2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</row>
    <row r="622" spans="1:43" ht="16" x14ac:dyDescent="0.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</row>
    <row r="623" spans="1:43" ht="16" x14ac:dyDescent="0.2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</row>
    <row r="624" spans="1:43" ht="16" x14ac:dyDescent="0.2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</row>
    <row r="625" spans="1:43" ht="16" x14ac:dyDescent="0.2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</row>
    <row r="626" spans="1:43" ht="16" x14ac:dyDescent="0.2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</row>
    <row r="627" spans="1:43" ht="16" x14ac:dyDescent="0.2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</row>
    <row r="628" spans="1:43" ht="16" x14ac:dyDescent="0.2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</row>
    <row r="629" spans="1:43" ht="16" x14ac:dyDescent="0.2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</row>
    <row r="630" spans="1:43" ht="16" x14ac:dyDescent="0.2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</row>
    <row r="631" spans="1:43" ht="16" x14ac:dyDescent="0.2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</row>
    <row r="632" spans="1:43" ht="16" x14ac:dyDescent="0.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</row>
    <row r="633" spans="1:43" ht="16" x14ac:dyDescent="0.2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</row>
    <row r="634" spans="1:43" ht="16" x14ac:dyDescent="0.2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</row>
    <row r="635" spans="1:43" ht="16" x14ac:dyDescent="0.2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</row>
    <row r="636" spans="1:43" ht="16" x14ac:dyDescent="0.2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</row>
    <row r="637" spans="1:43" ht="16" x14ac:dyDescent="0.2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</row>
    <row r="638" spans="1:43" ht="16" x14ac:dyDescent="0.2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</row>
    <row r="639" spans="1:43" ht="16" x14ac:dyDescent="0.2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</row>
    <row r="640" spans="1:43" ht="16" x14ac:dyDescent="0.2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</row>
    <row r="641" spans="1:43" ht="16" x14ac:dyDescent="0.2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</row>
    <row r="642" spans="1:43" ht="16" x14ac:dyDescent="0.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</row>
    <row r="643" spans="1:43" ht="16" x14ac:dyDescent="0.2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</row>
    <row r="644" spans="1:43" ht="16" x14ac:dyDescent="0.2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</row>
    <row r="645" spans="1:43" ht="16" x14ac:dyDescent="0.2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</row>
    <row r="646" spans="1:43" ht="16" x14ac:dyDescent="0.2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</row>
    <row r="647" spans="1:43" ht="16" x14ac:dyDescent="0.2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</row>
    <row r="648" spans="1:43" ht="16" x14ac:dyDescent="0.2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</row>
    <row r="649" spans="1:43" ht="16" x14ac:dyDescent="0.2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</row>
    <row r="650" spans="1:43" ht="16" x14ac:dyDescent="0.2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</row>
    <row r="651" spans="1:43" ht="16" x14ac:dyDescent="0.2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</row>
    <row r="652" spans="1:43" ht="16" x14ac:dyDescent="0.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</row>
    <row r="653" spans="1:43" ht="16" x14ac:dyDescent="0.2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</row>
    <row r="654" spans="1:43" ht="16" x14ac:dyDescent="0.2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</row>
    <row r="655" spans="1:43" ht="16" x14ac:dyDescent="0.2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</row>
    <row r="656" spans="1:43" ht="16" x14ac:dyDescent="0.2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</row>
    <row r="657" spans="1:43" ht="16" x14ac:dyDescent="0.2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</row>
    <row r="658" spans="1:43" ht="16" x14ac:dyDescent="0.2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</row>
    <row r="659" spans="1:43" ht="16" x14ac:dyDescent="0.2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</row>
    <row r="660" spans="1:43" ht="16" x14ac:dyDescent="0.2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</row>
    <row r="661" spans="1:43" ht="16" x14ac:dyDescent="0.2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</row>
    <row r="662" spans="1:43" ht="16" x14ac:dyDescent="0.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</row>
    <row r="663" spans="1:43" ht="16" x14ac:dyDescent="0.2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</row>
    <row r="664" spans="1:43" ht="16" x14ac:dyDescent="0.2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</row>
    <row r="665" spans="1:43" ht="16" x14ac:dyDescent="0.2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</row>
    <row r="666" spans="1:43" ht="16" x14ac:dyDescent="0.2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</row>
    <row r="667" spans="1:43" ht="16" x14ac:dyDescent="0.2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</row>
    <row r="668" spans="1:43" ht="16" x14ac:dyDescent="0.2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</row>
    <row r="669" spans="1:43" ht="16" x14ac:dyDescent="0.2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</row>
    <row r="670" spans="1:43" ht="16" x14ac:dyDescent="0.2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</row>
    <row r="671" spans="1:43" ht="16" x14ac:dyDescent="0.2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</row>
    <row r="672" spans="1:43" ht="16" x14ac:dyDescent="0.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</row>
    <row r="673" spans="1:43" ht="16" x14ac:dyDescent="0.2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</row>
    <row r="674" spans="1:43" ht="16" x14ac:dyDescent="0.2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</row>
    <row r="675" spans="1:43" ht="16" x14ac:dyDescent="0.2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</row>
    <row r="676" spans="1:43" ht="16" x14ac:dyDescent="0.2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</row>
    <row r="677" spans="1:43" ht="16" x14ac:dyDescent="0.2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</row>
    <row r="678" spans="1:43" ht="16" x14ac:dyDescent="0.2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</row>
    <row r="679" spans="1:43" ht="16" x14ac:dyDescent="0.2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</row>
    <row r="680" spans="1:43" ht="16" x14ac:dyDescent="0.2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</row>
    <row r="681" spans="1:43" ht="16" x14ac:dyDescent="0.2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</row>
    <row r="682" spans="1:43" ht="16" x14ac:dyDescent="0.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</row>
    <row r="683" spans="1:43" ht="16" x14ac:dyDescent="0.2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</row>
    <row r="684" spans="1:43" ht="16" x14ac:dyDescent="0.2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</row>
    <row r="685" spans="1:43" ht="16" x14ac:dyDescent="0.2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</row>
    <row r="686" spans="1:43" ht="16" x14ac:dyDescent="0.2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</row>
    <row r="687" spans="1:43" ht="16" x14ac:dyDescent="0.2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</row>
    <row r="688" spans="1:43" ht="16" x14ac:dyDescent="0.2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</row>
    <row r="689" spans="1:43" ht="16" x14ac:dyDescent="0.2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</row>
    <row r="690" spans="1:43" ht="16" x14ac:dyDescent="0.2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</row>
    <row r="691" spans="1:43" ht="16" x14ac:dyDescent="0.2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</row>
    <row r="692" spans="1:43" ht="16" x14ac:dyDescent="0.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</row>
    <row r="693" spans="1:43" ht="16" x14ac:dyDescent="0.2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</row>
    <row r="694" spans="1:43" ht="16" x14ac:dyDescent="0.2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</row>
    <row r="695" spans="1:43" ht="16" x14ac:dyDescent="0.2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</row>
    <row r="696" spans="1:43" ht="16" x14ac:dyDescent="0.2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</row>
    <row r="697" spans="1:43" ht="16" x14ac:dyDescent="0.2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</row>
    <row r="698" spans="1:43" ht="16" x14ac:dyDescent="0.2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</row>
    <row r="699" spans="1:43" ht="16" x14ac:dyDescent="0.2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</row>
    <row r="700" spans="1:43" ht="16" x14ac:dyDescent="0.2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</row>
    <row r="701" spans="1:43" ht="16" x14ac:dyDescent="0.2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</row>
    <row r="702" spans="1:43" ht="16" x14ac:dyDescent="0.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</row>
    <row r="703" spans="1:43" ht="16" x14ac:dyDescent="0.2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</row>
    <row r="704" spans="1:43" ht="16" x14ac:dyDescent="0.2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</row>
    <row r="705" spans="1:43" ht="16" x14ac:dyDescent="0.2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</row>
    <row r="706" spans="1:43" ht="16" x14ac:dyDescent="0.2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</row>
    <row r="707" spans="1:43" ht="16" x14ac:dyDescent="0.2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</row>
    <row r="708" spans="1:43" ht="16" x14ac:dyDescent="0.2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</row>
    <row r="709" spans="1:43" ht="16" x14ac:dyDescent="0.2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</row>
    <row r="710" spans="1:43" ht="16" x14ac:dyDescent="0.2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</row>
    <row r="711" spans="1:43" ht="16" x14ac:dyDescent="0.2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</row>
    <row r="712" spans="1:43" ht="16" x14ac:dyDescent="0.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</row>
    <row r="713" spans="1:43" ht="16" x14ac:dyDescent="0.2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</row>
    <row r="714" spans="1:43" ht="16" x14ac:dyDescent="0.2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</row>
    <row r="715" spans="1:43" ht="16" x14ac:dyDescent="0.2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</row>
    <row r="716" spans="1:43" ht="16" x14ac:dyDescent="0.2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</row>
    <row r="717" spans="1:43" ht="16" x14ac:dyDescent="0.2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</row>
    <row r="718" spans="1:43" ht="16" x14ac:dyDescent="0.2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</row>
    <row r="719" spans="1:43" ht="16" x14ac:dyDescent="0.2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</row>
    <row r="720" spans="1:43" ht="16" x14ac:dyDescent="0.2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</row>
    <row r="721" spans="1:43" ht="16" x14ac:dyDescent="0.2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</row>
    <row r="722" spans="1:43" ht="16" x14ac:dyDescent="0.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</row>
    <row r="723" spans="1:43" ht="16" x14ac:dyDescent="0.2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</row>
    <row r="724" spans="1:43" ht="16" x14ac:dyDescent="0.2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</row>
    <row r="725" spans="1:43" ht="16" x14ac:dyDescent="0.2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</row>
    <row r="726" spans="1:43" ht="16" x14ac:dyDescent="0.2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</row>
    <row r="727" spans="1:43" ht="16" x14ac:dyDescent="0.2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</row>
    <row r="728" spans="1:43" ht="16" x14ac:dyDescent="0.2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</row>
    <row r="729" spans="1:43" ht="16" x14ac:dyDescent="0.2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</row>
    <row r="730" spans="1:43" ht="16" x14ac:dyDescent="0.2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</row>
    <row r="731" spans="1:43" ht="16" x14ac:dyDescent="0.2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</row>
    <row r="732" spans="1:43" ht="16" x14ac:dyDescent="0.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</row>
    <row r="733" spans="1:43" ht="16" x14ac:dyDescent="0.2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</row>
    <row r="734" spans="1:43" ht="16" x14ac:dyDescent="0.2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</row>
    <row r="735" spans="1:43" ht="16" x14ac:dyDescent="0.2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</row>
    <row r="736" spans="1:43" ht="16" x14ac:dyDescent="0.2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</row>
    <row r="737" spans="1:43" ht="16" x14ac:dyDescent="0.2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</row>
    <row r="738" spans="1:43" ht="16" x14ac:dyDescent="0.2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</row>
    <row r="739" spans="1:43" ht="16" x14ac:dyDescent="0.2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</row>
    <row r="740" spans="1:43" ht="16" x14ac:dyDescent="0.2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</row>
    <row r="741" spans="1:43" ht="16" x14ac:dyDescent="0.2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</row>
    <row r="742" spans="1:43" ht="16" x14ac:dyDescent="0.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</row>
    <row r="743" spans="1:43" ht="16" x14ac:dyDescent="0.2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</row>
    <row r="744" spans="1:43" ht="16" x14ac:dyDescent="0.2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</row>
    <row r="745" spans="1:43" ht="16" x14ac:dyDescent="0.2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</row>
    <row r="746" spans="1:43" ht="16" x14ac:dyDescent="0.2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</row>
    <row r="747" spans="1:43" ht="16" x14ac:dyDescent="0.2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</row>
    <row r="748" spans="1:43" ht="16" x14ac:dyDescent="0.2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</row>
    <row r="749" spans="1:43" ht="16" x14ac:dyDescent="0.2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</row>
    <row r="750" spans="1:43" ht="16" x14ac:dyDescent="0.2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</row>
    <row r="751" spans="1:43" ht="16" x14ac:dyDescent="0.2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</row>
    <row r="752" spans="1:43" ht="16" x14ac:dyDescent="0.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</row>
    <row r="753" spans="1:43" ht="16" x14ac:dyDescent="0.2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</row>
    <row r="754" spans="1:43" ht="16" x14ac:dyDescent="0.2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</row>
    <row r="755" spans="1:43" ht="16" x14ac:dyDescent="0.2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</row>
    <row r="756" spans="1:43" ht="16" x14ac:dyDescent="0.2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</row>
    <row r="757" spans="1:43" ht="16" x14ac:dyDescent="0.2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</row>
    <row r="758" spans="1:43" ht="16" x14ac:dyDescent="0.2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</row>
    <row r="759" spans="1:43" ht="16" x14ac:dyDescent="0.2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</row>
    <row r="760" spans="1:43" ht="16" x14ac:dyDescent="0.2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</row>
    <row r="761" spans="1:43" ht="16" x14ac:dyDescent="0.2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</row>
    <row r="762" spans="1:43" ht="16" x14ac:dyDescent="0.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</row>
    <row r="763" spans="1:43" ht="16" x14ac:dyDescent="0.2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</row>
    <row r="764" spans="1:43" ht="16" x14ac:dyDescent="0.2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</row>
    <row r="765" spans="1:43" ht="16" x14ac:dyDescent="0.2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</row>
    <row r="766" spans="1:43" ht="16" x14ac:dyDescent="0.2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</row>
    <row r="767" spans="1:43" ht="16" x14ac:dyDescent="0.2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</row>
    <row r="768" spans="1:43" ht="16" x14ac:dyDescent="0.2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</row>
    <row r="769" spans="1:43" ht="16" x14ac:dyDescent="0.2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</row>
    <row r="770" spans="1:43" ht="16" x14ac:dyDescent="0.2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</row>
    <row r="771" spans="1:43" ht="16" x14ac:dyDescent="0.2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</row>
    <row r="772" spans="1:43" ht="16" x14ac:dyDescent="0.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</row>
    <row r="773" spans="1:43" ht="16" x14ac:dyDescent="0.2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</row>
    <row r="774" spans="1:43" ht="16" x14ac:dyDescent="0.2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</row>
    <row r="775" spans="1:43" ht="16" x14ac:dyDescent="0.2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</row>
    <row r="776" spans="1:43" ht="16" x14ac:dyDescent="0.2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</row>
    <row r="777" spans="1:43" ht="16" x14ac:dyDescent="0.2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</row>
    <row r="778" spans="1:43" ht="16" x14ac:dyDescent="0.2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</row>
    <row r="779" spans="1:43" ht="16" x14ac:dyDescent="0.2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</row>
    <row r="780" spans="1:43" ht="16" x14ac:dyDescent="0.2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</row>
    <row r="781" spans="1:43" ht="16" x14ac:dyDescent="0.2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</row>
    <row r="782" spans="1:43" ht="16" x14ac:dyDescent="0.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</row>
    <row r="783" spans="1:43" ht="16" x14ac:dyDescent="0.2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</row>
    <row r="784" spans="1:43" ht="16" x14ac:dyDescent="0.2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</row>
    <row r="785" spans="1:43" ht="16" x14ac:dyDescent="0.2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</row>
    <row r="786" spans="1:43" ht="16" x14ac:dyDescent="0.2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</row>
    <row r="787" spans="1:43" ht="16" x14ac:dyDescent="0.2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</row>
    <row r="788" spans="1:43" ht="16" x14ac:dyDescent="0.2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</row>
    <row r="789" spans="1:43" ht="16" x14ac:dyDescent="0.2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</row>
    <row r="790" spans="1:43" ht="16" x14ac:dyDescent="0.2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</row>
    <row r="791" spans="1:43" ht="16" x14ac:dyDescent="0.2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</row>
    <row r="792" spans="1:43" ht="16" x14ac:dyDescent="0.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</row>
    <row r="793" spans="1:43" ht="16" x14ac:dyDescent="0.2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</row>
    <row r="794" spans="1:43" ht="16" x14ac:dyDescent="0.2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</row>
    <row r="795" spans="1:43" ht="16" x14ac:dyDescent="0.2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</row>
    <row r="796" spans="1:43" ht="16" x14ac:dyDescent="0.2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</row>
    <row r="797" spans="1:43" ht="16" x14ac:dyDescent="0.2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</row>
    <row r="798" spans="1:43" ht="16" x14ac:dyDescent="0.2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</row>
    <row r="799" spans="1:43" ht="16" x14ac:dyDescent="0.2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</row>
    <row r="800" spans="1:43" ht="16" x14ac:dyDescent="0.2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</row>
    <row r="801" spans="1:43" ht="16" x14ac:dyDescent="0.2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</row>
    <row r="802" spans="1:43" ht="16" x14ac:dyDescent="0.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</row>
    <row r="803" spans="1:43" ht="16" x14ac:dyDescent="0.2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</row>
    <row r="804" spans="1:43" ht="16" x14ac:dyDescent="0.2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</row>
    <row r="805" spans="1:43" ht="16" x14ac:dyDescent="0.2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</row>
    <row r="806" spans="1:43" ht="16" x14ac:dyDescent="0.2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</row>
    <row r="807" spans="1:43" ht="16" x14ac:dyDescent="0.2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</row>
    <row r="808" spans="1:43" ht="16" x14ac:dyDescent="0.2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</row>
    <row r="809" spans="1:43" ht="16" x14ac:dyDescent="0.2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</row>
    <row r="810" spans="1:43" ht="16" x14ac:dyDescent="0.2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</row>
    <row r="811" spans="1:43" ht="16" x14ac:dyDescent="0.2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</row>
    <row r="812" spans="1:43" ht="16" x14ac:dyDescent="0.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</row>
    <row r="813" spans="1:43" ht="16" x14ac:dyDescent="0.2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</row>
    <row r="814" spans="1:43" ht="16" x14ac:dyDescent="0.2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</row>
    <row r="815" spans="1:43" ht="16" x14ac:dyDescent="0.2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</row>
    <row r="816" spans="1:43" ht="16" x14ac:dyDescent="0.2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</row>
    <row r="817" spans="1:43" ht="16" x14ac:dyDescent="0.2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</row>
    <row r="818" spans="1:43" ht="16" x14ac:dyDescent="0.2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</row>
    <row r="819" spans="1:43" ht="16" x14ac:dyDescent="0.2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</row>
    <row r="820" spans="1:43" ht="16" x14ac:dyDescent="0.2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</row>
    <row r="821" spans="1:43" ht="16" x14ac:dyDescent="0.2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</row>
    <row r="822" spans="1:43" ht="16" x14ac:dyDescent="0.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</row>
    <row r="823" spans="1:43" ht="16" x14ac:dyDescent="0.2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</row>
    <row r="824" spans="1:43" ht="16" x14ac:dyDescent="0.2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</row>
    <row r="825" spans="1:43" ht="16" x14ac:dyDescent="0.2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</row>
    <row r="826" spans="1:43" ht="16" x14ac:dyDescent="0.2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</row>
    <row r="827" spans="1:43" ht="16" x14ac:dyDescent="0.2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</row>
    <row r="828" spans="1:43" ht="16" x14ac:dyDescent="0.2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</row>
    <row r="829" spans="1:43" ht="16" x14ac:dyDescent="0.2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</row>
    <row r="830" spans="1:43" ht="16" x14ac:dyDescent="0.2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</row>
    <row r="831" spans="1:43" ht="16" x14ac:dyDescent="0.2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</row>
    <row r="832" spans="1:43" ht="16" x14ac:dyDescent="0.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</row>
    <row r="833" spans="1:43" ht="16" x14ac:dyDescent="0.2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</row>
    <row r="834" spans="1:43" ht="16" x14ac:dyDescent="0.2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</row>
    <row r="835" spans="1:43" ht="16" x14ac:dyDescent="0.2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</row>
    <row r="836" spans="1:43" ht="16" x14ac:dyDescent="0.2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</row>
    <row r="837" spans="1:43" ht="16" x14ac:dyDescent="0.2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</row>
    <row r="838" spans="1:43" ht="16" x14ac:dyDescent="0.2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</row>
    <row r="839" spans="1:43" ht="16" x14ac:dyDescent="0.2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</row>
    <row r="840" spans="1:43" ht="16" x14ac:dyDescent="0.2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</row>
    <row r="841" spans="1:43" ht="16" x14ac:dyDescent="0.2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</row>
    <row r="842" spans="1:43" ht="16" x14ac:dyDescent="0.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</row>
    <row r="843" spans="1:43" ht="16" x14ac:dyDescent="0.2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</row>
    <row r="844" spans="1:43" ht="16" x14ac:dyDescent="0.2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</row>
    <row r="845" spans="1:43" ht="16" x14ac:dyDescent="0.2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</row>
    <row r="846" spans="1:43" ht="16" x14ac:dyDescent="0.2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</row>
    <row r="847" spans="1:43" ht="16" x14ac:dyDescent="0.2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</row>
    <row r="848" spans="1:43" ht="16" x14ac:dyDescent="0.2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</row>
    <row r="849" spans="1:43" ht="16" x14ac:dyDescent="0.2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</row>
    <row r="850" spans="1:43" ht="16" x14ac:dyDescent="0.2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</row>
    <row r="851" spans="1:43" ht="16" x14ac:dyDescent="0.2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</row>
    <row r="852" spans="1:43" ht="16" x14ac:dyDescent="0.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</row>
    <row r="853" spans="1:43" ht="16" x14ac:dyDescent="0.2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</row>
    <row r="854" spans="1:43" ht="16" x14ac:dyDescent="0.2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</row>
    <row r="855" spans="1:43" ht="16" x14ac:dyDescent="0.2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</row>
    <row r="856" spans="1:43" ht="16" x14ac:dyDescent="0.2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</row>
    <row r="857" spans="1:43" ht="16" x14ac:dyDescent="0.2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</row>
    <row r="858" spans="1:43" ht="16" x14ac:dyDescent="0.2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</row>
    <row r="859" spans="1:43" ht="16" x14ac:dyDescent="0.2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</row>
    <row r="860" spans="1:43" ht="16" x14ac:dyDescent="0.2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</row>
    <row r="861" spans="1:43" ht="16" x14ac:dyDescent="0.2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</row>
    <row r="862" spans="1:43" ht="16" x14ac:dyDescent="0.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</row>
    <row r="863" spans="1:43" ht="16" x14ac:dyDescent="0.2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</row>
    <row r="864" spans="1:43" ht="16" x14ac:dyDescent="0.2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</row>
    <row r="865" spans="1:43" ht="16" x14ac:dyDescent="0.2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</row>
    <row r="866" spans="1:43" ht="16" x14ac:dyDescent="0.2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</row>
    <row r="867" spans="1:43" ht="16" x14ac:dyDescent="0.2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</row>
    <row r="868" spans="1:43" ht="16" x14ac:dyDescent="0.2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</row>
    <row r="869" spans="1:43" ht="16" x14ac:dyDescent="0.2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</row>
    <row r="870" spans="1:43" ht="16" x14ac:dyDescent="0.2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</row>
    <row r="871" spans="1:43" ht="16" x14ac:dyDescent="0.2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</row>
    <row r="872" spans="1:43" ht="16" x14ac:dyDescent="0.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</row>
    <row r="873" spans="1:43" ht="16" x14ac:dyDescent="0.2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</row>
    <row r="874" spans="1:43" ht="16" x14ac:dyDescent="0.2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</row>
    <row r="875" spans="1:43" ht="16" x14ac:dyDescent="0.2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</row>
    <row r="876" spans="1:43" ht="16" x14ac:dyDescent="0.2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</row>
    <row r="877" spans="1:43" ht="16" x14ac:dyDescent="0.2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</row>
    <row r="878" spans="1:43" ht="16" x14ac:dyDescent="0.2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</row>
    <row r="879" spans="1:43" ht="16" x14ac:dyDescent="0.2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</row>
    <row r="880" spans="1:43" ht="16" x14ac:dyDescent="0.2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</row>
    <row r="881" spans="1:43" ht="16" x14ac:dyDescent="0.2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</row>
    <row r="882" spans="1:43" ht="16" x14ac:dyDescent="0.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</row>
    <row r="883" spans="1:43" ht="16" x14ac:dyDescent="0.2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</row>
    <row r="884" spans="1:43" ht="16" x14ac:dyDescent="0.2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</row>
    <row r="885" spans="1:43" ht="16" x14ac:dyDescent="0.2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</row>
    <row r="886" spans="1:43" ht="16" x14ac:dyDescent="0.2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</row>
    <row r="887" spans="1:43" ht="16" x14ac:dyDescent="0.2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</row>
    <row r="888" spans="1:43" ht="16" x14ac:dyDescent="0.2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</row>
    <row r="889" spans="1:43" ht="16" x14ac:dyDescent="0.2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</row>
    <row r="890" spans="1:43" ht="16" x14ac:dyDescent="0.2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</row>
    <row r="891" spans="1:43" ht="16" x14ac:dyDescent="0.2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</row>
    <row r="892" spans="1:43" ht="16" x14ac:dyDescent="0.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</row>
    <row r="893" spans="1:43" ht="16" x14ac:dyDescent="0.2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</row>
    <row r="894" spans="1:43" ht="16" x14ac:dyDescent="0.2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</row>
    <row r="895" spans="1:43" ht="16" x14ac:dyDescent="0.2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</row>
    <row r="896" spans="1:43" ht="16" x14ac:dyDescent="0.2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</row>
    <row r="897" spans="1:43" ht="16" x14ac:dyDescent="0.2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</row>
    <row r="898" spans="1:43" ht="16" x14ac:dyDescent="0.2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</row>
    <row r="899" spans="1:43" ht="16" x14ac:dyDescent="0.2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</row>
    <row r="900" spans="1:43" ht="16" x14ac:dyDescent="0.2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</row>
    <row r="901" spans="1:43" ht="16" x14ac:dyDescent="0.2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</row>
    <row r="902" spans="1:43" ht="16" x14ac:dyDescent="0.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</row>
    <row r="903" spans="1:43" ht="16" x14ac:dyDescent="0.2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</row>
    <row r="904" spans="1:43" ht="16" x14ac:dyDescent="0.2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</row>
    <row r="905" spans="1:43" ht="16" x14ac:dyDescent="0.2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</row>
    <row r="906" spans="1:43" ht="16" x14ac:dyDescent="0.2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</row>
    <row r="907" spans="1:43" ht="16" x14ac:dyDescent="0.2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</row>
    <row r="908" spans="1:43" ht="16" x14ac:dyDescent="0.2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</row>
    <row r="909" spans="1:43" ht="16" x14ac:dyDescent="0.2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</row>
    <row r="910" spans="1:43" ht="16" x14ac:dyDescent="0.2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</row>
    <row r="911" spans="1:43" ht="16" x14ac:dyDescent="0.2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</row>
    <row r="912" spans="1:43" ht="16" x14ac:dyDescent="0.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</row>
    <row r="913" spans="1:43" ht="16" x14ac:dyDescent="0.2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</row>
    <row r="914" spans="1:43" ht="16" x14ac:dyDescent="0.2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</row>
    <row r="915" spans="1:43" ht="16" x14ac:dyDescent="0.2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</row>
    <row r="916" spans="1:43" ht="16" x14ac:dyDescent="0.2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</row>
    <row r="917" spans="1:43" ht="16" x14ac:dyDescent="0.2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</row>
    <row r="918" spans="1:43" ht="16" x14ac:dyDescent="0.2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</row>
    <row r="919" spans="1:43" ht="16" x14ac:dyDescent="0.2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</row>
    <row r="920" spans="1:43" ht="16" x14ac:dyDescent="0.2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</row>
    <row r="921" spans="1:43" ht="16" x14ac:dyDescent="0.2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</row>
    <row r="922" spans="1:43" ht="16" x14ac:dyDescent="0.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</row>
    <row r="923" spans="1:43" ht="16" x14ac:dyDescent="0.2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</row>
    <row r="924" spans="1:43" ht="16" x14ac:dyDescent="0.2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</row>
    <row r="925" spans="1:43" ht="16" x14ac:dyDescent="0.2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</row>
    <row r="926" spans="1:43" ht="16" x14ac:dyDescent="0.2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</row>
    <row r="927" spans="1:43" ht="16" x14ac:dyDescent="0.2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</row>
    <row r="928" spans="1:43" ht="16" x14ac:dyDescent="0.2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</row>
    <row r="929" spans="1:43" ht="16" x14ac:dyDescent="0.2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</row>
    <row r="930" spans="1:43" ht="16" x14ac:dyDescent="0.2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</row>
    <row r="931" spans="1:43" ht="16" x14ac:dyDescent="0.2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</row>
    <row r="932" spans="1:43" ht="16" x14ac:dyDescent="0.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</row>
    <row r="933" spans="1:43" ht="16" x14ac:dyDescent="0.2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</row>
    <row r="934" spans="1:43" ht="16" x14ac:dyDescent="0.2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</row>
    <row r="935" spans="1:43" ht="16" x14ac:dyDescent="0.2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</row>
    <row r="936" spans="1:43" ht="16" x14ac:dyDescent="0.2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</row>
    <row r="937" spans="1:43" ht="16" x14ac:dyDescent="0.2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</row>
    <row r="938" spans="1:43" ht="16" x14ac:dyDescent="0.2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</row>
    <row r="939" spans="1:43" ht="16" x14ac:dyDescent="0.2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</row>
    <row r="940" spans="1:43" ht="16" x14ac:dyDescent="0.2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</row>
    <row r="941" spans="1:43" ht="16" x14ac:dyDescent="0.2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</row>
    <row r="942" spans="1:43" ht="16" x14ac:dyDescent="0.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</row>
    <row r="943" spans="1:43" ht="16" x14ac:dyDescent="0.2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</row>
    <row r="944" spans="1:43" ht="16" x14ac:dyDescent="0.2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</row>
    <row r="945" spans="1:43" ht="16" x14ac:dyDescent="0.2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</row>
    <row r="946" spans="1:43" ht="16" x14ac:dyDescent="0.2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</row>
    <row r="947" spans="1:43" ht="16" x14ac:dyDescent="0.2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</row>
    <row r="948" spans="1:43" ht="16" x14ac:dyDescent="0.2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</row>
    <row r="949" spans="1:43" ht="16" x14ac:dyDescent="0.2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</row>
    <row r="950" spans="1:43" ht="16" x14ac:dyDescent="0.2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</row>
    <row r="951" spans="1:43" ht="16" x14ac:dyDescent="0.2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</row>
    <row r="952" spans="1:43" ht="16" x14ac:dyDescent="0.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</row>
    <row r="953" spans="1:43" ht="16" x14ac:dyDescent="0.2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</row>
    <row r="954" spans="1:43" ht="16" x14ac:dyDescent="0.2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</row>
    <row r="955" spans="1:43" ht="16" x14ac:dyDescent="0.2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</row>
    <row r="956" spans="1:43" ht="16" x14ac:dyDescent="0.2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</row>
    <row r="957" spans="1:43" ht="16" x14ac:dyDescent="0.2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</row>
    <row r="958" spans="1:43" ht="16" x14ac:dyDescent="0.2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</row>
    <row r="959" spans="1:43" ht="16" x14ac:dyDescent="0.2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</row>
    <row r="960" spans="1:43" ht="16" x14ac:dyDescent="0.2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</row>
    <row r="961" spans="1:43" ht="16" x14ac:dyDescent="0.2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</row>
    <row r="962" spans="1:43" ht="16" x14ac:dyDescent="0.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</row>
    <row r="963" spans="1:43" ht="16" x14ac:dyDescent="0.2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</row>
    <row r="964" spans="1:43" ht="16" x14ac:dyDescent="0.2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</row>
    <row r="965" spans="1:43" ht="16" x14ac:dyDescent="0.2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</row>
    <row r="966" spans="1:43" ht="16" x14ac:dyDescent="0.2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</row>
    <row r="967" spans="1:43" ht="16" x14ac:dyDescent="0.2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</row>
    <row r="968" spans="1:43" ht="16" x14ac:dyDescent="0.2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</row>
    <row r="969" spans="1:43" ht="16" x14ac:dyDescent="0.2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</row>
    <row r="970" spans="1:43" ht="16" x14ac:dyDescent="0.2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</row>
    <row r="971" spans="1:43" ht="16" x14ac:dyDescent="0.2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</row>
    <row r="972" spans="1:43" ht="16" x14ac:dyDescent="0.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</row>
    <row r="973" spans="1:43" ht="16" x14ac:dyDescent="0.2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</row>
    <row r="974" spans="1:43" ht="16" x14ac:dyDescent="0.2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</row>
    <row r="975" spans="1:43" ht="16" x14ac:dyDescent="0.2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</row>
  </sheetData>
  <mergeCells count="142">
    <mergeCell ref="L18:O18"/>
    <mergeCell ref="L19:O19"/>
    <mergeCell ref="L20:O20"/>
    <mergeCell ref="Q20:T20"/>
    <mergeCell ref="B18:D18"/>
    <mergeCell ref="E18:F18"/>
    <mergeCell ref="G18:H18"/>
    <mergeCell ref="I18:J18"/>
    <mergeCell ref="Q18:T18"/>
    <mergeCell ref="B19:D19"/>
    <mergeCell ref="I19:J19"/>
    <mergeCell ref="Q19:T19"/>
    <mergeCell ref="E16:F16"/>
    <mergeCell ref="G16:H16"/>
    <mergeCell ref="L16:O16"/>
    <mergeCell ref="Q16:T16"/>
    <mergeCell ref="B16:D16"/>
    <mergeCell ref="B17:D17"/>
    <mergeCell ref="E17:F17"/>
    <mergeCell ref="G17:H17"/>
    <mergeCell ref="I17:J17"/>
    <mergeCell ref="L17:O17"/>
    <mergeCell ref="Q17:T17"/>
    <mergeCell ref="I16:J16"/>
    <mergeCell ref="L13:O13"/>
    <mergeCell ref="L14:O14"/>
    <mergeCell ref="L15:O15"/>
    <mergeCell ref="Q15:T15"/>
    <mergeCell ref="B13:D13"/>
    <mergeCell ref="E13:F13"/>
    <mergeCell ref="G13:H13"/>
    <mergeCell ref="I13:J13"/>
    <mergeCell ref="Q13:T13"/>
    <mergeCell ref="B14:D14"/>
    <mergeCell ref="I14:J14"/>
    <mergeCell ref="Q14:T14"/>
    <mergeCell ref="E14:F14"/>
    <mergeCell ref="G14:H14"/>
    <mergeCell ref="B15:D15"/>
    <mergeCell ref="E15:F15"/>
    <mergeCell ref="G15:H15"/>
    <mergeCell ref="I15:J15"/>
    <mergeCell ref="E11:F11"/>
    <mergeCell ref="G11:H11"/>
    <mergeCell ref="L11:O11"/>
    <mergeCell ref="Q11:T11"/>
    <mergeCell ref="B11:D11"/>
    <mergeCell ref="B12:D12"/>
    <mergeCell ref="E12:F12"/>
    <mergeCell ref="G12:H12"/>
    <mergeCell ref="I12:J12"/>
    <mergeCell ref="L12:O12"/>
    <mergeCell ref="Q12:T12"/>
    <mergeCell ref="I11:J11"/>
    <mergeCell ref="L8:O8"/>
    <mergeCell ref="L9:O9"/>
    <mergeCell ref="L10:O10"/>
    <mergeCell ref="Q10:T10"/>
    <mergeCell ref="B8:D8"/>
    <mergeCell ref="E8:F8"/>
    <mergeCell ref="G8:H8"/>
    <mergeCell ref="I8:J8"/>
    <mergeCell ref="Q8:T8"/>
    <mergeCell ref="B9:D9"/>
    <mergeCell ref="I9:J9"/>
    <mergeCell ref="Q9:T9"/>
    <mergeCell ref="E9:F9"/>
    <mergeCell ref="G9:H9"/>
    <mergeCell ref="B10:D10"/>
    <mergeCell ref="E10:F10"/>
    <mergeCell ref="G10:H10"/>
    <mergeCell ref="I10:J10"/>
    <mergeCell ref="L7:O7"/>
    <mergeCell ref="Q7:T7"/>
    <mergeCell ref="B4:M4"/>
    <mergeCell ref="B5:K5"/>
    <mergeCell ref="B7:D7"/>
    <mergeCell ref="E7:F7"/>
    <mergeCell ref="G7:H7"/>
    <mergeCell ref="I7:J7"/>
    <mergeCell ref="B1:T1"/>
    <mergeCell ref="B2:T2"/>
    <mergeCell ref="Q23:T23"/>
    <mergeCell ref="B24:D24"/>
    <mergeCell ref="I24:J24"/>
    <mergeCell ref="Q24:T24"/>
    <mergeCell ref="E26:F26"/>
    <mergeCell ref="G26:H26"/>
    <mergeCell ref="L26:O26"/>
    <mergeCell ref="Q26:T26"/>
    <mergeCell ref="L28:O28"/>
    <mergeCell ref="L29:O29"/>
    <mergeCell ref="B28:D28"/>
    <mergeCell ref="E28:F28"/>
    <mergeCell ref="G28:H28"/>
    <mergeCell ref="I28:J28"/>
    <mergeCell ref="Q28:T28"/>
    <mergeCell ref="B29:D29"/>
    <mergeCell ref="I29:J29"/>
    <mergeCell ref="Q29:T29"/>
    <mergeCell ref="E29:F29"/>
    <mergeCell ref="G29:H29"/>
    <mergeCell ref="E19:F19"/>
    <mergeCell ref="G19:H19"/>
    <mergeCell ref="B20:D20"/>
    <mergeCell ref="E20:F20"/>
    <mergeCell ref="G20:H20"/>
    <mergeCell ref="I20:J20"/>
    <mergeCell ref="I21:J21"/>
    <mergeCell ref="L23:O23"/>
    <mergeCell ref="L24:O24"/>
    <mergeCell ref="B23:D23"/>
    <mergeCell ref="E23:F23"/>
    <mergeCell ref="G23:H23"/>
    <mergeCell ref="I23:J23"/>
    <mergeCell ref="E21:F21"/>
    <mergeCell ref="G21:H21"/>
    <mergeCell ref="L21:O21"/>
    <mergeCell ref="Q21:T21"/>
    <mergeCell ref="B21:D21"/>
    <mergeCell ref="B22:D22"/>
    <mergeCell ref="E22:F22"/>
    <mergeCell ref="G22:H22"/>
    <mergeCell ref="I22:J22"/>
    <mergeCell ref="L22:O22"/>
    <mergeCell ref="Q22:T22"/>
    <mergeCell ref="B26:D26"/>
    <mergeCell ref="B27:D27"/>
    <mergeCell ref="E27:F27"/>
    <mergeCell ref="G27:H27"/>
    <mergeCell ref="I27:J27"/>
    <mergeCell ref="L27:O27"/>
    <mergeCell ref="Q27:T27"/>
    <mergeCell ref="E24:F24"/>
    <mergeCell ref="G24:H24"/>
    <mergeCell ref="B25:D25"/>
    <mergeCell ref="E25:F25"/>
    <mergeCell ref="G25:H25"/>
    <mergeCell ref="I25:J25"/>
    <mergeCell ref="I26:J26"/>
    <mergeCell ref="L25:O25"/>
    <mergeCell ref="Q25:T25"/>
  </mergeCells>
  <conditionalFormatting sqref="W33">
    <cfRule type="containsText" dxfId="5" priority="1" operator="containsText" text="Discontinued">
      <formula>NOT(ISERROR(SEARCH(("Discontinued"),(W33))))</formula>
    </cfRule>
  </conditionalFormatting>
  <conditionalFormatting sqref="W33">
    <cfRule type="containsText" dxfId="4" priority="2" operator="containsText" text="Pending">
      <formula>NOT(ISERROR(SEARCH(("Pending"),(W33))))</formula>
    </cfRule>
  </conditionalFormatting>
  <conditionalFormatting sqref="W33">
    <cfRule type="containsText" dxfId="3" priority="3" operator="containsText" text="Active">
      <formula>NOT(ISERROR(SEARCH(("Active"),(W33))))</formula>
    </cfRule>
  </conditionalFormatting>
  <conditionalFormatting sqref="W33:W38">
    <cfRule type="containsText" dxfId="2" priority="4" operator="containsText" text="Lost Follow Up">
      <formula>NOT(ISERROR(SEARCH(("Lost Follow Up"),(W33))))</formula>
    </cfRule>
  </conditionalFormatting>
  <conditionalFormatting sqref="W33:W38">
    <cfRule type="containsText" dxfId="1" priority="5" operator="containsText" text="Active">
      <formula>NOT(ISERROR(SEARCH(("Active"),(W33))))</formula>
    </cfRule>
  </conditionalFormatting>
  <conditionalFormatting sqref="W33:W38">
    <cfRule type="containsText" dxfId="0" priority="6" operator="containsText" text="Discontinued">
      <formula>NOT(ISERROR(SEARCH(("Discontinued"),(W33))))</formula>
    </cfRule>
  </conditionalFormatting>
  <pageMargins left="0.75" right="0.75" top="1" bottom="1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0000000}">
          <x14:formula1>
            <xm:f>'Look Up List'!$A$2:$A$12</xm:f>
          </x14:formula1>
          <xm:sqref>L8:L29</xm:sqref>
        </x14:dataValidation>
        <x14:dataValidation type="list" allowBlank="1" showErrorMessage="1" xr:uid="{00000000-0002-0000-0400-000001000000}">
          <x14:formula1>
            <xm:f>'Look Up List'!$C$14:$C$21</xm:f>
          </x14:formula1>
          <xm:sqref>B8:B29</xm:sqref>
        </x14:dataValidation>
        <x14:dataValidation type="list" allowBlank="1" showErrorMessage="1" xr:uid="{00000000-0002-0000-0400-000002000000}">
          <x14:formula1>
            <xm:f>'Look Up List'!$C$2:$C$4</xm:f>
          </x14:formula1>
          <xm:sqref>W33:W38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A2" sqref="A2:A8"/>
    </sheetView>
  </sheetViews>
  <sheetFormatPr baseColWidth="10" defaultColWidth="11.1640625" defaultRowHeight="15" customHeight="1" x14ac:dyDescent="0.2"/>
  <cols>
    <col min="1" max="1" width="16.6640625" customWidth="1"/>
    <col min="2" max="2" width="11" customWidth="1"/>
    <col min="3" max="3" width="32.83203125" customWidth="1"/>
    <col min="4" max="6" width="11" customWidth="1"/>
    <col min="7" max="26" width="8.83203125" customWidth="1"/>
  </cols>
  <sheetData>
    <row r="1" spans="1:26" ht="16" x14ac:dyDescent="0.2">
      <c r="A1" s="75" t="s">
        <v>102</v>
      </c>
      <c r="B1" s="1"/>
      <c r="C1" s="75" t="s">
        <v>20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113" t="s">
        <v>111</v>
      </c>
      <c r="B2" s="1"/>
      <c r="C2" s="16" t="s">
        <v>26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13" t="s">
        <v>112</v>
      </c>
      <c r="B3" s="1"/>
      <c r="C3" s="16" t="s">
        <v>103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s="113" t="s">
        <v>113</v>
      </c>
      <c r="B4" s="1"/>
      <c r="C4" s="16" t="s">
        <v>32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113" t="s">
        <v>114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2">
      <c r="A6" s="113" t="s">
        <v>115</v>
      </c>
      <c r="B6" s="1"/>
      <c r="C6" s="76" t="s">
        <v>104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s="113" t="s">
        <v>116</v>
      </c>
      <c r="B7" s="1"/>
      <c r="C7" s="1" t="s">
        <v>105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2">
      <c r="A8" s="113" t="s">
        <v>117</v>
      </c>
      <c r="B8" s="1"/>
      <c r="C8" s="1" t="s">
        <v>106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s="9"/>
      <c r="B9" s="1"/>
      <c r="C9" s="1" t="s">
        <v>24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2">
      <c r="A10" s="9"/>
      <c r="B10" s="1"/>
      <c r="C10" s="1" t="s">
        <v>107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2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x14ac:dyDescent="0.2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x14ac:dyDescent="0.2">
      <c r="A13" s="1"/>
      <c r="B13" s="1"/>
      <c r="C13" s="75" t="s">
        <v>108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2">
      <c r="A14" s="1"/>
      <c r="B14" s="1"/>
      <c r="C14" s="1" t="s">
        <v>109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 x14ac:dyDescent="0.2">
      <c r="A15" s="1"/>
      <c r="B15" s="1"/>
      <c r="C15" s="1" t="s">
        <v>110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x14ac:dyDescent="0.2">
      <c r="A16" s="1"/>
      <c r="B16" s="1"/>
      <c r="C16" s="1" t="s">
        <v>76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"/>
      <c r="B17" s="1"/>
      <c r="C17" s="1" t="s">
        <v>77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x14ac:dyDescent="0.2">
      <c r="A18" s="1"/>
      <c r="B18" s="1"/>
      <c r="C18" s="1" t="s">
        <v>80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 x14ac:dyDescent="0.2">
      <c r="A19" s="1"/>
      <c r="B19" s="1"/>
      <c r="C19" s="1" t="s">
        <v>78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 x14ac:dyDescent="0.2">
      <c r="A20" s="1"/>
      <c r="B20" s="1"/>
      <c r="C20" s="1" t="s">
        <v>81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 x14ac:dyDescent="0.2">
      <c r="A21" s="1"/>
      <c r="B21" s="1"/>
      <c r="C21" s="1" t="s">
        <v>82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 x14ac:dyDescent="0.2">
      <c r="A22" s="1"/>
      <c r="B22" s="1"/>
      <c r="C22" s="1" t="s">
        <v>79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27" type="noConversion"/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</vt:lpstr>
      <vt:lpstr>Dec18</vt:lpstr>
      <vt:lpstr>Nov18</vt:lpstr>
      <vt:lpstr>Oct18</vt:lpstr>
      <vt:lpstr>Look Up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Ooi</dc:creator>
  <cp:lastModifiedBy>Meanwhile Creative</cp:lastModifiedBy>
  <dcterms:created xsi:type="dcterms:W3CDTF">2017-05-11T15:54:58Z</dcterms:created>
  <dcterms:modified xsi:type="dcterms:W3CDTF">2023-05-29T09:53:25Z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