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b_b\Desktop\"/>
    </mc:Choice>
  </mc:AlternateContent>
  <xr:revisionPtr revIDLastSave="0" documentId="8_{6521C8A9-E3FB-46D8-AF4A-8BA111D772AC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B2" i="19"/>
  <c r="E3" i="19"/>
  <c r="E4" i="19"/>
  <c r="E5" i="19"/>
  <c r="E6" i="19"/>
  <c r="E7" i="19"/>
  <c r="E8" i="19"/>
  <c r="E9" i="19"/>
  <c r="E10" i="19"/>
  <c r="E11" i="19"/>
  <c r="E12" i="19"/>
  <c r="E13" i="19"/>
  <c r="D12" i="19"/>
  <c r="D11" i="19"/>
  <c r="D10" i="19"/>
  <c r="D9" i="19"/>
  <c r="D8" i="19"/>
  <c r="D7" i="19"/>
  <c r="D6" i="19"/>
  <c r="D5" i="19"/>
  <c r="D4" i="19"/>
  <c r="D13" i="19"/>
  <c r="C13" i="19"/>
  <c r="D3" i="19"/>
  <c r="D2" i="19"/>
  <c r="C3" i="19"/>
  <c r="C2" i="19"/>
  <c r="B13" i="19"/>
  <c r="C12" i="19"/>
  <c r="C11" i="19"/>
  <c r="C10" i="19"/>
  <c r="C9" i="19"/>
  <c r="C8" i="19"/>
  <c r="C7" i="19"/>
  <c r="C6" i="19"/>
  <c r="C5" i="19"/>
  <c r="C4" i="19"/>
  <c r="B3" i="19"/>
  <c r="B12" i="19"/>
  <c r="B11" i="19"/>
  <c r="B8" i="19"/>
  <c r="B10" i="19"/>
  <c r="B9" i="19"/>
  <c r="B7" i="19"/>
  <c r="B6" i="19"/>
  <c r="B5" i="19"/>
  <c r="B4" i="19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L3" i="1"/>
  <c r="L4" i="1"/>
  <c r="U4" i="1" s="1"/>
  <c r="L5" i="1"/>
  <c r="U5" i="1" s="1"/>
  <c r="L6" i="1"/>
  <c r="U6" i="1" s="1"/>
  <c r="L7" i="1"/>
  <c r="L8" i="1"/>
  <c r="L9" i="1"/>
  <c r="L10" i="1"/>
  <c r="L11" i="1"/>
  <c r="L12" i="1"/>
  <c r="U12" i="1" s="1"/>
  <c r="L13" i="1"/>
  <c r="U13" i="1" s="1"/>
  <c r="L14" i="1"/>
  <c r="L15" i="1"/>
  <c r="U15" i="1" s="1"/>
  <c r="L16" i="1"/>
  <c r="U16" i="1" s="1"/>
  <c r="L17" i="1"/>
  <c r="U17" i="1" s="1"/>
  <c r="L18" i="1"/>
  <c r="U18" i="1" s="1"/>
  <c r="L19" i="1"/>
  <c r="U19" i="1" s="1"/>
  <c r="L20" i="1"/>
  <c r="L21" i="1"/>
  <c r="L22" i="1"/>
  <c r="L23" i="1"/>
  <c r="L24" i="1"/>
  <c r="U24" i="1" s="1"/>
  <c r="L25" i="1"/>
  <c r="U25" i="1" s="1"/>
  <c r="L26" i="1"/>
  <c r="L27" i="1"/>
  <c r="U27" i="1" s="1"/>
  <c r="L28" i="1"/>
  <c r="U28" i="1" s="1"/>
  <c r="L29" i="1"/>
  <c r="U29" i="1" s="1"/>
  <c r="L30" i="1"/>
  <c r="U30" i="1" s="1"/>
  <c r="L31" i="1"/>
  <c r="U31" i="1" s="1"/>
  <c r="L32" i="1"/>
  <c r="L33" i="1"/>
  <c r="U33" i="1" s="1"/>
  <c r="L34" i="1"/>
  <c r="L35" i="1"/>
  <c r="L36" i="1"/>
  <c r="U36" i="1" s="1"/>
  <c r="L37" i="1"/>
  <c r="U37" i="1" s="1"/>
  <c r="L38" i="1"/>
  <c r="L39" i="1"/>
  <c r="L40" i="1"/>
  <c r="U40" i="1" s="1"/>
  <c r="L41" i="1"/>
  <c r="U41" i="1" s="1"/>
  <c r="L42" i="1"/>
  <c r="U42" i="1" s="1"/>
  <c r="L43" i="1"/>
  <c r="U43" i="1" s="1"/>
  <c r="L44" i="1"/>
  <c r="L45" i="1"/>
  <c r="U45" i="1" s="1"/>
  <c r="L46" i="1"/>
  <c r="L47" i="1"/>
  <c r="L48" i="1"/>
  <c r="U48" i="1" s="1"/>
  <c r="L49" i="1"/>
  <c r="U49" i="1" s="1"/>
  <c r="L50" i="1"/>
  <c r="L51" i="1"/>
  <c r="U51" i="1" s="1"/>
  <c r="L52" i="1"/>
  <c r="U52" i="1" s="1"/>
  <c r="L53" i="1"/>
  <c r="U53" i="1" s="1"/>
  <c r="L54" i="1"/>
  <c r="U54" i="1" s="1"/>
  <c r="L55" i="1"/>
  <c r="L56" i="1"/>
  <c r="U56" i="1" s="1"/>
  <c r="L57" i="1"/>
  <c r="U57" i="1" s="1"/>
  <c r="L58" i="1"/>
  <c r="L59" i="1"/>
  <c r="L60" i="1"/>
  <c r="U60" i="1" s="1"/>
  <c r="L61" i="1"/>
  <c r="U61" i="1" s="1"/>
  <c r="L62" i="1"/>
  <c r="L63" i="1"/>
  <c r="U63" i="1" s="1"/>
  <c r="L64" i="1"/>
  <c r="U64" i="1" s="1"/>
  <c r="L65" i="1"/>
  <c r="U65" i="1" s="1"/>
  <c r="L66" i="1"/>
  <c r="U66" i="1" s="1"/>
  <c r="L67" i="1"/>
  <c r="L68" i="1"/>
  <c r="L69" i="1"/>
  <c r="L70" i="1"/>
  <c r="L71" i="1"/>
  <c r="L72" i="1"/>
  <c r="U72" i="1" s="1"/>
  <c r="L73" i="1"/>
  <c r="U73" i="1" s="1"/>
  <c r="L74" i="1"/>
  <c r="L75" i="1"/>
  <c r="U75" i="1" s="1"/>
  <c r="L76" i="1"/>
  <c r="U76" i="1" s="1"/>
  <c r="L77" i="1"/>
  <c r="U77" i="1" s="1"/>
  <c r="L78" i="1"/>
  <c r="U78" i="1" s="1"/>
  <c r="L79" i="1"/>
  <c r="L80" i="1"/>
  <c r="U80" i="1" s="1"/>
  <c r="L81" i="1"/>
  <c r="U81" i="1" s="1"/>
  <c r="L82" i="1"/>
  <c r="L83" i="1"/>
  <c r="L84" i="1"/>
  <c r="U84" i="1" s="1"/>
  <c r="L85" i="1"/>
  <c r="U85" i="1" s="1"/>
  <c r="L86" i="1"/>
  <c r="U86" i="1" s="1"/>
  <c r="L87" i="1"/>
  <c r="U87" i="1" s="1"/>
  <c r="L88" i="1"/>
  <c r="U88" i="1" s="1"/>
  <c r="L89" i="1"/>
  <c r="U89" i="1" s="1"/>
  <c r="L90" i="1"/>
  <c r="U90" i="1" s="1"/>
  <c r="L91" i="1"/>
  <c r="L92" i="1"/>
  <c r="L93" i="1"/>
  <c r="U93" i="1" s="1"/>
  <c r="L94" i="1"/>
  <c r="L95" i="1"/>
  <c r="L96" i="1"/>
  <c r="U96" i="1" s="1"/>
  <c r="L97" i="1"/>
  <c r="U97" i="1" s="1"/>
  <c r="L98" i="1"/>
  <c r="L99" i="1"/>
  <c r="U99" i="1" s="1"/>
  <c r="L100" i="1"/>
  <c r="U100" i="1" s="1"/>
  <c r="L101" i="1"/>
  <c r="U101" i="1" s="1"/>
  <c r="L102" i="1"/>
  <c r="U102" i="1" s="1"/>
  <c r="L103" i="1"/>
  <c r="L104" i="1"/>
  <c r="L105" i="1"/>
  <c r="L106" i="1"/>
  <c r="L107" i="1"/>
  <c r="L108" i="1"/>
  <c r="U108" i="1" s="1"/>
  <c r="L109" i="1"/>
  <c r="U109" i="1" s="1"/>
  <c r="L110" i="1"/>
  <c r="L111" i="1"/>
  <c r="U111" i="1" s="1"/>
  <c r="L112" i="1"/>
  <c r="U112" i="1" s="1"/>
  <c r="L113" i="1"/>
  <c r="U113" i="1" s="1"/>
  <c r="L114" i="1"/>
  <c r="U114" i="1" s="1"/>
  <c r="L115" i="1"/>
  <c r="U115" i="1" s="1"/>
  <c r="L116" i="1"/>
  <c r="U116" i="1" s="1"/>
  <c r="L117" i="1"/>
  <c r="U117" i="1" s="1"/>
  <c r="L118" i="1"/>
  <c r="L119" i="1"/>
  <c r="U119" i="1" s="1"/>
  <c r="L120" i="1"/>
  <c r="U120" i="1" s="1"/>
  <c r="L121" i="1"/>
  <c r="U121" i="1" s="1"/>
  <c r="L122" i="1"/>
  <c r="L123" i="1"/>
  <c r="U123" i="1" s="1"/>
  <c r="L124" i="1"/>
  <c r="U124" i="1" s="1"/>
  <c r="L125" i="1"/>
  <c r="U125" i="1" s="1"/>
  <c r="L126" i="1"/>
  <c r="U126" i="1" s="1"/>
  <c r="L127" i="1"/>
  <c r="L128" i="1"/>
  <c r="L129" i="1"/>
  <c r="U129" i="1" s="1"/>
  <c r="L130" i="1"/>
  <c r="L131" i="1"/>
  <c r="L132" i="1"/>
  <c r="U132" i="1" s="1"/>
  <c r="L133" i="1"/>
  <c r="U133" i="1" s="1"/>
  <c r="L134" i="1"/>
  <c r="L135" i="1"/>
  <c r="U135" i="1" s="1"/>
  <c r="L136" i="1"/>
  <c r="U136" i="1" s="1"/>
  <c r="L137" i="1"/>
  <c r="U137" i="1" s="1"/>
  <c r="L138" i="1"/>
  <c r="U138" i="1" s="1"/>
  <c r="L139" i="1"/>
  <c r="L140" i="1"/>
  <c r="L141" i="1"/>
  <c r="L142" i="1"/>
  <c r="L143" i="1"/>
  <c r="L144" i="1"/>
  <c r="U144" i="1" s="1"/>
  <c r="L145" i="1"/>
  <c r="U145" i="1" s="1"/>
  <c r="L146" i="1"/>
  <c r="L147" i="1"/>
  <c r="L148" i="1"/>
  <c r="U148" i="1" s="1"/>
  <c r="L149" i="1"/>
  <c r="U149" i="1" s="1"/>
  <c r="L150" i="1"/>
  <c r="U150" i="1" s="1"/>
  <c r="L151" i="1"/>
  <c r="L152" i="1"/>
  <c r="L153" i="1"/>
  <c r="U153" i="1" s="1"/>
  <c r="L154" i="1"/>
  <c r="L155" i="1"/>
  <c r="L156" i="1"/>
  <c r="U156" i="1" s="1"/>
  <c r="L157" i="1"/>
  <c r="U157" i="1" s="1"/>
  <c r="L158" i="1"/>
  <c r="L159" i="1"/>
  <c r="U159" i="1" s="1"/>
  <c r="L160" i="1"/>
  <c r="U160" i="1" s="1"/>
  <c r="L161" i="1"/>
  <c r="U161" i="1" s="1"/>
  <c r="L162" i="1"/>
  <c r="U162" i="1" s="1"/>
  <c r="L163" i="1"/>
  <c r="L164" i="1"/>
  <c r="U164" i="1" s="1"/>
  <c r="L165" i="1"/>
  <c r="L166" i="1"/>
  <c r="L167" i="1"/>
  <c r="L168" i="1"/>
  <c r="U168" i="1" s="1"/>
  <c r="L169" i="1"/>
  <c r="U169" i="1" s="1"/>
  <c r="L170" i="1"/>
  <c r="U170" i="1" s="1"/>
  <c r="L171" i="1"/>
  <c r="U171" i="1" s="1"/>
  <c r="L172" i="1"/>
  <c r="U172" i="1" s="1"/>
  <c r="L173" i="1"/>
  <c r="U173" i="1" s="1"/>
  <c r="L174" i="1"/>
  <c r="U174" i="1" s="1"/>
  <c r="L175" i="1"/>
  <c r="U175" i="1" s="1"/>
  <c r="L176" i="1"/>
  <c r="L177" i="1"/>
  <c r="U177" i="1" s="1"/>
  <c r="L178" i="1"/>
  <c r="L179" i="1"/>
  <c r="L180" i="1"/>
  <c r="U180" i="1" s="1"/>
  <c r="L181" i="1"/>
  <c r="U181" i="1" s="1"/>
  <c r="L182" i="1"/>
  <c r="L183" i="1"/>
  <c r="U183" i="1" s="1"/>
  <c r="L184" i="1"/>
  <c r="U184" i="1" s="1"/>
  <c r="L185" i="1"/>
  <c r="U185" i="1" s="1"/>
  <c r="L186" i="1"/>
  <c r="U186" i="1" s="1"/>
  <c r="L187" i="1"/>
  <c r="U187" i="1" s="1"/>
  <c r="L188" i="1"/>
  <c r="U188" i="1" s="1"/>
  <c r="L189" i="1"/>
  <c r="U189" i="1" s="1"/>
  <c r="L190" i="1"/>
  <c r="L191" i="1"/>
  <c r="L192" i="1"/>
  <c r="U192" i="1" s="1"/>
  <c r="L193" i="1"/>
  <c r="U193" i="1" s="1"/>
  <c r="L194" i="1"/>
  <c r="L195" i="1"/>
  <c r="U195" i="1" s="1"/>
  <c r="L196" i="1"/>
  <c r="U196" i="1" s="1"/>
  <c r="L197" i="1"/>
  <c r="U197" i="1" s="1"/>
  <c r="L198" i="1"/>
  <c r="U198" i="1" s="1"/>
  <c r="L199" i="1"/>
  <c r="L200" i="1"/>
  <c r="L201" i="1"/>
  <c r="L202" i="1"/>
  <c r="L203" i="1"/>
  <c r="L204" i="1"/>
  <c r="U204" i="1" s="1"/>
  <c r="L205" i="1"/>
  <c r="U205" i="1" s="1"/>
  <c r="L206" i="1"/>
  <c r="U206" i="1" s="1"/>
  <c r="L207" i="1"/>
  <c r="U207" i="1" s="1"/>
  <c r="L208" i="1"/>
  <c r="U208" i="1" s="1"/>
  <c r="L209" i="1"/>
  <c r="U209" i="1" s="1"/>
  <c r="L210" i="1"/>
  <c r="U210" i="1" s="1"/>
  <c r="L211" i="1"/>
  <c r="L212" i="1"/>
  <c r="L213" i="1"/>
  <c r="U213" i="1" s="1"/>
  <c r="L214" i="1"/>
  <c r="L215" i="1"/>
  <c r="L216" i="1"/>
  <c r="U216" i="1" s="1"/>
  <c r="L217" i="1"/>
  <c r="U217" i="1" s="1"/>
  <c r="L218" i="1"/>
  <c r="L219" i="1"/>
  <c r="U219" i="1" s="1"/>
  <c r="L220" i="1"/>
  <c r="U220" i="1" s="1"/>
  <c r="L221" i="1"/>
  <c r="U221" i="1" s="1"/>
  <c r="L222" i="1"/>
  <c r="U222" i="1" s="1"/>
  <c r="L223" i="1"/>
  <c r="U223" i="1" s="1"/>
  <c r="L224" i="1"/>
  <c r="L225" i="1"/>
  <c r="L226" i="1"/>
  <c r="L227" i="1"/>
  <c r="L228" i="1"/>
  <c r="U228" i="1" s="1"/>
  <c r="L229" i="1"/>
  <c r="U229" i="1" s="1"/>
  <c r="L230" i="1"/>
  <c r="U230" i="1" s="1"/>
  <c r="L231" i="1"/>
  <c r="L232" i="1"/>
  <c r="U232" i="1" s="1"/>
  <c r="L233" i="1"/>
  <c r="U233" i="1" s="1"/>
  <c r="L234" i="1"/>
  <c r="U234" i="1" s="1"/>
  <c r="L235" i="1"/>
  <c r="U235" i="1" s="1"/>
  <c r="L236" i="1"/>
  <c r="L237" i="1"/>
  <c r="U237" i="1" s="1"/>
  <c r="L238" i="1"/>
  <c r="L239" i="1"/>
  <c r="L240" i="1"/>
  <c r="U240" i="1" s="1"/>
  <c r="L241" i="1"/>
  <c r="U241" i="1" s="1"/>
  <c r="L242" i="1"/>
  <c r="L243" i="1"/>
  <c r="U243" i="1" s="1"/>
  <c r="L244" i="1"/>
  <c r="U244" i="1" s="1"/>
  <c r="L245" i="1"/>
  <c r="U245" i="1" s="1"/>
  <c r="L246" i="1"/>
  <c r="U246" i="1" s="1"/>
  <c r="L247" i="1"/>
  <c r="U247" i="1" s="1"/>
  <c r="L248" i="1"/>
  <c r="L249" i="1"/>
  <c r="L250" i="1"/>
  <c r="L251" i="1"/>
  <c r="U251" i="1" s="1"/>
  <c r="L252" i="1"/>
  <c r="U252" i="1" s="1"/>
  <c r="L253" i="1"/>
  <c r="U253" i="1" s="1"/>
  <c r="L254" i="1"/>
  <c r="L255" i="1"/>
  <c r="U255" i="1" s="1"/>
  <c r="L256" i="1"/>
  <c r="U256" i="1" s="1"/>
  <c r="L257" i="1"/>
  <c r="U257" i="1" s="1"/>
  <c r="L258" i="1"/>
  <c r="U258" i="1" s="1"/>
  <c r="L259" i="1"/>
  <c r="U259" i="1" s="1"/>
  <c r="L260" i="1"/>
  <c r="L261" i="1"/>
  <c r="L262" i="1"/>
  <c r="L263" i="1"/>
  <c r="L264" i="1"/>
  <c r="U264" i="1" s="1"/>
  <c r="L265" i="1"/>
  <c r="U265" i="1" s="1"/>
  <c r="L266" i="1"/>
  <c r="L267" i="1"/>
  <c r="U267" i="1" s="1"/>
  <c r="L268" i="1"/>
  <c r="U268" i="1" s="1"/>
  <c r="L269" i="1"/>
  <c r="U269" i="1" s="1"/>
  <c r="L270" i="1"/>
  <c r="U270" i="1" s="1"/>
  <c r="L271" i="1"/>
  <c r="U271" i="1" s="1"/>
  <c r="L272" i="1"/>
  <c r="U272" i="1" s="1"/>
  <c r="L273" i="1"/>
  <c r="U273" i="1" s="1"/>
  <c r="L274" i="1"/>
  <c r="L275" i="1"/>
  <c r="L276" i="1"/>
  <c r="U276" i="1" s="1"/>
  <c r="L277" i="1"/>
  <c r="U277" i="1" s="1"/>
  <c r="L278" i="1"/>
  <c r="L279" i="1"/>
  <c r="U279" i="1" s="1"/>
  <c r="L280" i="1"/>
  <c r="U280" i="1" s="1"/>
  <c r="L281" i="1"/>
  <c r="U281" i="1" s="1"/>
  <c r="L282" i="1"/>
  <c r="U282" i="1" s="1"/>
  <c r="L283" i="1"/>
  <c r="L284" i="1"/>
  <c r="L285" i="1"/>
  <c r="U285" i="1" s="1"/>
  <c r="L286" i="1"/>
  <c r="L287" i="1"/>
  <c r="L288" i="1"/>
  <c r="U288" i="1" s="1"/>
  <c r="L289" i="1"/>
  <c r="U289" i="1" s="1"/>
  <c r="L290" i="1"/>
  <c r="L291" i="1"/>
  <c r="U291" i="1" s="1"/>
  <c r="L292" i="1"/>
  <c r="U292" i="1" s="1"/>
  <c r="L293" i="1"/>
  <c r="U293" i="1" s="1"/>
  <c r="L294" i="1"/>
  <c r="U294" i="1" s="1"/>
  <c r="L295" i="1"/>
  <c r="L296" i="1"/>
  <c r="U296" i="1" s="1"/>
  <c r="L297" i="1"/>
  <c r="U297" i="1" s="1"/>
  <c r="L298" i="1"/>
  <c r="L299" i="1"/>
  <c r="L300" i="1"/>
  <c r="U300" i="1" s="1"/>
  <c r="L301" i="1"/>
  <c r="U301" i="1" s="1"/>
  <c r="L302" i="1"/>
  <c r="U302" i="1" s="1"/>
  <c r="L303" i="1"/>
  <c r="U303" i="1" s="1"/>
  <c r="L304" i="1"/>
  <c r="U304" i="1" s="1"/>
  <c r="L305" i="1"/>
  <c r="U305" i="1" s="1"/>
  <c r="L306" i="1"/>
  <c r="U306" i="1" s="1"/>
  <c r="L307" i="1"/>
  <c r="L308" i="1"/>
  <c r="L309" i="1"/>
  <c r="L310" i="1"/>
  <c r="L311" i="1"/>
  <c r="L312" i="1"/>
  <c r="U312" i="1" s="1"/>
  <c r="L313" i="1"/>
  <c r="U313" i="1" s="1"/>
  <c r="L314" i="1"/>
  <c r="L315" i="1"/>
  <c r="U315" i="1" s="1"/>
  <c r="L316" i="1"/>
  <c r="U316" i="1" s="1"/>
  <c r="L317" i="1"/>
  <c r="U317" i="1" s="1"/>
  <c r="L318" i="1"/>
  <c r="U318" i="1" s="1"/>
  <c r="L319" i="1"/>
  <c r="L320" i="1"/>
  <c r="U320" i="1" s="1"/>
  <c r="L321" i="1"/>
  <c r="U321" i="1" s="1"/>
  <c r="L322" i="1"/>
  <c r="L323" i="1"/>
  <c r="L324" i="1"/>
  <c r="U324" i="1" s="1"/>
  <c r="L325" i="1"/>
  <c r="U325" i="1" s="1"/>
  <c r="L326" i="1"/>
  <c r="L327" i="1"/>
  <c r="U327" i="1" s="1"/>
  <c r="L328" i="1"/>
  <c r="U328" i="1" s="1"/>
  <c r="L329" i="1"/>
  <c r="U329" i="1" s="1"/>
  <c r="L330" i="1"/>
  <c r="U330" i="1" s="1"/>
  <c r="L331" i="1"/>
  <c r="U331" i="1" s="1"/>
  <c r="L332" i="1"/>
  <c r="L333" i="1"/>
  <c r="L334" i="1"/>
  <c r="L335" i="1"/>
  <c r="L336" i="1"/>
  <c r="U336" i="1" s="1"/>
  <c r="L337" i="1"/>
  <c r="U337" i="1" s="1"/>
  <c r="L338" i="1"/>
  <c r="L339" i="1"/>
  <c r="U339" i="1" s="1"/>
  <c r="L340" i="1"/>
  <c r="U340" i="1" s="1"/>
  <c r="L341" i="1"/>
  <c r="U341" i="1" s="1"/>
  <c r="L342" i="1"/>
  <c r="U342" i="1" s="1"/>
  <c r="L343" i="1"/>
  <c r="L344" i="1"/>
  <c r="L345" i="1"/>
  <c r="U345" i="1" s="1"/>
  <c r="L346" i="1"/>
  <c r="L347" i="1"/>
  <c r="L348" i="1"/>
  <c r="U348" i="1" s="1"/>
  <c r="L349" i="1"/>
  <c r="U349" i="1" s="1"/>
  <c r="L350" i="1"/>
  <c r="L351" i="1"/>
  <c r="U351" i="1" s="1"/>
  <c r="L352" i="1"/>
  <c r="U352" i="1" s="1"/>
  <c r="L353" i="1"/>
  <c r="U353" i="1" s="1"/>
  <c r="L354" i="1"/>
  <c r="U354" i="1" s="1"/>
  <c r="L355" i="1"/>
  <c r="L356" i="1"/>
  <c r="L357" i="1"/>
  <c r="L358" i="1"/>
  <c r="L359" i="1"/>
  <c r="L360" i="1"/>
  <c r="U360" i="1" s="1"/>
  <c r="L361" i="1"/>
  <c r="U361" i="1" s="1"/>
  <c r="L362" i="1"/>
  <c r="U362" i="1" s="1"/>
  <c r="L363" i="1"/>
  <c r="U363" i="1" s="1"/>
  <c r="L364" i="1"/>
  <c r="U364" i="1" s="1"/>
  <c r="L365" i="1"/>
  <c r="U365" i="1" s="1"/>
  <c r="L366" i="1"/>
  <c r="U366" i="1" s="1"/>
  <c r="L367" i="1"/>
  <c r="L368" i="1"/>
  <c r="L369" i="1"/>
  <c r="L370" i="1"/>
  <c r="L371" i="1"/>
  <c r="L372" i="1"/>
  <c r="U372" i="1" s="1"/>
  <c r="L373" i="1"/>
  <c r="U373" i="1" s="1"/>
  <c r="L374" i="1"/>
  <c r="L375" i="1"/>
  <c r="U375" i="1" s="1"/>
  <c r="L376" i="1"/>
  <c r="U376" i="1" s="1"/>
  <c r="L377" i="1"/>
  <c r="U377" i="1" s="1"/>
  <c r="L378" i="1"/>
  <c r="U378" i="1" s="1"/>
  <c r="L379" i="1"/>
  <c r="L380" i="1"/>
  <c r="L381" i="1"/>
  <c r="U381" i="1" s="1"/>
  <c r="L382" i="1"/>
  <c r="L383" i="1"/>
  <c r="L384" i="1"/>
  <c r="U384" i="1" s="1"/>
  <c r="L385" i="1"/>
  <c r="U385" i="1" s="1"/>
  <c r="L386" i="1"/>
  <c r="U386" i="1" s="1"/>
  <c r="L387" i="1"/>
  <c r="U387" i="1" s="1"/>
  <c r="L388" i="1"/>
  <c r="U388" i="1" s="1"/>
  <c r="L389" i="1"/>
  <c r="U389" i="1" s="1"/>
  <c r="L390" i="1"/>
  <c r="U390" i="1" s="1"/>
  <c r="L391" i="1"/>
  <c r="U391" i="1" s="1"/>
  <c r="L392" i="1"/>
  <c r="U392" i="1" s="1"/>
  <c r="L393" i="1"/>
  <c r="U393" i="1" s="1"/>
  <c r="L394" i="1"/>
  <c r="L395" i="1"/>
  <c r="L396" i="1"/>
  <c r="U396" i="1" s="1"/>
  <c r="L397" i="1"/>
  <c r="U397" i="1" s="1"/>
  <c r="L398" i="1"/>
  <c r="L399" i="1"/>
  <c r="U399" i="1" s="1"/>
  <c r="L400" i="1"/>
  <c r="U400" i="1" s="1"/>
  <c r="L401" i="1"/>
  <c r="U401" i="1" s="1"/>
  <c r="L402" i="1"/>
  <c r="U402" i="1" s="1"/>
  <c r="L403" i="1"/>
  <c r="L404" i="1"/>
  <c r="L405" i="1"/>
  <c r="U405" i="1" s="1"/>
  <c r="L406" i="1"/>
  <c r="L407" i="1"/>
  <c r="U407" i="1" s="1"/>
  <c r="L408" i="1"/>
  <c r="U408" i="1" s="1"/>
  <c r="L409" i="1"/>
  <c r="U409" i="1" s="1"/>
  <c r="L410" i="1"/>
  <c r="L411" i="1"/>
  <c r="U411" i="1" s="1"/>
  <c r="L412" i="1"/>
  <c r="U412" i="1" s="1"/>
  <c r="L413" i="1"/>
  <c r="U413" i="1" s="1"/>
  <c r="L414" i="1"/>
  <c r="U414" i="1" s="1"/>
  <c r="L415" i="1"/>
  <c r="L416" i="1"/>
  <c r="L417" i="1"/>
  <c r="L418" i="1"/>
  <c r="L419" i="1"/>
  <c r="L420" i="1"/>
  <c r="U420" i="1" s="1"/>
  <c r="L421" i="1"/>
  <c r="U421" i="1" s="1"/>
  <c r="L422" i="1"/>
  <c r="L423" i="1"/>
  <c r="U423" i="1" s="1"/>
  <c r="L424" i="1"/>
  <c r="U424" i="1" s="1"/>
  <c r="L425" i="1"/>
  <c r="U425" i="1" s="1"/>
  <c r="L426" i="1"/>
  <c r="U426" i="1" s="1"/>
  <c r="L427" i="1"/>
  <c r="L428" i="1"/>
  <c r="L429" i="1"/>
  <c r="U429" i="1" s="1"/>
  <c r="L430" i="1"/>
  <c r="L431" i="1"/>
  <c r="L432" i="1"/>
  <c r="U432" i="1" s="1"/>
  <c r="L433" i="1"/>
  <c r="U433" i="1" s="1"/>
  <c r="L434" i="1"/>
  <c r="U434" i="1" s="1"/>
  <c r="L435" i="1"/>
  <c r="U435" i="1" s="1"/>
  <c r="L436" i="1"/>
  <c r="U436" i="1" s="1"/>
  <c r="L437" i="1"/>
  <c r="U437" i="1" s="1"/>
  <c r="L438" i="1"/>
  <c r="U438" i="1" s="1"/>
  <c r="L439" i="1"/>
  <c r="L440" i="1"/>
  <c r="L441" i="1"/>
  <c r="U441" i="1" s="1"/>
  <c r="L442" i="1"/>
  <c r="L443" i="1"/>
  <c r="L444" i="1"/>
  <c r="U444" i="1" s="1"/>
  <c r="L445" i="1"/>
  <c r="U445" i="1" s="1"/>
  <c r="L446" i="1"/>
  <c r="L447" i="1"/>
  <c r="U447" i="1" s="1"/>
  <c r="L448" i="1"/>
  <c r="U448" i="1" s="1"/>
  <c r="L449" i="1"/>
  <c r="U449" i="1" s="1"/>
  <c r="L450" i="1"/>
  <c r="U450" i="1" s="1"/>
  <c r="L451" i="1"/>
  <c r="L452" i="1"/>
  <c r="U452" i="1" s="1"/>
  <c r="L453" i="1"/>
  <c r="U453" i="1" s="1"/>
  <c r="L454" i="1"/>
  <c r="L455" i="1"/>
  <c r="L456" i="1"/>
  <c r="U456" i="1" s="1"/>
  <c r="L457" i="1"/>
  <c r="U457" i="1" s="1"/>
  <c r="L458" i="1"/>
  <c r="L459" i="1"/>
  <c r="U459" i="1" s="1"/>
  <c r="L460" i="1"/>
  <c r="U460" i="1" s="1"/>
  <c r="L461" i="1"/>
  <c r="U461" i="1" s="1"/>
  <c r="L462" i="1"/>
  <c r="U462" i="1" s="1"/>
  <c r="L463" i="1"/>
  <c r="L464" i="1"/>
  <c r="L465" i="1"/>
  <c r="U465" i="1" s="1"/>
  <c r="L466" i="1"/>
  <c r="L467" i="1"/>
  <c r="L468" i="1"/>
  <c r="U468" i="1" s="1"/>
  <c r="L469" i="1"/>
  <c r="U469" i="1" s="1"/>
  <c r="L470" i="1"/>
  <c r="L471" i="1"/>
  <c r="U471" i="1" s="1"/>
  <c r="L472" i="1"/>
  <c r="U472" i="1" s="1"/>
  <c r="L473" i="1"/>
  <c r="U473" i="1" s="1"/>
  <c r="L474" i="1"/>
  <c r="U474" i="1" s="1"/>
  <c r="L475" i="1"/>
  <c r="L476" i="1"/>
  <c r="L477" i="1"/>
  <c r="U477" i="1" s="1"/>
  <c r="L478" i="1"/>
  <c r="L479" i="1"/>
  <c r="U479" i="1" s="1"/>
  <c r="L480" i="1"/>
  <c r="U480" i="1" s="1"/>
  <c r="L481" i="1"/>
  <c r="U481" i="1" s="1"/>
  <c r="L482" i="1"/>
  <c r="U482" i="1" s="1"/>
  <c r="L483" i="1"/>
  <c r="L484" i="1"/>
  <c r="U484" i="1" s="1"/>
  <c r="L485" i="1"/>
  <c r="U485" i="1" s="1"/>
  <c r="L486" i="1"/>
  <c r="U486" i="1" s="1"/>
  <c r="L487" i="1"/>
  <c r="L488" i="1"/>
  <c r="L489" i="1"/>
  <c r="U489" i="1" s="1"/>
  <c r="L490" i="1"/>
  <c r="L491" i="1"/>
  <c r="L492" i="1"/>
  <c r="U492" i="1" s="1"/>
  <c r="L493" i="1"/>
  <c r="U493" i="1" s="1"/>
  <c r="L494" i="1"/>
  <c r="L495" i="1"/>
  <c r="U495" i="1" s="1"/>
  <c r="L496" i="1"/>
  <c r="U496" i="1" s="1"/>
  <c r="L497" i="1"/>
  <c r="U497" i="1" s="1"/>
  <c r="L498" i="1"/>
  <c r="U498" i="1" s="1"/>
  <c r="L499" i="1"/>
  <c r="L500" i="1"/>
  <c r="L501" i="1"/>
  <c r="U501" i="1" s="1"/>
  <c r="L502" i="1"/>
  <c r="L503" i="1"/>
  <c r="L504" i="1"/>
  <c r="U504" i="1" s="1"/>
  <c r="L505" i="1"/>
  <c r="U505" i="1" s="1"/>
  <c r="L506" i="1"/>
  <c r="L507" i="1"/>
  <c r="U507" i="1" s="1"/>
  <c r="L508" i="1"/>
  <c r="U508" i="1" s="1"/>
  <c r="L509" i="1"/>
  <c r="U509" i="1" s="1"/>
  <c r="L510" i="1"/>
  <c r="U510" i="1" s="1"/>
  <c r="L511" i="1"/>
  <c r="U511" i="1" s="1"/>
  <c r="L512" i="1"/>
  <c r="L513" i="1"/>
  <c r="U513" i="1" s="1"/>
  <c r="L514" i="1"/>
  <c r="L515" i="1"/>
  <c r="L516" i="1"/>
  <c r="U516" i="1" s="1"/>
  <c r="L517" i="1"/>
  <c r="U517" i="1" s="1"/>
  <c r="L518" i="1"/>
  <c r="L519" i="1"/>
  <c r="U519" i="1" s="1"/>
  <c r="L520" i="1"/>
  <c r="U520" i="1" s="1"/>
  <c r="L521" i="1"/>
  <c r="U521" i="1" s="1"/>
  <c r="L522" i="1"/>
  <c r="U522" i="1" s="1"/>
  <c r="L523" i="1"/>
  <c r="L524" i="1"/>
  <c r="L525" i="1"/>
  <c r="U525" i="1" s="1"/>
  <c r="L526" i="1"/>
  <c r="L527" i="1"/>
  <c r="L528" i="1"/>
  <c r="U528" i="1" s="1"/>
  <c r="L529" i="1"/>
  <c r="U529" i="1" s="1"/>
  <c r="L530" i="1"/>
  <c r="L531" i="1"/>
  <c r="U531" i="1" s="1"/>
  <c r="L532" i="1"/>
  <c r="U532" i="1" s="1"/>
  <c r="L533" i="1"/>
  <c r="U533" i="1" s="1"/>
  <c r="L534" i="1"/>
  <c r="U534" i="1" s="1"/>
  <c r="L535" i="1"/>
  <c r="L536" i="1"/>
  <c r="L537" i="1"/>
  <c r="U537" i="1" s="1"/>
  <c r="L538" i="1"/>
  <c r="L539" i="1"/>
  <c r="L540" i="1"/>
  <c r="U540" i="1" s="1"/>
  <c r="L541" i="1"/>
  <c r="U541" i="1" s="1"/>
  <c r="L542" i="1"/>
  <c r="L543" i="1"/>
  <c r="U543" i="1" s="1"/>
  <c r="L544" i="1"/>
  <c r="U544" i="1" s="1"/>
  <c r="L545" i="1"/>
  <c r="U545" i="1" s="1"/>
  <c r="L546" i="1"/>
  <c r="U546" i="1" s="1"/>
  <c r="L547" i="1"/>
  <c r="L548" i="1"/>
  <c r="L549" i="1"/>
  <c r="L550" i="1"/>
  <c r="L551" i="1"/>
  <c r="L552" i="1"/>
  <c r="U552" i="1" s="1"/>
  <c r="L553" i="1"/>
  <c r="U553" i="1" s="1"/>
  <c r="L554" i="1"/>
  <c r="L555" i="1"/>
  <c r="U555" i="1" s="1"/>
  <c r="L556" i="1"/>
  <c r="U556" i="1" s="1"/>
  <c r="L557" i="1"/>
  <c r="U557" i="1" s="1"/>
  <c r="L558" i="1"/>
  <c r="U558" i="1" s="1"/>
  <c r="L559" i="1"/>
  <c r="L560" i="1"/>
  <c r="L561" i="1"/>
  <c r="U561" i="1" s="1"/>
  <c r="L562" i="1"/>
  <c r="L563" i="1"/>
  <c r="L564" i="1"/>
  <c r="U564" i="1" s="1"/>
  <c r="L565" i="1"/>
  <c r="U565" i="1" s="1"/>
  <c r="L566" i="1"/>
  <c r="L567" i="1"/>
  <c r="U567" i="1" s="1"/>
  <c r="L568" i="1"/>
  <c r="U568" i="1" s="1"/>
  <c r="L569" i="1"/>
  <c r="U569" i="1" s="1"/>
  <c r="L570" i="1"/>
  <c r="U570" i="1" s="1"/>
  <c r="L571" i="1"/>
  <c r="L572" i="1"/>
  <c r="L573" i="1"/>
  <c r="U573" i="1" s="1"/>
  <c r="L574" i="1"/>
  <c r="L575" i="1"/>
  <c r="L576" i="1"/>
  <c r="U576" i="1" s="1"/>
  <c r="L577" i="1"/>
  <c r="U577" i="1" s="1"/>
  <c r="L578" i="1"/>
  <c r="L579" i="1"/>
  <c r="U579" i="1" s="1"/>
  <c r="L580" i="1"/>
  <c r="U580" i="1" s="1"/>
  <c r="L581" i="1"/>
  <c r="U581" i="1" s="1"/>
  <c r="L582" i="1"/>
  <c r="U582" i="1" s="1"/>
  <c r="L583" i="1"/>
  <c r="L584" i="1"/>
  <c r="L585" i="1"/>
  <c r="U585" i="1" s="1"/>
  <c r="L586" i="1"/>
  <c r="L587" i="1"/>
  <c r="L588" i="1"/>
  <c r="U588" i="1" s="1"/>
  <c r="L589" i="1"/>
  <c r="U589" i="1" s="1"/>
  <c r="L590" i="1"/>
  <c r="L591" i="1"/>
  <c r="U591" i="1" s="1"/>
  <c r="L592" i="1"/>
  <c r="U592" i="1" s="1"/>
  <c r="L593" i="1"/>
  <c r="U593" i="1" s="1"/>
  <c r="L594" i="1"/>
  <c r="U594" i="1" s="1"/>
  <c r="L595" i="1"/>
  <c r="U595" i="1" s="1"/>
  <c r="L596" i="1"/>
  <c r="U596" i="1" s="1"/>
  <c r="L597" i="1"/>
  <c r="U597" i="1" s="1"/>
  <c r="L598" i="1"/>
  <c r="L599" i="1"/>
  <c r="L600" i="1"/>
  <c r="U600" i="1" s="1"/>
  <c r="L601" i="1"/>
  <c r="U601" i="1" s="1"/>
  <c r="L602" i="1"/>
  <c r="L603" i="1"/>
  <c r="U603" i="1" s="1"/>
  <c r="L604" i="1"/>
  <c r="U604" i="1" s="1"/>
  <c r="L605" i="1"/>
  <c r="U605" i="1" s="1"/>
  <c r="L606" i="1"/>
  <c r="U606" i="1" s="1"/>
  <c r="L607" i="1"/>
  <c r="L608" i="1"/>
  <c r="L609" i="1"/>
  <c r="U609" i="1" s="1"/>
  <c r="L610" i="1"/>
  <c r="L611" i="1"/>
  <c r="L612" i="1"/>
  <c r="U612" i="1" s="1"/>
  <c r="L613" i="1"/>
  <c r="U613" i="1" s="1"/>
  <c r="L614" i="1"/>
  <c r="L615" i="1"/>
  <c r="U615" i="1" s="1"/>
  <c r="L616" i="1"/>
  <c r="U616" i="1" s="1"/>
  <c r="L617" i="1"/>
  <c r="U617" i="1" s="1"/>
  <c r="L618" i="1"/>
  <c r="U618" i="1" s="1"/>
  <c r="L619" i="1"/>
  <c r="L620" i="1"/>
  <c r="L621" i="1"/>
  <c r="U621" i="1" s="1"/>
  <c r="L622" i="1"/>
  <c r="L623" i="1"/>
  <c r="U623" i="1" s="1"/>
  <c r="L624" i="1"/>
  <c r="U624" i="1" s="1"/>
  <c r="L625" i="1"/>
  <c r="U625" i="1" s="1"/>
  <c r="L626" i="1"/>
  <c r="L627" i="1"/>
  <c r="U627" i="1" s="1"/>
  <c r="L628" i="1"/>
  <c r="U628" i="1" s="1"/>
  <c r="L629" i="1"/>
  <c r="U629" i="1" s="1"/>
  <c r="L630" i="1"/>
  <c r="U630" i="1" s="1"/>
  <c r="L631" i="1"/>
  <c r="U631" i="1" s="1"/>
  <c r="L632" i="1"/>
  <c r="L633" i="1"/>
  <c r="U633" i="1" s="1"/>
  <c r="L634" i="1"/>
  <c r="L635" i="1"/>
  <c r="U635" i="1" s="1"/>
  <c r="L636" i="1"/>
  <c r="U636" i="1" s="1"/>
  <c r="L637" i="1"/>
  <c r="U637" i="1" s="1"/>
  <c r="L638" i="1"/>
  <c r="L639" i="1"/>
  <c r="U639" i="1" s="1"/>
  <c r="L640" i="1"/>
  <c r="U640" i="1" s="1"/>
  <c r="L641" i="1"/>
  <c r="U641" i="1" s="1"/>
  <c r="L642" i="1"/>
  <c r="U642" i="1" s="1"/>
  <c r="L643" i="1"/>
  <c r="L644" i="1"/>
  <c r="L645" i="1"/>
  <c r="U645" i="1" s="1"/>
  <c r="L646" i="1"/>
  <c r="L647" i="1"/>
  <c r="U647" i="1" s="1"/>
  <c r="L648" i="1"/>
  <c r="U648" i="1" s="1"/>
  <c r="L649" i="1"/>
  <c r="U649" i="1" s="1"/>
  <c r="L650" i="1"/>
  <c r="L651" i="1"/>
  <c r="U651" i="1" s="1"/>
  <c r="L652" i="1"/>
  <c r="U652" i="1" s="1"/>
  <c r="L653" i="1"/>
  <c r="U653" i="1" s="1"/>
  <c r="L654" i="1"/>
  <c r="U654" i="1" s="1"/>
  <c r="L655" i="1"/>
  <c r="L656" i="1"/>
  <c r="L657" i="1"/>
  <c r="U657" i="1" s="1"/>
  <c r="L658" i="1"/>
  <c r="L659" i="1"/>
  <c r="U659" i="1" s="1"/>
  <c r="L660" i="1"/>
  <c r="U660" i="1" s="1"/>
  <c r="L661" i="1"/>
  <c r="U661" i="1" s="1"/>
  <c r="L662" i="1"/>
  <c r="L663" i="1"/>
  <c r="U663" i="1" s="1"/>
  <c r="L664" i="1"/>
  <c r="U664" i="1" s="1"/>
  <c r="L665" i="1"/>
  <c r="U665" i="1" s="1"/>
  <c r="L666" i="1"/>
  <c r="U666" i="1" s="1"/>
  <c r="L667" i="1"/>
  <c r="U667" i="1" s="1"/>
  <c r="L668" i="1"/>
  <c r="L669" i="1"/>
  <c r="U669" i="1" s="1"/>
  <c r="L670" i="1"/>
  <c r="L671" i="1"/>
  <c r="U671" i="1" s="1"/>
  <c r="L672" i="1"/>
  <c r="U672" i="1" s="1"/>
  <c r="L673" i="1"/>
  <c r="U673" i="1" s="1"/>
  <c r="L674" i="1"/>
  <c r="L675" i="1"/>
  <c r="U675" i="1" s="1"/>
  <c r="L676" i="1"/>
  <c r="U676" i="1" s="1"/>
  <c r="L677" i="1"/>
  <c r="U677" i="1" s="1"/>
  <c r="L678" i="1"/>
  <c r="U678" i="1" s="1"/>
  <c r="L679" i="1"/>
  <c r="L680" i="1"/>
  <c r="L681" i="1"/>
  <c r="L682" i="1"/>
  <c r="L683" i="1"/>
  <c r="L684" i="1"/>
  <c r="U684" i="1" s="1"/>
  <c r="L685" i="1"/>
  <c r="U685" i="1" s="1"/>
  <c r="L686" i="1"/>
  <c r="L687" i="1"/>
  <c r="U687" i="1" s="1"/>
  <c r="L688" i="1"/>
  <c r="U688" i="1" s="1"/>
  <c r="L689" i="1"/>
  <c r="U689" i="1" s="1"/>
  <c r="L690" i="1"/>
  <c r="U690" i="1" s="1"/>
  <c r="L691" i="1"/>
  <c r="L692" i="1"/>
  <c r="L693" i="1"/>
  <c r="U693" i="1" s="1"/>
  <c r="L694" i="1"/>
  <c r="L695" i="1"/>
  <c r="U695" i="1" s="1"/>
  <c r="L696" i="1"/>
  <c r="U696" i="1" s="1"/>
  <c r="L697" i="1"/>
  <c r="U697" i="1" s="1"/>
  <c r="L698" i="1"/>
  <c r="L699" i="1"/>
  <c r="U699" i="1" s="1"/>
  <c r="L700" i="1"/>
  <c r="U700" i="1" s="1"/>
  <c r="L701" i="1"/>
  <c r="U701" i="1" s="1"/>
  <c r="L702" i="1"/>
  <c r="U702" i="1" s="1"/>
  <c r="L703" i="1"/>
  <c r="L704" i="1"/>
  <c r="L705" i="1"/>
  <c r="L706" i="1"/>
  <c r="L707" i="1"/>
  <c r="U707" i="1" s="1"/>
  <c r="L708" i="1"/>
  <c r="U708" i="1" s="1"/>
  <c r="L709" i="1"/>
  <c r="U709" i="1" s="1"/>
  <c r="L710" i="1"/>
  <c r="L711" i="1"/>
  <c r="U711" i="1" s="1"/>
  <c r="L712" i="1"/>
  <c r="U712" i="1" s="1"/>
  <c r="L713" i="1"/>
  <c r="U713" i="1" s="1"/>
  <c r="L714" i="1"/>
  <c r="U714" i="1" s="1"/>
  <c r="L715" i="1"/>
  <c r="L716" i="1"/>
  <c r="L717" i="1"/>
  <c r="U717" i="1" s="1"/>
  <c r="L718" i="1"/>
  <c r="L719" i="1"/>
  <c r="U719" i="1" s="1"/>
  <c r="L720" i="1"/>
  <c r="U720" i="1" s="1"/>
  <c r="L721" i="1"/>
  <c r="U721" i="1" s="1"/>
  <c r="L722" i="1"/>
  <c r="L723" i="1"/>
  <c r="U723" i="1" s="1"/>
  <c r="L724" i="1"/>
  <c r="U724" i="1" s="1"/>
  <c r="L725" i="1"/>
  <c r="U725" i="1" s="1"/>
  <c r="L726" i="1"/>
  <c r="U726" i="1" s="1"/>
  <c r="L727" i="1"/>
  <c r="L728" i="1"/>
  <c r="U728" i="1" s="1"/>
  <c r="L729" i="1"/>
  <c r="U729" i="1" s="1"/>
  <c r="L730" i="1"/>
  <c r="L731" i="1"/>
  <c r="U731" i="1" s="1"/>
  <c r="L732" i="1"/>
  <c r="U732" i="1" s="1"/>
  <c r="L733" i="1"/>
  <c r="U733" i="1" s="1"/>
  <c r="L734" i="1"/>
  <c r="L735" i="1"/>
  <c r="L736" i="1"/>
  <c r="U736" i="1" s="1"/>
  <c r="L737" i="1"/>
  <c r="U737" i="1" s="1"/>
  <c r="L738" i="1"/>
  <c r="U738" i="1" s="1"/>
  <c r="L739" i="1"/>
  <c r="L740" i="1"/>
  <c r="U740" i="1" s="1"/>
  <c r="L741" i="1"/>
  <c r="U741" i="1" s="1"/>
  <c r="L742" i="1"/>
  <c r="L743" i="1"/>
  <c r="U743" i="1" s="1"/>
  <c r="L744" i="1"/>
  <c r="U744" i="1" s="1"/>
  <c r="L745" i="1"/>
  <c r="U745" i="1" s="1"/>
  <c r="L746" i="1"/>
  <c r="L747" i="1"/>
  <c r="U747" i="1" s="1"/>
  <c r="L748" i="1"/>
  <c r="U748" i="1" s="1"/>
  <c r="L749" i="1"/>
  <c r="U749" i="1" s="1"/>
  <c r="L750" i="1"/>
  <c r="U750" i="1" s="1"/>
  <c r="L751" i="1"/>
  <c r="L752" i="1"/>
  <c r="L753" i="1"/>
  <c r="U753" i="1" s="1"/>
  <c r="L754" i="1"/>
  <c r="L755" i="1"/>
  <c r="U755" i="1" s="1"/>
  <c r="L756" i="1"/>
  <c r="U756" i="1" s="1"/>
  <c r="L757" i="1"/>
  <c r="U757" i="1" s="1"/>
  <c r="L758" i="1"/>
  <c r="L759" i="1"/>
  <c r="U759" i="1" s="1"/>
  <c r="L760" i="1"/>
  <c r="U760" i="1" s="1"/>
  <c r="L761" i="1"/>
  <c r="U761" i="1" s="1"/>
  <c r="L762" i="1"/>
  <c r="U762" i="1" s="1"/>
  <c r="L763" i="1"/>
  <c r="L764" i="1"/>
  <c r="U764" i="1" s="1"/>
  <c r="L765" i="1"/>
  <c r="U765" i="1" s="1"/>
  <c r="L766" i="1"/>
  <c r="L767" i="1"/>
  <c r="L768" i="1"/>
  <c r="U768" i="1" s="1"/>
  <c r="L769" i="1"/>
  <c r="U769" i="1" s="1"/>
  <c r="L770" i="1"/>
  <c r="L771" i="1"/>
  <c r="U771" i="1" s="1"/>
  <c r="L772" i="1"/>
  <c r="U772" i="1" s="1"/>
  <c r="L773" i="1"/>
  <c r="U773" i="1" s="1"/>
  <c r="L774" i="1"/>
  <c r="U774" i="1" s="1"/>
  <c r="L775" i="1"/>
  <c r="L776" i="1"/>
  <c r="L777" i="1"/>
  <c r="U777" i="1" s="1"/>
  <c r="L778" i="1"/>
  <c r="L779" i="1"/>
  <c r="L780" i="1"/>
  <c r="U780" i="1" s="1"/>
  <c r="L781" i="1"/>
  <c r="U781" i="1" s="1"/>
  <c r="L782" i="1"/>
  <c r="L783" i="1"/>
  <c r="U783" i="1" s="1"/>
  <c r="L784" i="1"/>
  <c r="U784" i="1" s="1"/>
  <c r="L785" i="1"/>
  <c r="U785" i="1" s="1"/>
  <c r="L786" i="1"/>
  <c r="U786" i="1" s="1"/>
  <c r="L787" i="1"/>
  <c r="L788" i="1"/>
  <c r="L789" i="1"/>
  <c r="U789" i="1" s="1"/>
  <c r="L790" i="1"/>
  <c r="L791" i="1"/>
  <c r="U791" i="1" s="1"/>
  <c r="L792" i="1"/>
  <c r="U792" i="1" s="1"/>
  <c r="L793" i="1"/>
  <c r="U793" i="1" s="1"/>
  <c r="L794" i="1"/>
  <c r="L795" i="1"/>
  <c r="U795" i="1" s="1"/>
  <c r="L796" i="1"/>
  <c r="U796" i="1" s="1"/>
  <c r="L797" i="1"/>
  <c r="U797" i="1" s="1"/>
  <c r="L798" i="1"/>
  <c r="U798" i="1" s="1"/>
  <c r="L799" i="1"/>
  <c r="U799" i="1" s="1"/>
  <c r="L800" i="1"/>
  <c r="L801" i="1"/>
  <c r="U801" i="1" s="1"/>
  <c r="L802" i="1"/>
  <c r="L803" i="1"/>
  <c r="L804" i="1"/>
  <c r="U804" i="1" s="1"/>
  <c r="L805" i="1"/>
  <c r="U805" i="1" s="1"/>
  <c r="L806" i="1"/>
  <c r="L807" i="1"/>
  <c r="U807" i="1" s="1"/>
  <c r="L808" i="1"/>
  <c r="U808" i="1" s="1"/>
  <c r="L809" i="1"/>
  <c r="U809" i="1" s="1"/>
  <c r="L810" i="1"/>
  <c r="U810" i="1" s="1"/>
  <c r="L811" i="1"/>
  <c r="L812" i="1"/>
  <c r="U812" i="1" s="1"/>
  <c r="L813" i="1"/>
  <c r="L814" i="1"/>
  <c r="L815" i="1"/>
  <c r="L816" i="1"/>
  <c r="U816" i="1" s="1"/>
  <c r="L817" i="1"/>
  <c r="U817" i="1" s="1"/>
  <c r="L818" i="1"/>
  <c r="L819" i="1"/>
  <c r="U819" i="1" s="1"/>
  <c r="L820" i="1"/>
  <c r="U820" i="1" s="1"/>
  <c r="L821" i="1"/>
  <c r="U821" i="1" s="1"/>
  <c r="L822" i="1"/>
  <c r="U822" i="1" s="1"/>
  <c r="L823" i="1"/>
  <c r="L824" i="1"/>
  <c r="L825" i="1"/>
  <c r="U825" i="1" s="1"/>
  <c r="L826" i="1"/>
  <c r="L827" i="1"/>
  <c r="L828" i="1"/>
  <c r="U828" i="1" s="1"/>
  <c r="L829" i="1"/>
  <c r="U829" i="1" s="1"/>
  <c r="L830" i="1"/>
  <c r="L831" i="1"/>
  <c r="U831" i="1" s="1"/>
  <c r="L832" i="1"/>
  <c r="U832" i="1" s="1"/>
  <c r="L833" i="1"/>
  <c r="U833" i="1" s="1"/>
  <c r="L834" i="1"/>
  <c r="U834" i="1" s="1"/>
  <c r="L835" i="1"/>
  <c r="L836" i="1"/>
  <c r="L837" i="1"/>
  <c r="U837" i="1" s="1"/>
  <c r="L838" i="1"/>
  <c r="L839" i="1"/>
  <c r="L840" i="1"/>
  <c r="U840" i="1" s="1"/>
  <c r="L841" i="1"/>
  <c r="U841" i="1" s="1"/>
  <c r="L842" i="1"/>
  <c r="L843" i="1"/>
  <c r="U843" i="1" s="1"/>
  <c r="L844" i="1"/>
  <c r="U844" i="1" s="1"/>
  <c r="L845" i="1"/>
  <c r="U845" i="1" s="1"/>
  <c r="L846" i="1"/>
  <c r="U846" i="1" s="1"/>
  <c r="L847" i="1"/>
  <c r="L848" i="1"/>
  <c r="L849" i="1"/>
  <c r="U849" i="1" s="1"/>
  <c r="L850" i="1"/>
  <c r="L851" i="1"/>
  <c r="L852" i="1"/>
  <c r="U852" i="1" s="1"/>
  <c r="L853" i="1"/>
  <c r="U853" i="1" s="1"/>
  <c r="L854" i="1"/>
  <c r="U854" i="1" s="1"/>
  <c r="L855" i="1"/>
  <c r="U855" i="1" s="1"/>
  <c r="L856" i="1"/>
  <c r="U856" i="1" s="1"/>
  <c r="L857" i="1"/>
  <c r="U857" i="1" s="1"/>
  <c r="L858" i="1"/>
  <c r="U858" i="1" s="1"/>
  <c r="L859" i="1"/>
  <c r="L860" i="1"/>
  <c r="L861" i="1"/>
  <c r="U861" i="1" s="1"/>
  <c r="L862" i="1"/>
  <c r="L863" i="1"/>
  <c r="L864" i="1"/>
  <c r="U864" i="1" s="1"/>
  <c r="L865" i="1"/>
  <c r="U865" i="1" s="1"/>
  <c r="L866" i="1"/>
  <c r="L867" i="1"/>
  <c r="U867" i="1" s="1"/>
  <c r="L868" i="1"/>
  <c r="U868" i="1" s="1"/>
  <c r="L869" i="1"/>
  <c r="U869" i="1" s="1"/>
  <c r="L870" i="1"/>
  <c r="U870" i="1" s="1"/>
  <c r="L871" i="1"/>
  <c r="L872" i="1"/>
  <c r="L873" i="1"/>
  <c r="U873" i="1" s="1"/>
  <c r="L874" i="1"/>
  <c r="L875" i="1"/>
  <c r="L876" i="1"/>
  <c r="U876" i="1" s="1"/>
  <c r="L877" i="1"/>
  <c r="U877" i="1" s="1"/>
  <c r="L878" i="1"/>
  <c r="L879" i="1"/>
  <c r="U879" i="1" s="1"/>
  <c r="L880" i="1"/>
  <c r="U880" i="1" s="1"/>
  <c r="L881" i="1"/>
  <c r="U881" i="1" s="1"/>
  <c r="L882" i="1"/>
  <c r="U882" i="1" s="1"/>
  <c r="L883" i="1"/>
  <c r="L884" i="1"/>
  <c r="U884" i="1" s="1"/>
  <c r="L885" i="1"/>
  <c r="U885" i="1" s="1"/>
  <c r="L886" i="1"/>
  <c r="L887" i="1"/>
  <c r="L888" i="1"/>
  <c r="U888" i="1" s="1"/>
  <c r="L889" i="1"/>
  <c r="U889" i="1" s="1"/>
  <c r="L890" i="1"/>
  <c r="L891" i="1"/>
  <c r="U891" i="1" s="1"/>
  <c r="L892" i="1"/>
  <c r="U892" i="1" s="1"/>
  <c r="L893" i="1"/>
  <c r="U893" i="1" s="1"/>
  <c r="L894" i="1"/>
  <c r="U894" i="1" s="1"/>
  <c r="L895" i="1"/>
  <c r="L896" i="1"/>
  <c r="L897" i="1"/>
  <c r="L898" i="1"/>
  <c r="L899" i="1"/>
  <c r="L900" i="1"/>
  <c r="U900" i="1" s="1"/>
  <c r="L901" i="1"/>
  <c r="U901" i="1" s="1"/>
  <c r="L902" i="1"/>
  <c r="L903" i="1"/>
  <c r="U903" i="1" s="1"/>
  <c r="L904" i="1"/>
  <c r="U904" i="1" s="1"/>
  <c r="L905" i="1"/>
  <c r="U905" i="1" s="1"/>
  <c r="L906" i="1"/>
  <c r="U906" i="1" s="1"/>
  <c r="L907" i="1"/>
  <c r="L908" i="1"/>
  <c r="L909" i="1"/>
  <c r="U909" i="1" s="1"/>
  <c r="L910" i="1"/>
  <c r="L911" i="1"/>
  <c r="L912" i="1"/>
  <c r="U912" i="1" s="1"/>
  <c r="L913" i="1"/>
  <c r="U913" i="1" s="1"/>
  <c r="L914" i="1"/>
  <c r="L915" i="1"/>
  <c r="U915" i="1" s="1"/>
  <c r="L916" i="1"/>
  <c r="U916" i="1" s="1"/>
  <c r="L917" i="1"/>
  <c r="U917" i="1" s="1"/>
  <c r="L918" i="1"/>
  <c r="U918" i="1" s="1"/>
  <c r="L919" i="1"/>
  <c r="L920" i="1"/>
  <c r="L921" i="1"/>
  <c r="L922" i="1"/>
  <c r="L923" i="1"/>
  <c r="L924" i="1"/>
  <c r="U924" i="1" s="1"/>
  <c r="L925" i="1"/>
  <c r="U925" i="1" s="1"/>
  <c r="L926" i="1"/>
  <c r="L927" i="1"/>
  <c r="U927" i="1" s="1"/>
  <c r="L928" i="1"/>
  <c r="U928" i="1" s="1"/>
  <c r="L929" i="1"/>
  <c r="U929" i="1" s="1"/>
  <c r="L930" i="1"/>
  <c r="U930" i="1" s="1"/>
  <c r="L931" i="1"/>
  <c r="L932" i="1"/>
  <c r="L933" i="1"/>
  <c r="U933" i="1" s="1"/>
  <c r="L934" i="1"/>
  <c r="L935" i="1"/>
  <c r="L936" i="1"/>
  <c r="U936" i="1" s="1"/>
  <c r="L937" i="1"/>
  <c r="U937" i="1" s="1"/>
  <c r="L938" i="1"/>
  <c r="U938" i="1" s="1"/>
  <c r="L939" i="1"/>
  <c r="U939" i="1" s="1"/>
  <c r="L940" i="1"/>
  <c r="U940" i="1" s="1"/>
  <c r="L941" i="1"/>
  <c r="U941" i="1" s="1"/>
  <c r="L942" i="1"/>
  <c r="U942" i="1" s="1"/>
  <c r="L943" i="1"/>
  <c r="L944" i="1"/>
  <c r="L945" i="1"/>
  <c r="L946" i="1"/>
  <c r="L947" i="1"/>
  <c r="U947" i="1" s="1"/>
  <c r="L948" i="1"/>
  <c r="U948" i="1" s="1"/>
  <c r="L949" i="1"/>
  <c r="U949" i="1" s="1"/>
  <c r="L950" i="1"/>
  <c r="U950" i="1" s="1"/>
  <c r="L951" i="1"/>
  <c r="U951" i="1" s="1"/>
  <c r="L952" i="1"/>
  <c r="U952" i="1" s="1"/>
  <c r="L953" i="1"/>
  <c r="U953" i="1" s="1"/>
  <c r="L954" i="1"/>
  <c r="U954" i="1" s="1"/>
  <c r="L955" i="1"/>
  <c r="L956" i="1"/>
  <c r="L957" i="1"/>
  <c r="U957" i="1" s="1"/>
  <c r="L958" i="1"/>
  <c r="L959" i="1"/>
  <c r="L960" i="1"/>
  <c r="U960" i="1" s="1"/>
  <c r="L961" i="1"/>
  <c r="U961" i="1" s="1"/>
  <c r="L962" i="1"/>
  <c r="L963" i="1"/>
  <c r="U963" i="1" s="1"/>
  <c r="L964" i="1"/>
  <c r="U964" i="1" s="1"/>
  <c r="L965" i="1"/>
  <c r="U965" i="1" s="1"/>
  <c r="L966" i="1"/>
  <c r="U966" i="1" s="1"/>
  <c r="L967" i="1"/>
  <c r="U967" i="1" s="1"/>
  <c r="L968" i="1"/>
  <c r="L969" i="1"/>
  <c r="L970" i="1"/>
  <c r="L971" i="1"/>
  <c r="L972" i="1"/>
  <c r="U972" i="1" s="1"/>
  <c r="L973" i="1"/>
  <c r="U973" i="1" s="1"/>
  <c r="L974" i="1"/>
  <c r="L975" i="1"/>
  <c r="U975" i="1" s="1"/>
  <c r="L976" i="1"/>
  <c r="U976" i="1" s="1"/>
  <c r="L977" i="1"/>
  <c r="U977" i="1" s="1"/>
  <c r="L978" i="1"/>
  <c r="U978" i="1" s="1"/>
  <c r="L979" i="1"/>
  <c r="L980" i="1"/>
  <c r="L981" i="1"/>
  <c r="L982" i="1"/>
  <c r="L983" i="1"/>
  <c r="L984" i="1"/>
  <c r="U984" i="1" s="1"/>
  <c r="L985" i="1"/>
  <c r="U985" i="1" s="1"/>
  <c r="L986" i="1"/>
  <c r="L987" i="1"/>
  <c r="U987" i="1" s="1"/>
  <c r="L988" i="1"/>
  <c r="U988" i="1" s="1"/>
  <c r="L989" i="1"/>
  <c r="U989" i="1" s="1"/>
  <c r="L990" i="1"/>
  <c r="U990" i="1" s="1"/>
  <c r="L991" i="1"/>
  <c r="L992" i="1"/>
  <c r="L993" i="1"/>
  <c r="L994" i="1"/>
  <c r="L995" i="1"/>
  <c r="L996" i="1"/>
  <c r="U996" i="1" s="1"/>
  <c r="L997" i="1"/>
  <c r="U997" i="1" s="1"/>
  <c r="L998" i="1"/>
  <c r="U998" i="1" s="1"/>
  <c r="L999" i="1"/>
  <c r="U999" i="1" s="1"/>
  <c r="L1000" i="1"/>
  <c r="U1000" i="1" s="1"/>
  <c r="L1001" i="1"/>
  <c r="U1001" i="1" s="1"/>
  <c r="L1002" i="1"/>
  <c r="U1002" i="1" s="1"/>
  <c r="L1003" i="1"/>
  <c r="U1003" i="1" s="1"/>
  <c r="L1004" i="1"/>
  <c r="L1005" i="1"/>
  <c r="L1006" i="1"/>
  <c r="L1007" i="1"/>
  <c r="L1008" i="1"/>
  <c r="U1008" i="1" s="1"/>
  <c r="L1009" i="1"/>
  <c r="U1009" i="1" s="1"/>
  <c r="L1010" i="1"/>
  <c r="L1011" i="1"/>
  <c r="U1011" i="1" s="1"/>
  <c r="L1012" i="1"/>
  <c r="U1012" i="1" s="1"/>
  <c r="L1013" i="1"/>
  <c r="U1013" i="1" s="1"/>
  <c r="L1014" i="1"/>
  <c r="U1014" i="1" s="1"/>
  <c r="L1015" i="1"/>
  <c r="L1016" i="1"/>
  <c r="L1017" i="1"/>
  <c r="U1017" i="1" s="1"/>
  <c r="L1018" i="1"/>
  <c r="L1019" i="1"/>
  <c r="L1020" i="1"/>
  <c r="U1020" i="1" s="1"/>
  <c r="L1021" i="1"/>
  <c r="U1021" i="1" s="1"/>
  <c r="L1022" i="1"/>
  <c r="U1022" i="1" s="1"/>
  <c r="L1023" i="1"/>
  <c r="U1023" i="1" s="1"/>
  <c r="L1024" i="1"/>
  <c r="U1024" i="1" s="1"/>
  <c r="L1025" i="1"/>
  <c r="U1025" i="1" s="1"/>
  <c r="L1026" i="1"/>
  <c r="U1026" i="1" s="1"/>
  <c r="L1027" i="1"/>
  <c r="L1028" i="1"/>
  <c r="L1029" i="1"/>
  <c r="L1030" i="1"/>
  <c r="L1031" i="1"/>
  <c r="L1032" i="1"/>
  <c r="U1032" i="1" s="1"/>
  <c r="L1033" i="1"/>
  <c r="U1033" i="1" s="1"/>
  <c r="L1034" i="1"/>
  <c r="L1035" i="1"/>
  <c r="U1035" i="1" s="1"/>
  <c r="L1036" i="1"/>
  <c r="U1036" i="1" s="1"/>
  <c r="L1037" i="1"/>
  <c r="U1037" i="1" s="1"/>
  <c r="L1038" i="1"/>
  <c r="U1038" i="1" s="1"/>
  <c r="L1039" i="1"/>
  <c r="L1040" i="1"/>
  <c r="L1041" i="1"/>
  <c r="U1041" i="1" s="1"/>
  <c r="L1042" i="1"/>
  <c r="L1043" i="1"/>
  <c r="U1043" i="1" s="1"/>
  <c r="L1044" i="1"/>
  <c r="U1044" i="1" s="1"/>
  <c r="L1045" i="1"/>
  <c r="U1045" i="1" s="1"/>
  <c r="L1046" i="1"/>
  <c r="L1047" i="1"/>
  <c r="U1047" i="1" s="1"/>
  <c r="L1048" i="1"/>
  <c r="U1048" i="1" s="1"/>
  <c r="L1049" i="1"/>
  <c r="U1049" i="1" s="1"/>
  <c r="L1050" i="1"/>
  <c r="U1050" i="1" s="1"/>
  <c r="L1051" i="1"/>
  <c r="L1052" i="1"/>
  <c r="U1052" i="1" s="1"/>
  <c r="L1053" i="1"/>
  <c r="L1054" i="1"/>
  <c r="L1055" i="1"/>
  <c r="L1056" i="1"/>
  <c r="U1056" i="1" s="1"/>
  <c r="L1057" i="1"/>
  <c r="U1057" i="1" s="1"/>
  <c r="L1058" i="1"/>
  <c r="L1059" i="1"/>
  <c r="U1059" i="1" s="1"/>
  <c r="L1060" i="1"/>
  <c r="U1060" i="1" s="1"/>
  <c r="L1061" i="1"/>
  <c r="U1061" i="1" s="1"/>
  <c r="L1062" i="1"/>
  <c r="L1063" i="1"/>
  <c r="U1063" i="1" s="1"/>
  <c r="L1064" i="1"/>
  <c r="L1065" i="1"/>
  <c r="L1066" i="1"/>
  <c r="L1067" i="1"/>
  <c r="L1068" i="1"/>
  <c r="U1068" i="1" s="1"/>
  <c r="L1069" i="1"/>
  <c r="U1069" i="1" s="1"/>
  <c r="L1070" i="1"/>
  <c r="L1071" i="1"/>
  <c r="U1071" i="1" s="1"/>
  <c r="L1072" i="1"/>
  <c r="U1072" i="1" s="1"/>
  <c r="L1073" i="1"/>
  <c r="U1073" i="1" s="1"/>
  <c r="L1074" i="1"/>
  <c r="L1075" i="1"/>
  <c r="U1075" i="1" s="1"/>
  <c r="L1076" i="1"/>
  <c r="L1077" i="1"/>
  <c r="U1077" i="1" s="1"/>
  <c r="L1078" i="1"/>
  <c r="L1079" i="1"/>
  <c r="L1080" i="1"/>
  <c r="U1080" i="1" s="1"/>
  <c r="L1081" i="1"/>
  <c r="U1081" i="1" s="1"/>
  <c r="L1082" i="1"/>
  <c r="L1083" i="1"/>
  <c r="U1083" i="1" s="1"/>
  <c r="L1084" i="1"/>
  <c r="U1084" i="1" s="1"/>
  <c r="L1085" i="1"/>
  <c r="U1085" i="1" s="1"/>
  <c r="L1086" i="1"/>
  <c r="U1086" i="1" s="1"/>
  <c r="L1087" i="1"/>
  <c r="U1087" i="1" s="1"/>
  <c r="L1088" i="1"/>
  <c r="L1089" i="1"/>
  <c r="U1089" i="1" s="1"/>
  <c r="L1090" i="1"/>
  <c r="L1091" i="1"/>
  <c r="L1092" i="1"/>
  <c r="U1092" i="1" s="1"/>
  <c r="L1093" i="1"/>
  <c r="U1093" i="1" s="1"/>
  <c r="L1094" i="1"/>
  <c r="L1095" i="1"/>
  <c r="U1095" i="1" s="1"/>
  <c r="L1096" i="1"/>
  <c r="U1096" i="1" s="1"/>
  <c r="L1097" i="1"/>
  <c r="U1097" i="1" s="1"/>
  <c r="L1098" i="1"/>
  <c r="L1099" i="1"/>
  <c r="L1100" i="1"/>
  <c r="L1101" i="1"/>
  <c r="U1101" i="1" s="1"/>
  <c r="L1102" i="1"/>
  <c r="L1103" i="1"/>
  <c r="U1103" i="1" s="1"/>
  <c r="L1104" i="1"/>
  <c r="U1104" i="1" s="1"/>
  <c r="L1105" i="1"/>
  <c r="U1105" i="1" s="1"/>
  <c r="L1106" i="1"/>
  <c r="U1106" i="1" s="1"/>
  <c r="L1107" i="1"/>
  <c r="U1107" i="1" s="1"/>
  <c r="L1108" i="1"/>
  <c r="U1108" i="1" s="1"/>
  <c r="L1109" i="1"/>
  <c r="U1109" i="1" s="1"/>
  <c r="L1110" i="1"/>
  <c r="U1110" i="1" s="1"/>
  <c r="L1111" i="1"/>
  <c r="L1112" i="1"/>
  <c r="L1113" i="1"/>
  <c r="U1113" i="1" s="1"/>
  <c r="L1114" i="1"/>
  <c r="L1115" i="1"/>
  <c r="L1116" i="1"/>
  <c r="U1116" i="1" s="1"/>
  <c r="L1117" i="1"/>
  <c r="U1117" i="1" s="1"/>
  <c r="L1118" i="1"/>
  <c r="L1119" i="1"/>
  <c r="U1119" i="1" s="1"/>
  <c r="L1120" i="1"/>
  <c r="U1120" i="1" s="1"/>
  <c r="L1121" i="1"/>
  <c r="U1121" i="1" s="1"/>
  <c r="L1122" i="1"/>
  <c r="L1123" i="1"/>
  <c r="U1123" i="1" s="1"/>
  <c r="L1124" i="1"/>
  <c r="L1125" i="1"/>
  <c r="U1125" i="1" s="1"/>
  <c r="L1126" i="1"/>
  <c r="L1127" i="1"/>
  <c r="L1128" i="1"/>
  <c r="U1128" i="1" s="1"/>
  <c r="L1129" i="1"/>
  <c r="U1129" i="1" s="1"/>
  <c r="L1130" i="1"/>
  <c r="U1130" i="1" s="1"/>
  <c r="L1131" i="1"/>
  <c r="U1131" i="1" s="1"/>
  <c r="L1132" i="1"/>
  <c r="U1132" i="1" s="1"/>
  <c r="L1133" i="1"/>
  <c r="U1133" i="1" s="1"/>
  <c r="L1134" i="1"/>
  <c r="L1135" i="1"/>
  <c r="U1135" i="1" s="1"/>
  <c r="L1136" i="1"/>
  <c r="L1137" i="1"/>
  <c r="U1137" i="1" s="1"/>
  <c r="L1138" i="1"/>
  <c r="L1139" i="1"/>
  <c r="L1140" i="1"/>
  <c r="U1140" i="1" s="1"/>
  <c r="L1141" i="1"/>
  <c r="L1142" i="1"/>
  <c r="L1143" i="1"/>
  <c r="U1143" i="1" s="1"/>
  <c r="L1144" i="1"/>
  <c r="U1144" i="1" s="1"/>
  <c r="L1145" i="1"/>
  <c r="U1145" i="1" s="1"/>
  <c r="L1146" i="1"/>
  <c r="U1146" i="1" s="1"/>
  <c r="L1147" i="1"/>
  <c r="U1147" i="1" s="1"/>
  <c r="L1148" i="1"/>
  <c r="L1149" i="1"/>
  <c r="U1149" i="1" s="1"/>
  <c r="L1150" i="1"/>
  <c r="L1151" i="1"/>
  <c r="L1152" i="1"/>
  <c r="U1152" i="1" s="1"/>
  <c r="L1153" i="1"/>
  <c r="U1153" i="1" s="1"/>
  <c r="L1154" i="1"/>
  <c r="L1155" i="1"/>
  <c r="U1155" i="1" s="1"/>
  <c r="L1156" i="1"/>
  <c r="U1156" i="1" s="1"/>
  <c r="L1157" i="1"/>
  <c r="U1157" i="1" s="1"/>
  <c r="L1158" i="1"/>
  <c r="U1158" i="1" s="1"/>
  <c r="L1159" i="1"/>
  <c r="L1160" i="1"/>
  <c r="L1161" i="1"/>
  <c r="U1161" i="1" s="1"/>
  <c r="L1162" i="1"/>
  <c r="L1163" i="1"/>
  <c r="L1164" i="1"/>
  <c r="U1164" i="1" s="1"/>
  <c r="L1165" i="1"/>
  <c r="U1165" i="1" s="1"/>
  <c r="L1166" i="1"/>
  <c r="L1167" i="1"/>
  <c r="U1167" i="1" s="1"/>
  <c r="L1168" i="1"/>
  <c r="U1168" i="1" s="1"/>
  <c r="L1169" i="1"/>
  <c r="U1169" i="1" s="1"/>
  <c r="L1170" i="1"/>
  <c r="U1170" i="1" s="1"/>
  <c r="L1171" i="1"/>
  <c r="L1172" i="1"/>
  <c r="L1173" i="1"/>
  <c r="L1174" i="1"/>
  <c r="L1175" i="1"/>
  <c r="L1176" i="1"/>
  <c r="U1176" i="1" s="1"/>
  <c r="L1177" i="1"/>
  <c r="U1177" i="1" s="1"/>
  <c r="L1178" i="1"/>
  <c r="U1178" i="1" s="1"/>
  <c r="L1179" i="1"/>
  <c r="U1179" i="1" s="1"/>
  <c r="L1180" i="1"/>
  <c r="U1180" i="1" s="1"/>
  <c r="L1181" i="1"/>
  <c r="U1181" i="1" s="1"/>
  <c r="L1182" i="1"/>
  <c r="L1183" i="1"/>
  <c r="L1184" i="1"/>
  <c r="L1185" i="1"/>
  <c r="U1185" i="1" s="1"/>
  <c r="L1186" i="1"/>
  <c r="L1187" i="1"/>
  <c r="L1188" i="1"/>
  <c r="U1188" i="1" s="1"/>
  <c r="L1189" i="1"/>
  <c r="U1189" i="1" s="1"/>
  <c r="L1190" i="1"/>
  <c r="U1190" i="1" s="1"/>
  <c r="L1191" i="1"/>
  <c r="U1191" i="1" s="1"/>
  <c r="L1192" i="1"/>
  <c r="U1192" i="1" s="1"/>
  <c r="L1193" i="1"/>
  <c r="U1193" i="1" s="1"/>
  <c r="L1194" i="1"/>
  <c r="L1195" i="1"/>
  <c r="U1195" i="1" s="1"/>
  <c r="L1196" i="1"/>
  <c r="U1196" i="1" s="1"/>
  <c r="L1197" i="1"/>
  <c r="U1197" i="1" s="1"/>
  <c r="L1198" i="1"/>
  <c r="L1199" i="1"/>
  <c r="L1200" i="1"/>
  <c r="U1200" i="1" s="1"/>
  <c r="L1201" i="1"/>
  <c r="U1201" i="1" s="1"/>
  <c r="L1202" i="1"/>
  <c r="L1203" i="1"/>
  <c r="U1203" i="1" s="1"/>
  <c r="L1204" i="1"/>
  <c r="U1204" i="1" s="1"/>
  <c r="L1205" i="1"/>
  <c r="U1205" i="1" s="1"/>
  <c r="L1206" i="1"/>
  <c r="L1207" i="1"/>
  <c r="L1208" i="1"/>
  <c r="L1209" i="1"/>
  <c r="L1210" i="1"/>
  <c r="L1211" i="1"/>
  <c r="L1212" i="1"/>
  <c r="U1212" i="1" s="1"/>
  <c r="L1213" i="1"/>
  <c r="U1213" i="1" s="1"/>
  <c r="L1214" i="1"/>
  <c r="U1214" i="1" s="1"/>
  <c r="L1215" i="1"/>
  <c r="U1215" i="1" s="1"/>
  <c r="L1216" i="1"/>
  <c r="U1216" i="1" s="1"/>
  <c r="L1217" i="1"/>
  <c r="U1217" i="1" s="1"/>
  <c r="L1218" i="1"/>
  <c r="U1218" i="1" s="1"/>
  <c r="L1219" i="1"/>
  <c r="L1220" i="1"/>
  <c r="U1220" i="1" s="1"/>
  <c r="L1221" i="1"/>
  <c r="U1221" i="1" s="1"/>
  <c r="L1222" i="1"/>
  <c r="L1223" i="1"/>
  <c r="L1224" i="1"/>
  <c r="U1224" i="1" s="1"/>
  <c r="L1225" i="1"/>
  <c r="U1225" i="1" s="1"/>
  <c r="L1226" i="1"/>
  <c r="L1227" i="1"/>
  <c r="U1227" i="1" s="1"/>
  <c r="L1228" i="1"/>
  <c r="U1228" i="1" s="1"/>
  <c r="L1229" i="1"/>
  <c r="U1229" i="1" s="1"/>
  <c r="L1230" i="1"/>
  <c r="U1230" i="1" s="1"/>
  <c r="L1231" i="1"/>
  <c r="L1232" i="1"/>
  <c r="L1233" i="1"/>
  <c r="U1233" i="1" s="1"/>
  <c r="L1234" i="1"/>
  <c r="L1235" i="1"/>
  <c r="L1236" i="1"/>
  <c r="U1236" i="1" s="1"/>
  <c r="L1237" i="1"/>
  <c r="U1237" i="1" s="1"/>
  <c r="L1238" i="1"/>
  <c r="L1239" i="1"/>
  <c r="U1239" i="1" s="1"/>
  <c r="L1240" i="1"/>
  <c r="U1240" i="1" s="1"/>
  <c r="L1241" i="1"/>
  <c r="U1241" i="1" s="1"/>
  <c r="L1242" i="1"/>
  <c r="U1242" i="1" s="1"/>
  <c r="L1243" i="1"/>
  <c r="L1244" i="1"/>
  <c r="L1245" i="1"/>
  <c r="U1245" i="1" s="1"/>
  <c r="L1246" i="1"/>
  <c r="L1247" i="1"/>
  <c r="U1247" i="1" s="1"/>
  <c r="L1248" i="1"/>
  <c r="U1248" i="1" s="1"/>
  <c r="L1249" i="1"/>
  <c r="U1249" i="1" s="1"/>
  <c r="L1250" i="1"/>
  <c r="U1250" i="1" s="1"/>
  <c r="L1251" i="1"/>
  <c r="U1251" i="1" s="1"/>
  <c r="L1252" i="1"/>
  <c r="U1252" i="1" s="1"/>
  <c r="L1253" i="1"/>
  <c r="U1253" i="1" s="1"/>
  <c r="L1254" i="1"/>
  <c r="L1255" i="1"/>
  <c r="L1256" i="1"/>
  <c r="L1257" i="1"/>
  <c r="L1258" i="1"/>
  <c r="L1259" i="1"/>
  <c r="L1260" i="1"/>
  <c r="U1260" i="1" s="1"/>
  <c r="L1261" i="1"/>
  <c r="U1261" i="1" s="1"/>
  <c r="L1262" i="1"/>
  <c r="L1263" i="1"/>
  <c r="U1263" i="1" s="1"/>
  <c r="L1264" i="1"/>
  <c r="U1264" i="1" s="1"/>
  <c r="L1265" i="1"/>
  <c r="U1265" i="1" s="1"/>
  <c r="L1266" i="1"/>
  <c r="U1266" i="1" s="1"/>
  <c r="L1267" i="1"/>
  <c r="L1268" i="1"/>
  <c r="L1269" i="1"/>
  <c r="L1270" i="1"/>
  <c r="L1271" i="1"/>
  <c r="L1272" i="1"/>
  <c r="U1272" i="1" s="1"/>
  <c r="L1273" i="1"/>
  <c r="U1273" i="1" s="1"/>
  <c r="L1274" i="1"/>
  <c r="L1275" i="1"/>
  <c r="U1275" i="1" s="1"/>
  <c r="L1276" i="1"/>
  <c r="U1276" i="1" s="1"/>
  <c r="L1277" i="1"/>
  <c r="U1277" i="1" s="1"/>
  <c r="L1278" i="1"/>
  <c r="L1279" i="1"/>
  <c r="L1280" i="1"/>
  <c r="L1281" i="1"/>
  <c r="U1281" i="1" s="1"/>
  <c r="L1282" i="1"/>
  <c r="L1283" i="1"/>
  <c r="L1284" i="1"/>
  <c r="U1284" i="1" s="1"/>
  <c r="L1285" i="1"/>
  <c r="U1285" i="1" s="1"/>
  <c r="L1286" i="1"/>
  <c r="L1287" i="1"/>
  <c r="U1287" i="1" s="1"/>
  <c r="L1288" i="1"/>
  <c r="U1288" i="1" s="1"/>
  <c r="L1289" i="1"/>
  <c r="U1289" i="1" s="1"/>
  <c r="L1290" i="1"/>
  <c r="U1290" i="1" s="1"/>
  <c r="L1291" i="1"/>
  <c r="L1292" i="1"/>
  <c r="L1293" i="1"/>
  <c r="L1294" i="1"/>
  <c r="L1295" i="1"/>
  <c r="L1296" i="1"/>
  <c r="U1296" i="1" s="1"/>
  <c r="L1297" i="1"/>
  <c r="U1297" i="1" s="1"/>
  <c r="L1298" i="1"/>
  <c r="L1299" i="1"/>
  <c r="U1299" i="1" s="1"/>
  <c r="L1300" i="1"/>
  <c r="U1300" i="1" s="1"/>
  <c r="L1301" i="1"/>
  <c r="U1301" i="1" s="1"/>
  <c r="L1302" i="1"/>
  <c r="U1302" i="1" s="1"/>
  <c r="L1303" i="1"/>
  <c r="L1304" i="1"/>
  <c r="L1305" i="1"/>
  <c r="U1305" i="1" s="1"/>
  <c r="L1306" i="1"/>
  <c r="L1307" i="1"/>
  <c r="U1307" i="1" s="1"/>
  <c r="L1308" i="1"/>
  <c r="U1308" i="1" s="1"/>
  <c r="L1309" i="1"/>
  <c r="U1309" i="1" s="1"/>
  <c r="L1310" i="1"/>
  <c r="L1311" i="1"/>
  <c r="U1311" i="1" s="1"/>
  <c r="L1312" i="1"/>
  <c r="U1312" i="1" s="1"/>
  <c r="L1313" i="1"/>
  <c r="U1313" i="1" s="1"/>
  <c r="L1314" i="1"/>
  <c r="U1314" i="1" s="1"/>
  <c r="L1315" i="1"/>
  <c r="L1316" i="1"/>
  <c r="L1317" i="1"/>
  <c r="U1317" i="1" s="1"/>
  <c r="L1318" i="1"/>
  <c r="L1319" i="1"/>
  <c r="U1319" i="1" s="1"/>
  <c r="L1320" i="1"/>
  <c r="U1320" i="1" s="1"/>
  <c r="L1321" i="1"/>
  <c r="U1321" i="1" s="1"/>
  <c r="L1322" i="1"/>
  <c r="L1323" i="1"/>
  <c r="U1323" i="1" s="1"/>
  <c r="L1324" i="1"/>
  <c r="U1324" i="1" s="1"/>
  <c r="L1325" i="1"/>
  <c r="U1325" i="1" s="1"/>
  <c r="L1326" i="1"/>
  <c r="L1327" i="1"/>
  <c r="U1327" i="1" s="1"/>
  <c r="L1328" i="1"/>
  <c r="U1328" i="1" s="1"/>
  <c r="L1329" i="1"/>
  <c r="U1329" i="1" s="1"/>
  <c r="L1330" i="1"/>
  <c r="L1331" i="1"/>
  <c r="L1332" i="1"/>
  <c r="U1332" i="1" s="1"/>
  <c r="L1333" i="1"/>
  <c r="L1334" i="1"/>
  <c r="L1335" i="1"/>
  <c r="L1336" i="1"/>
  <c r="U1336" i="1" s="1"/>
  <c r="L1337" i="1"/>
  <c r="U1337" i="1" s="1"/>
  <c r="L1338" i="1"/>
  <c r="L1339" i="1"/>
  <c r="L1340" i="1"/>
  <c r="L1341" i="1"/>
  <c r="L1342" i="1"/>
  <c r="L1343" i="1"/>
  <c r="L1344" i="1"/>
  <c r="U1344" i="1" s="1"/>
  <c r="L1345" i="1"/>
  <c r="U1345" i="1" s="1"/>
  <c r="L1346" i="1"/>
  <c r="U1346" i="1" s="1"/>
  <c r="L1347" i="1"/>
  <c r="U1347" i="1" s="1"/>
  <c r="L1348" i="1"/>
  <c r="U1348" i="1" s="1"/>
  <c r="L1349" i="1"/>
  <c r="U1349" i="1" s="1"/>
  <c r="L1350" i="1"/>
  <c r="U1350" i="1" s="1"/>
  <c r="L1351" i="1"/>
  <c r="L1352" i="1"/>
  <c r="L1353" i="1"/>
  <c r="L1354" i="1"/>
  <c r="L1355" i="1"/>
  <c r="L1356" i="1"/>
  <c r="U1356" i="1" s="1"/>
  <c r="L1357" i="1"/>
  <c r="U1357" i="1" s="1"/>
  <c r="L1358" i="1"/>
  <c r="L1359" i="1"/>
  <c r="U1359" i="1" s="1"/>
  <c r="L1360" i="1"/>
  <c r="U1360" i="1" s="1"/>
  <c r="L1361" i="1"/>
  <c r="U1361" i="1" s="1"/>
  <c r="L1362" i="1"/>
  <c r="L1363" i="1"/>
  <c r="L1364" i="1"/>
  <c r="L1365" i="1"/>
  <c r="L1366" i="1"/>
  <c r="L1367" i="1"/>
  <c r="U1367" i="1" s="1"/>
  <c r="L1368" i="1"/>
  <c r="U1368" i="1" s="1"/>
  <c r="L1369" i="1"/>
  <c r="U1369" i="1" s="1"/>
  <c r="L1370" i="1"/>
  <c r="U1370" i="1" s="1"/>
  <c r="L1371" i="1"/>
  <c r="U1371" i="1" s="1"/>
  <c r="L1372" i="1"/>
  <c r="U1372" i="1" s="1"/>
  <c r="L1373" i="1"/>
  <c r="U1373" i="1" s="1"/>
  <c r="L1374" i="1"/>
  <c r="U1374" i="1" s="1"/>
  <c r="L1375" i="1"/>
  <c r="L1376" i="1"/>
  <c r="L1377" i="1"/>
  <c r="U1377" i="1" s="1"/>
  <c r="L1378" i="1"/>
  <c r="L1379" i="1"/>
  <c r="U1379" i="1" s="1"/>
  <c r="L1380" i="1"/>
  <c r="U1380" i="1" s="1"/>
  <c r="L1381" i="1"/>
  <c r="U1381" i="1" s="1"/>
  <c r="L1382" i="1"/>
  <c r="L1383" i="1"/>
  <c r="U1383" i="1" s="1"/>
  <c r="L1384" i="1"/>
  <c r="U1384" i="1" s="1"/>
  <c r="L1385" i="1"/>
  <c r="U1385" i="1" s="1"/>
  <c r="L1386" i="1"/>
  <c r="U1386" i="1" s="1"/>
  <c r="L1387" i="1"/>
  <c r="L1388" i="1"/>
  <c r="L1389" i="1"/>
  <c r="U1389" i="1" s="1"/>
  <c r="L1390" i="1"/>
  <c r="L1391" i="1"/>
  <c r="U1391" i="1" s="1"/>
  <c r="L1392" i="1"/>
  <c r="U1392" i="1" s="1"/>
  <c r="L1393" i="1"/>
  <c r="U1393" i="1" s="1"/>
  <c r="L1394" i="1"/>
  <c r="L1395" i="1"/>
  <c r="U1395" i="1" s="1"/>
  <c r="L1396" i="1"/>
  <c r="U1396" i="1" s="1"/>
  <c r="L1397" i="1"/>
  <c r="U1397" i="1" s="1"/>
  <c r="L1398" i="1"/>
  <c r="U1398" i="1" s="1"/>
  <c r="L1399" i="1"/>
  <c r="L1400" i="1"/>
  <c r="U1400" i="1" s="1"/>
  <c r="L1401" i="1"/>
  <c r="U1401" i="1" s="1"/>
  <c r="L1402" i="1"/>
  <c r="L1403" i="1"/>
  <c r="L1404" i="1"/>
  <c r="U1404" i="1" s="1"/>
  <c r="L1405" i="1"/>
  <c r="U1405" i="1" s="1"/>
  <c r="L1406" i="1"/>
  <c r="U1406" i="1" s="1"/>
  <c r="L1407" i="1"/>
  <c r="U1407" i="1" s="1"/>
  <c r="L1408" i="1"/>
  <c r="U1408" i="1" s="1"/>
  <c r="L1409" i="1"/>
  <c r="U1409" i="1" s="1"/>
  <c r="L1410" i="1"/>
  <c r="U1410" i="1" s="1"/>
  <c r="L1411" i="1"/>
  <c r="L1412" i="1"/>
  <c r="L1413" i="1"/>
  <c r="U1413" i="1" s="1"/>
  <c r="L1414" i="1"/>
  <c r="L1415" i="1"/>
  <c r="L1416" i="1"/>
  <c r="U1416" i="1" s="1"/>
  <c r="L1417" i="1"/>
  <c r="U1417" i="1" s="1"/>
  <c r="L1418" i="1"/>
  <c r="L1419" i="1"/>
  <c r="U1419" i="1" s="1"/>
  <c r="L1420" i="1"/>
  <c r="U1420" i="1" s="1"/>
  <c r="L1421" i="1"/>
  <c r="U1421" i="1" s="1"/>
  <c r="L1422" i="1"/>
  <c r="L1423" i="1"/>
  <c r="L1424" i="1"/>
  <c r="U1424" i="1" s="1"/>
  <c r="L1425" i="1"/>
  <c r="U1425" i="1" s="1"/>
  <c r="L1426" i="1"/>
  <c r="L1427" i="1"/>
  <c r="L1428" i="1"/>
  <c r="U1428" i="1" s="1"/>
  <c r="L1429" i="1"/>
  <c r="U1429" i="1" s="1"/>
  <c r="L1430" i="1"/>
  <c r="L1431" i="1"/>
  <c r="U1431" i="1" s="1"/>
  <c r="L1432" i="1"/>
  <c r="U1432" i="1" s="1"/>
  <c r="L1433" i="1"/>
  <c r="U1433" i="1" s="1"/>
  <c r="L1434" i="1"/>
  <c r="L1435" i="1"/>
  <c r="U1435" i="1" s="1"/>
  <c r="L1436" i="1"/>
  <c r="U1436" i="1" s="1"/>
  <c r="L1437" i="1"/>
  <c r="U1437" i="1" s="1"/>
  <c r="L1438" i="1"/>
  <c r="L1439" i="1"/>
  <c r="L1440" i="1"/>
  <c r="U1440" i="1" s="1"/>
  <c r="L1441" i="1"/>
  <c r="U1441" i="1" s="1"/>
  <c r="L1442" i="1"/>
  <c r="L1443" i="1"/>
  <c r="U1443" i="1" s="1"/>
  <c r="L1444" i="1"/>
  <c r="U1444" i="1" s="1"/>
  <c r="L1445" i="1"/>
  <c r="U1445" i="1" s="1"/>
  <c r="L1446" i="1"/>
  <c r="U1446" i="1" s="1"/>
  <c r="L1447" i="1"/>
  <c r="L1448" i="1"/>
  <c r="U1448" i="1" s="1"/>
  <c r="L1449" i="1"/>
  <c r="L1450" i="1"/>
  <c r="L1451" i="1"/>
  <c r="U1451" i="1" s="1"/>
  <c r="L1452" i="1"/>
  <c r="U1452" i="1" s="1"/>
  <c r="L1453" i="1"/>
  <c r="U1453" i="1" s="1"/>
  <c r="L1454" i="1"/>
  <c r="L1455" i="1"/>
  <c r="U1455" i="1" s="1"/>
  <c r="L1456" i="1"/>
  <c r="U1456" i="1" s="1"/>
  <c r="L1457" i="1"/>
  <c r="U1457" i="1" s="1"/>
  <c r="L1458" i="1"/>
  <c r="L1459" i="1"/>
  <c r="L1460" i="1"/>
  <c r="L1461" i="1"/>
  <c r="L1462" i="1"/>
  <c r="L1463" i="1"/>
  <c r="U1463" i="1" s="1"/>
  <c r="L1464" i="1"/>
  <c r="U1464" i="1" s="1"/>
  <c r="L1465" i="1"/>
  <c r="U1465" i="1" s="1"/>
  <c r="L1466" i="1"/>
  <c r="U1466" i="1" s="1"/>
  <c r="L1467" i="1"/>
  <c r="U1467" i="1" s="1"/>
  <c r="L1468" i="1"/>
  <c r="U1468" i="1" s="1"/>
  <c r="L1469" i="1"/>
  <c r="U1469" i="1" s="1"/>
  <c r="L1470" i="1"/>
  <c r="L1471" i="1"/>
  <c r="L1472" i="1"/>
  <c r="L1473" i="1"/>
  <c r="U1473" i="1" s="1"/>
  <c r="L1474" i="1"/>
  <c r="L1475" i="1"/>
  <c r="U1475" i="1" s="1"/>
  <c r="L1476" i="1"/>
  <c r="U1476" i="1" s="1"/>
  <c r="L1477" i="1"/>
  <c r="U1477" i="1" s="1"/>
  <c r="L1478" i="1"/>
  <c r="L1479" i="1"/>
  <c r="U1479" i="1" s="1"/>
  <c r="L1480" i="1"/>
  <c r="U1480" i="1" s="1"/>
  <c r="L1481" i="1"/>
  <c r="U1481" i="1" s="1"/>
  <c r="L1482" i="1"/>
  <c r="U1482" i="1" s="1"/>
  <c r="L1483" i="1"/>
  <c r="L1484" i="1"/>
  <c r="L1485" i="1"/>
  <c r="U1485" i="1" s="1"/>
  <c r="L1486" i="1"/>
  <c r="L1487" i="1"/>
  <c r="L1488" i="1"/>
  <c r="U1488" i="1" s="1"/>
  <c r="L1489" i="1"/>
  <c r="U1489" i="1" s="1"/>
  <c r="L1490" i="1"/>
  <c r="U1490" i="1" s="1"/>
  <c r="L1491" i="1"/>
  <c r="U1491" i="1" s="1"/>
  <c r="L1492" i="1"/>
  <c r="U1492" i="1" s="1"/>
  <c r="L1493" i="1"/>
  <c r="U1493" i="1" s="1"/>
  <c r="L1494" i="1"/>
  <c r="L1495" i="1"/>
  <c r="U1495" i="1" s="1"/>
  <c r="L1496" i="1"/>
  <c r="U1496" i="1" s="1"/>
  <c r="L1497" i="1"/>
  <c r="U1497" i="1" s="1"/>
  <c r="L1498" i="1"/>
  <c r="L1499" i="1"/>
  <c r="L1500" i="1"/>
  <c r="U1500" i="1" s="1"/>
  <c r="L1501" i="1"/>
  <c r="U1501" i="1" s="1"/>
  <c r="L1502" i="1"/>
  <c r="L1503" i="1"/>
  <c r="U1503" i="1" s="1"/>
  <c r="L1504" i="1"/>
  <c r="U1504" i="1" s="1"/>
  <c r="L1505" i="1"/>
  <c r="U1505" i="1" s="1"/>
  <c r="L1506" i="1"/>
  <c r="L1507" i="1"/>
  <c r="L1508" i="1"/>
  <c r="U1508" i="1" s="1"/>
  <c r="L1509" i="1"/>
  <c r="U1509" i="1" s="1"/>
  <c r="L1510" i="1"/>
  <c r="L1511" i="1"/>
  <c r="L1512" i="1"/>
  <c r="U1512" i="1" s="1"/>
  <c r="L1513" i="1"/>
  <c r="U1513" i="1" s="1"/>
  <c r="L1514" i="1"/>
  <c r="L1515" i="1"/>
  <c r="U1515" i="1" s="1"/>
  <c r="L1516" i="1"/>
  <c r="U1516" i="1" s="1"/>
  <c r="L1517" i="1"/>
  <c r="U1517" i="1" s="1"/>
  <c r="L1518" i="1"/>
  <c r="U1518" i="1" s="1"/>
  <c r="L1519" i="1"/>
  <c r="L1520" i="1"/>
  <c r="U1520" i="1" s="1"/>
  <c r="L1521" i="1"/>
  <c r="U1521" i="1" s="1"/>
  <c r="L1522" i="1"/>
  <c r="L1523" i="1"/>
  <c r="U1523" i="1" s="1"/>
  <c r="L1524" i="1"/>
  <c r="U1524" i="1" s="1"/>
  <c r="L1525" i="1"/>
  <c r="U1525" i="1" s="1"/>
  <c r="L1526" i="1"/>
  <c r="L1527" i="1"/>
  <c r="U1527" i="1" s="1"/>
  <c r="L1528" i="1"/>
  <c r="U1528" i="1" s="1"/>
  <c r="L1529" i="1"/>
  <c r="U1529" i="1" s="1"/>
  <c r="L1530" i="1"/>
  <c r="U1530" i="1" s="1"/>
  <c r="L1531" i="1"/>
  <c r="L1532" i="1"/>
  <c r="L1533" i="1"/>
  <c r="U1533" i="1" s="1"/>
  <c r="L1534" i="1"/>
  <c r="U1534" i="1" s="1"/>
  <c r="L1535" i="1"/>
  <c r="L1536" i="1"/>
  <c r="U1536" i="1" s="1"/>
  <c r="L1537" i="1"/>
  <c r="U1537" i="1" s="1"/>
  <c r="L1538" i="1"/>
  <c r="L1539" i="1"/>
  <c r="U1539" i="1" s="1"/>
  <c r="L1540" i="1"/>
  <c r="U1540" i="1" s="1"/>
  <c r="L1541" i="1"/>
  <c r="U1541" i="1" s="1"/>
  <c r="L1542" i="1"/>
  <c r="L1543" i="1"/>
  <c r="L1544" i="1"/>
  <c r="L1545" i="1"/>
  <c r="L1546" i="1"/>
  <c r="U1546" i="1" s="1"/>
  <c r="L1547" i="1"/>
  <c r="U1547" i="1" s="1"/>
  <c r="L1548" i="1"/>
  <c r="U1548" i="1" s="1"/>
  <c r="L1549" i="1"/>
  <c r="U1549" i="1" s="1"/>
  <c r="L1550" i="1"/>
  <c r="L1551" i="1"/>
  <c r="U1551" i="1" s="1"/>
  <c r="L1552" i="1"/>
  <c r="U1552" i="1" s="1"/>
  <c r="L1553" i="1"/>
  <c r="U1553" i="1" s="1"/>
  <c r="L1554" i="1"/>
  <c r="U1554" i="1" s="1"/>
  <c r="L1555" i="1"/>
  <c r="L1556" i="1"/>
  <c r="L1557" i="1"/>
  <c r="U1557" i="1" s="1"/>
  <c r="L1558" i="1"/>
  <c r="U1558" i="1" s="1"/>
  <c r="L1559" i="1"/>
  <c r="U1559" i="1" s="1"/>
  <c r="L1560" i="1"/>
  <c r="U1560" i="1" s="1"/>
  <c r="L1561" i="1"/>
  <c r="U1561" i="1" s="1"/>
  <c r="L1562" i="1"/>
  <c r="L1563" i="1"/>
  <c r="U1563" i="1" s="1"/>
  <c r="L1564" i="1"/>
  <c r="U1564" i="1" s="1"/>
  <c r="L1565" i="1"/>
  <c r="U1565" i="1" s="1"/>
  <c r="L1566" i="1"/>
  <c r="U1566" i="1" s="1"/>
  <c r="L1567" i="1"/>
  <c r="L1568" i="1"/>
  <c r="L1569" i="1"/>
  <c r="U1569" i="1" s="1"/>
  <c r="L1570" i="1"/>
  <c r="U1570" i="1" s="1"/>
  <c r="L1571" i="1"/>
  <c r="L1572" i="1"/>
  <c r="U1572" i="1" s="1"/>
  <c r="L1573" i="1"/>
  <c r="U1573" i="1" s="1"/>
  <c r="L1574" i="1"/>
  <c r="L1575" i="1"/>
  <c r="U1575" i="1" s="1"/>
  <c r="L1576" i="1"/>
  <c r="U1576" i="1" s="1"/>
  <c r="L1577" i="1"/>
  <c r="U1577" i="1" s="1"/>
  <c r="L1578" i="1"/>
  <c r="L1579" i="1"/>
  <c r="L1580" i="1"/>
  <c r="U1580" i="1" s="1"/>
  <c r="L1581" i="1"/>
  <c r="U1581" i="1" s="1"/>
  <c r="L1582" i="1"/>
  <c r="L1583" i="1"/>
  <c r="L1584" i="1"/>
  <c r="U1584" i="1" s="1"/>
  <c r="L1585" i="1"/>
  <c r="U1585" i="1" s="1"/>
  <c r="L1586" i="1"/>
  <c r="U1586" i="1" s="1"/>
  <c r="L1587" i="1"/>
  <c r="U1587" i="1" s="1"/>
  <c r="L1588" i="1"/>
  <c r="U1588" i="1" s="1"/>
  <c r="L1589" i="1"/>
  <c r="U1589" i="1" s="1"/>
  <c r="L1590" i="1"/>
  <c r="U1590" i="1" s="1"/>
  <c r="L1591" i="1"/>
  <c r="L1592" i="1"/>
  <c r="L1593" i="1"/>
  <c r="L1594" i="1"/>
  <c r="U1594" i="1" s="1"/>
  <c r="L1595" i="1"/>
  <c r="U1595" i="1" s="1"/>
  <c r="L1596" i="1"/>
  <c r="U1596" i="1" s="1"/>
  <c r="L1597" i="1"/>
  <c r="U1597" i="1" s="1"/>
  <c r="L1598" i="1"/>
  <c r="L1599" i="1"/>
  <c r="U1599" i="1" s="1"/>
  <c r="L1600" i="1"/>
  <c r="U1600" i="1" s="1"/>
  <c r="L1601" i="1"/>
  <c r="U1601" i="1" s="1"/>
  <c r="L1602" i="1"/>
  <c r="U1602" i="1" s="1"/>
  <c r="L1603" i="1"/>
  <c r="L1604" i="1"/>
  <c r="L1605" i="1"/>
  <c r="U1605" i="1" s="1"/>
  <c r="L1606" i="1"/>
  <c r="U1606" i="1" s="1"/>
  <c r="L1607" i="1"/>
  <c r="L1608" i="1"/>
  <c r="U1608" i="1" s="1"/>
  <c r="L1609" i="1"/>
  <c r="U1609" i="1" s="1"/>
  <c r="L1610" i="1"/>
  <c r="L1611" i="1"/>
  <c r="U1611" i="1" s="1"/>
  <c r="L1612" i="1"/>
  <c r="U1612" i="1" s="1"/>
  <c r="L1613" i="1"/>
  <c r="U1613" i="1" s="1"/>
  <c r="L1614" i="1"/>
  <c r="U1614" i="1" s="1"/>
  <c r="L1615" i="1"/>
  <c r="L1616" i="1"/>
  <c r="L1617" i="1"/>
  <c r="L1618" i="1"/>
  <c r="U1618" i="1" s="1"/>
  <c r="L1619" i="1"/>
  <c r="U1619" i="1" s="1"/>
  <c r="L1620" i="1"/>
  <c r="U1620" i="1" s="1"/>
  <c r="L1621" i="1"/>
  <c r="U1621" i="1" s="1"/>
  <c r="L1622" i="1"/>
  <c r="U1622" i="1" s="1"/>
  <c r="L1623" i="1"/>
  <c r="U1623" i="1" s="1"/>
  <c r="L1624" i="1"/>
  <c r="U1624" i="1" s="1"/>
  <c r="L1625" i="1"/>
  <c r="U1625" i="1" s="1"/>
  <c r="L1626" i="1"/>
  <c r="L1627" i="1"/>
  <c r="L1628" i="1"/>
  <c r="U1628" i="1" s="1"/>
  <c r="L1629" i="1"/>
  <c r="L1630" i="1"/>
  <c r="U1630" i="1" s="1"/>
  <c r="L1631" i="1"/>
  <c r="L1632" i="1"/>
  <c r="U1632" i="1" s="1"/>
  <c r="L1633" i="1"/>
  <c r="U1633" i="1" s="1"/>
  <c r="L1634" i="1"/>
  <c r="U1634" i="1" s="1"/>
  <c r="L1635" i="1"/>
  <c r="L1636" i="1"/>
  <c r="U1636" i="1" s="1"/>
  <c r="L1637" i="1"/>
  <c r="U1637" i="1" s="1"/>
  <c r="L1638" i="1"/>
  <c r="L1639" i="1"/>
  <c r="L1640" i="1"/>
  <c r="L1641" i="1"/>
  <c r="U1641" i="1" s="1"/>
  <c r="L1642" i="1"/>
  <c r="U1642" i="1" s="1"/>
  <c r="L1643" i="1"/>
  <c r="L1644" i="1"/>
  <c r="U1644" i="1" s="1"/>
  <c r="L1645" i="1"/>
  <c r="U1645" i="1" s="1"/>
  <c r="L1646" i="1"/>
  <c r="L1647" i="1"/>
  <c r="U1647" i="1" s="1"/>
  <c r="L1648" i="1"/>
  <c r="U1648" i="1" s="1"/>
  <c r="L1649" i="1"/>
  <c r="U1649" i="1" s="1"/>
  <c r="L1650" i="1"/>
  <c r="U1650" i="1" s="1"/>
  <c r="L1651" i="1"/>
  <c r="U1651" i="1" s="1"/>
  <c r="L1652" i="1"/>
  <c r="U1652" i="1" s="1"/>
  <c r="L1653" i="1"/>
  <c r="L1654" i="1"/>
  <c r="U1654" i="1" s="1"/>
  <c r="L1655" i="1"/>
  <c r="L1656" i="1"/>
  <c r="U1656" i="1" s="1"/>
  <c r="L1657" i="1"/>
  <c r="U1657" i="1" s="1"/>
  <c r="L1658" i="1"/>
  <c r="L1659" i="1"/>
  <c r="U1659" i="1" s="1"/>
  <c r="L1660" i="1"/>
  <c r="U1660" i="1" s="1"/>
  <c r="L1661" i="1"/>
  <c r="U1661" i="1" s="1"/>
  <c r="L1662" i="1"/>
  <c r="L1663" i="1"/>
  <c r="L1664" i="1"/>
  <c r="L1665" i="1"/>
  <c r="U1665" i="1" s="1"/>
  <c r="L1666" i="1"/>
  <c r="U1666" i="1" s="1"/>
  <c r="L1667" i="1"/>
  <c r="L1668" i="1"/>
  <c r="U1668" i="1" s="1"/>
  <c r="L1669" i="1"/>
  <c r="U1669" i="1" s="1"/>
  <c r="L1670" i="1"/>
  <c r="L1671" i="1"/>
  <c r="U1671" i="1" s="1"/>
  <c r="L1672" i="1"/>
  <c r="U1672" i="1" s="1"/>
  <c r="L1673" i="1"/>
  <c r="U1673" i="1" s="1"/>
  <c r="L1674" i="1"/>
  <c r="U1674" i="1" s="1"/>
  <c r="L1675" i="1"/>
  <c r="U1675" i="1" s="1"/>
  <c r="L1676" i="1"/>
  <c r="L1677" i="1"/>
  <c r="U1677" i="1" s="1"/>
  <c r="L1678" i="1"/>
  <c r="U1678" i="1" s="1"/>
  <c r="L1679" i="1"/>
  <c r="U1679" i="1" s="1"/>
  <c r="L1680" i="1"/>
  <c r="U1680" i="1" s="1"/>
  <c r="L1681" i="1"/>
  <c r="U1681" i="1" s="1"/>
  <c r="L1682" i="1"/>
  <c r="U1682" i="1" s="1"/>
  <c r="L1683" i="1"/>
  <c r="U1683" i="1" s="1"/>
  <c r="L1684" i="1"/>
  <c r="U1684" i="1" s="1"/>
  <c r="L1685" i="1"/>
  <c r="U1685" i="1" s="1"/>
  <c r="L1686" i="1"/>
  <c r="L1687" i="1"/>
  <c r="U1687" i="1" s="1"/>
  <c r="L1688" i="1"/>
  <c r="U1688" i="1" s="1"/>
  <c r="L1689" i="1"/>
  <c r="U1689" i="1" s="1"/>
  <c r="L1690" i="1"/>
  <c r="U1690" i="1" s="1"/>
  <c r="L1691" i="1"/>
  <c r="L1692" i="1"/>
  <c r="U1692" i="1" s="1"/>
  <c r="L1693" i="1"/>
  <c r="U1693" i="1" s="1"/>
  <c r="L1694" i="1"/>
  <c r="L1695" i="1"/>
  <c r="U1695" i="1" s="1"/>
  <c r="L1696" i="1"/>
  <c r="U1696" i="1" s="1"/>
  <c r="L1697" i="1"/>
  <c r="U1697" i="1" s="1"/>
  <c r="L1698" i="1"/>
  <c r="U1698" i="1" s="1"/>
  <c r="L1699" i="1"/>
  <c r="U1699" i="1" s="1"/>
  <c r="L1700" i="1"/>
  <c r="L1701" i="1"/>
  <c r="U1701" i="1" s="1"/>
  <c r="L1702" i="1"/>
  <c r="U1702" i="1" s="1"/>
  <c r="L1703" i="1"/>
  <c r="L1704" i="1"/>
  <c r="U1704" i="1" s="1"/>
  <c r="L1705" i="1"/>
  <c r="U1705" i="1" s="1"/>
  <c r="L1706" i="1"/>
  <c r="L1707" i="1"/>
  <c r="U1707" i="1" s="1"/>
  <c r="L1708" i="1"/>
  <c r="U1708" i="1" s="1"/>
  <c r="L1709" i="1"/>
  <c r="U1709" i="1" s="1"/>
  <c r="L1710" i="1"/>
  <c r="L1711" i="1"/>
  <c r="U1711" i="1" s="1"/>
  <c r="L1712" i="1"/>
  <c r="L1713" i="1"/>
  <c r="L1714" i="1"/>
  <c r="U1714" i="1" s="1"/>
  <c r="L1715" i="1"/>
  <c r="L1716" i="1"/>
  <c r="U1716" i="1" s="1"/>
  <c r="L1717" i="1"/>
  <c r="U1717" i="1" s="1"/>
  <c r="L1718" i="1"/>
  <c r="U1718" i="1" s="1"/>
  <c r="L1719" i="1"/>
  <c r="U1719" i="1" s="1"/>
  <c r="L1720" i="1"/>
  <c r="U1720" i="1" s="1"/>
  <c r="L1721" i="1"/>
  <c r="U1721" i="1" s="1"/>
  <c r="L1722" i="1"/>
  <c r="L1723" i="1"/>
  <c r="U1723" i="1" s="1"/>
  <c r="L1724" i="1"/>
  <c r="U1724" i="1" s="1"/>
  <c r="L1725" i="1"/>
  <c r="L1726" i="1"/>
  <c r="L1727" i="1"/>
  <c r="U1727" i="1" s="1"/>
  <c r="L1728" i="1"/>
  <c r="U1728" i="1" s="1"/>
  <c r="L1729" i="1"/>
  <c r="U1729" i="1" s="1"/>
  <c r="L1730" i="1"/>
  <c r="U1730" i="1" s="1"/>
  <c r="L1731" i="1"/>
  <c r="U1731" i="1" s="1"/>
  <c r="L1732" i="1"/>
  <c r="U1732" i="1" s="1"/>
  <c r="L1733" i="1"/>
  <c r="U1733" i="1" s="1"/>
  <c r="L1734" i="1"/>
  <c r="U1734" i="1" s="1"/>
  <c r="L1735" i="1"/>
  <c r="L1736" i="1"/>
  <c r="L1737" i="1"/>
  <c r="U1737" i="1" s="1"/>
  <c r="L1738" i="1"/>
  <c r="U1738" i="1" s="1"/>
  <c r="L1739" i="1"/>
  <c r="L1740" i="1"/>
  <c r="U1740" i="1" s="1"/>
  <c r="L1741" i="1"/>
  <c r="U1741" i="1" s="1"/>
  <c r="L1742" i="1"/>
  <c r="L1743" i="1"/>
  <c r="U1743" i="1" s="1"/>
  <c r="L1744" i="1"/>
  <c r="U1744" i="1" s="1"/>
  <c r="L1745" i="1"/>
  <c r="U1745" i="1" s="1"/>
  <c r="L1746" i="1"/>
  <c r="U1746" i="1" s="1"/>
  <c r="L1747" i="1"/>
  <c r="L1748" i="1"/>
  <c r="L1749" i="1"/>
  <c r="U1749" i="1" s="1"/>
  <c r="L1750" i="1"/>
  <c r="U1750" i="1" s="1"/>
  <c r="L1751" i="1"/>
  <c r="L1752" i="1"/>
  <c r="U1752" i="1" s="1"/>
  <c r="L1753" i="1"/>
  <c r="U1753" i="1" s="1"/>
  <c r="L1754" i="1"/>
  <c r="L1755" i="1"/>
  <c r="U1755" i="1" s="1"/>
  <c r="L1756" i="1"/>
  <c r="U1756" i="1" s="1"/>
  <c r="L1757" i="1"/>
  <c r="U1757" i="1" s="1"/>
  <c r="L1758" i="1"/>
  <c r="U1758" i="1" s="1"/>
  <c r="L1759" i="1"/>
  <c r="L1760" i="1"/>
  <c r="U1760" i="1" s="1"/>
  <c r="L1761" i="1"/>
  <c r="U1761" i="1" s="1"/>
  <c r="L1762" i="1"/>
  <c r="U1762" i="1" s="1"/>
  <c r="L1763" i="1"/>
  <c r="U1763" i="1" s="1"/>
  <c r="L1764" i="1"/>
  <c r="U1764" i="1" s="1"/>
  <c r="L1765" i="1"/>
  <c r="U1765" i="1" s="1"/>
  <c r="L1766" i="1"/>
  <c r="U1766" i="1" s="1"/>
  <c r="L1767" i="1"/>
  <c r="U1767" i="1" s="1"/>
  <c r="L1768" i="1"/>
  <c r="U1768" i="1" s="1"/>
  <c r="L1769" i="1"/>
  <c r="U1769" i="1" s="1"/>
  <c r="L1770" i="1"/>
  <c r="U1770" i="1" s="1"/>
  <c r="L1771" i="1"/>
  <c r="L1772" i="1"/>
  <c r="L1773" i="1"/>
  <c r="L1774" i="1"/>
  <c r="U1774" i="1" s="1"/>
  <c r="L1775" i="1"/>
  <c r="L1776" i="1"/>
  <c r="U1776" i="1" s="1"/>
  <c r="L1777" i="1"/>
  <c r="U1777" i="1" s="1"/>
  <c r="L1778" i="1"/>
  <c r="L1779" i="1"/>
  <c r="U1779" i="1" s="1"/>
  <c r="L1780" i="1"/>
  <c r="U1780" i="1" s="1"/>
  <c r="L1781" i="1"/>
  <c r="U1781" i="1" s="1"/>
  <c r="L1782" i="1"/>
  <c r="U1782" i="1" s="1"/>
  <c r="L1783" i="1"/>
  <c r="L1784" i="1"/>
  <c r="L1785" i="1"/>
  <c r="U1785" i="1" s="1"/>
  <c r="L1786" i="1"/>
  <c r="U1786" i="1" s="1"/>
  <c r="L1787" i="1"/>
  <c r="U1787" i="1" s="1"/>
  <c r="L1788" i="1"/>
  <c r="U1788" i="1" s="1"/>
  <c r="L1789" i="1"/>
  <c r="U1789" i="1" s="1"/>
  <c r="L1790" i="1"/>
  <c r="L1791" i="1"/>
  <c r="U1791" i="1" s="1"/>
  <c r="L1792" i="1"/>
  <c r="U1792" i="1" s="1"/>
  <c r="L1793" i="1"/>
  <c r="U1793" i="1" s="1"/>
  <c r="L1794" i="1"/>
  <c r="L1795" i="1"/>
  <c r="U1795" i="1" s="1"/>
  <c r="L1796" i="1"/>
  <c r="L1797" i="1"/>
  <c r="L1798" i="1"/>
  <c r="U1798" i="1" s="1"/>
  <c r="L1799" i="1"/>
  <c r="L1800" i="1"/>
  <c r="U1800" i="1" s="1"/>
  <c r="L1801" i="1"/>
  <c r="U1801" i="1" s="1"/>
  <c r="L1802" i="1"/>
  <c r="L1803" i="1"/>
  <c r="L1804" i="1"/>
  <c r="U1804" i="1" s="1"/>
  <c r="L1805" i="1"/>
  <c r="U1805" i="1" s="1"/>
  <c r="L1806" i="1"/>
  <c r="U1806" i="1" s="1"/>
  <c r="L1807" i="1"/>
  <c r="U1807" i="1" s="1"/>
  <c r="L1808" i="1"/>
  <c r="L1809" i="1"/>
  <c r="L1810" i="1"/>
  <c r="U1810" i="1" s="1"/>
  <c r="L1811" i="1"/>
  <c r="L1812" i="1"/>
  <c r="U1812" i="1" s="1"/>
  <c r="L1813" i="1"/>
  <c r="U1813" i="1" s="1"/>
  <c r="L1814" i="1"/>
  <c r="L1815" i="1"/>
  <c r="U1815" i="1" s="1"/>
  <c r="L1816" i="1"/>
  <c r="U1816" i="1" s="1"/>
  <c r="L1817" i="1"/>
  <c r="U1817" i="1" s="1"/>
  <c r="L1818" i="1"/>
  <c r="L1819" i="1"/>
  <c r="U1819" i="1" s="1"/>
  <c r="L1820" i="1"/>
  <c r="L1821" i="1"/>
  <c r="U1821" i="1" s="1"/>
  <c r="L1822" i="1"/>
  <c r="U1822" i="1" s="1"/>
  <c r="L1823" i="1"/>
  <c r="L1824" i="1"/>
  <c r="U1824" i="1" s="1"/>
  <c r="L1825" i="1"/>
  <c r="U1825" i="1" s="1"/>
  <c r="L1826" i="1"/>
  <c r="U1826" i="1" s="1"/>
  <c r="L1827" i="1"/>
  <c r="U1827" i="1" s="1"/>
  <c r="L1828" i="1"/>
  <c r="U1828" i="1" s="1"/>
  <c r="L1829" i="1"/>
  <c r="U1829" i="1" s="1"/>
  <c r="L1830" i="1"/>
  <c r="U1830" i="1" s="1"/>
  <c r="L1831" i="1"/>
  <c r="L1832" i="1"/>
  <c r="U1832" i="1" s="1"/>
  <c r="L1833" i="1"/>
  <c r="U1833" i="1" s="1"/>
  <c r="L1834" i="1"/>
  <c r="U1834" i="1" s="1"/>
  <c r="L1835" i="1"/>
  <c r="U1835" i="1" s="1"/>
  <c r="L1836" i="1"/>
  <c r="U1836" i="1" s="1"/>
  <c r="L1837" i="1"/>
  <c r="U1837" i="1" s="1"/>
  <c r="L1838" i="1"/>
  <c r="U1838" i="1" s="1"/>
  <c r="L1839" i="1"/>
  <c r="U1839" i="1" s="1"/>
  <c r="L1840" i="1"/>
  <c r="U1840" i="1" s="1"/>
  <c r="L1841" i="1"/>
  <c r="U1841" i="1" s="1"/>
  <c r="L1842" i="1"/>
  <c r="U1842" i="1" s="1"/>
  <c r="L1843" i="1"/>
  <c r="L1844" i="1"/>
  <c r="L1845" i="1"/>
  <c r="U1845" i="1" s="1"/>
  <c r="L1846" i="1"/>
  <c r="U1846" i="1" s="1"/>
  <c r="L1847" i="1"/>
  <c r="U1847" i="1" s="1"/>
  <c r="L1848" i="1"/>
  <c r="U1848" i="1" s="1"/>
  <c r="L1849" i="1"/>
  <c r="U1849" i="1" s="1"/>
  <c r="L1850" i="1"/>
  <c r="L1851" i="1"/>
  <c r="U1851" i="1" s="1"/>
  <c r="L1852" i="1"/>
  <c r="U1852" i="1" s="1"/>
  <c r="L1853" i="1"/>
  <c r="U1853" i="1" s="1"/>
  <c r="L1854" i="1"/>
  <c r="U1854" i="1" s="1"/>
  <c r="L1855" i="1"/>
  <c r="L1856" i="1"/>
  <c r="L1857" i="1"/>
  <c r="U1857" i="1" s="1"/>
  <c r="L1858" i="1"/>
  <c r="U1858" i="1" s="1"/>
  <c r="L1859" i="1"/>
  <c r="L1860" i="1"/>
  <c r="U1860" i="1" s="1"/>
  <c r="L1861" i="1"/>
  <c r="U1861" i="1" s="1"/>
  <c r="L1862" i="1"/>
  <c r="U1862" i="1" s="1"/>
  <c r="L1863" i="1"/>
  <c r="U1863" i="1" s="1"/>
  <c r="L1864" i="1"/>
  <c r="U1864" i="1" s="1"/>
  <c r="L1865" i="1"/>
  <c r="U1865" i="1" s="1"/>
  <c r="L1866" i="1"/>
  <c r="U1866" i="1" s="1"/>
  <c r="L1867" i="1"/>
  <c r="L1868" i="1"/>
  <c r="L1869" i="1"/>
  <c r="U1869" i="1" s="1"/>
  <c r="L1870" i="1"/>
  <c r="U1870" i="1" s="1"/>
  <c r="L1871" i="1"/>
  <c r="L1872" i="1"/>
  <c r="U1872" i="1" s="1"/>
  <c r="L1873" i="1"/>
  <c r="U1873" i="1" s="1"/>
  <c r="L1874" i="1"/>
  <c r="L1875" i="1"/>
  <c r="U1875" i="1" s="1"/>
  <c r="L1876" i="1"/>
  <c r="U1876" i="1" s="1"/>
  <c r="L1877" i="1"/>
  <c r="U1877" i="1" s="1"/>
  <c r="L1878" i="1"/>
  <c r="U1878" i="1" s="1"/>
  <c r="L1879" i="1"/>
  <c r="U1879" i="1" s="1"/>
  <c r="L1880" i="1"/>
  <c r="U1880" i="1" s="1"/>
  <c r="L1881" i="1"/>
  <c r="U1881" i="1" s="1"/>
  <c r="L1882" i="1"/>
  <c r="L1883" i="1"/>
  <c r="U1883" i="1" s="1"/>
  <c r="L1884" i="1"/>
  <c r="U1884" i="1" s="1"/>
  <c r="L1885" i="1"/>
  <c r="U1885" i="1" s="1"/>
  <c r="L1886" i="1"/>
  <c r="L1887" i="1"/>
  <c r="U1887" i="1" s="1"/>
  <c r="L1888" i="1"/>
  <c r="U1888" i="1" s="1"/>
  <c r="L1889" i="1"/>
  <c r="U1889" i="1" s="1"/>
  <c r="L1890" i="1"/>
  <c r="U1890" i="1" s="1"/>
  <c r="L1891" i="1"/>
  <c r="L1892" i="1"/>
  <c r="L1893" i="1"/>
  <c r="U1893" i="1" s="1"/>
  <c r="L1894" i="1"/>
  <c r="U1894" i="1" s="1"/>
  <c r="L1895" i="1"/>
  <c r="U1895" i="1" s="1"/>
  <c r="L1896" i="1"/>
  <c r="U1896" i="1" s="1"/>
  <c r="L1897" i="1"/>
  <c r="U1897" i="1" s="1"/>
  <c r="L1898" i="1"/>
  <c r="L1899" i="1"/>
  <c r="U1899" i="1" s="1"/>
  <c r="L1900" i="1"/>
  <c r="U1900" i="1" s="1"/>
  <c r="L1901" i="1"/>
  <c r="U1901" i="1" s="1"/>
  <c r="L1902" i="1"/>
  <c r="L1903" i="1"/>
  <c r="L1904" i="1"/>
  <c r="U1904" i="1" s="1"/>
  <c r="L1905" i="1"/>
  <c r="U1905" i="1" s="1"/>
  <c r="L1906" i="1"/>
  <c r="U1906" i="1" s="1"/>
  <c r="L1907" i="1"/>
  <c r="L1908" i="1"/>
  <c r="U1908" i="1" s="1"/>
  <c r="L1909" i="1"/>
  <c r="U1909" i="1" s="1"/>
  <c r="L1910" i="1"/>
  <c r="U1910" i="1" s="1"/>
  <c r="L1911" i="1"/>
  <c r="U1911" i="1" s="1"/>
  <c r="L1912" i="1"/>
  <c r="U1912" i="1" s="1"/>
  <c r="L1913" i="1"/>
  <c r="U1913" i="1" s="1"/>
  <c r="L1914" i="1"/>
  <c r="U1914" i="1" s="1"/>
  <c r="L1915" i="1"/>
  <c r="L1916" i="1"/>
  <c r="L1917" i="1"/>
  <c r="U1917" i="1" s="1"/>
  <c r="L1918" i="1"/>
  <c r="U1918" i="1" s="1"/>
  <c r="L1919" i="1"/>
  <c r="L1920" i="1"/>
  <c r="U1920" i="1" s="1"/>
  <c r="L1921" i="1"/>
  <c r="U1921" i="1" s="1"/>
  <c r="L1922" i="1"/>
  <c r="U1922" i="1" s="1"/>
  <c r="L1923" i="1"/>
  <c r="U1923" i="1" s="1"/>
  <c r="L1924" i="1"/>
  <c r="U1924" i="1" s="1"/>
  <c r="L1925" i="1"/>
  <c r="U1925" i="1" s="1"/>
  <c r="L1926" i="1"/>
  <c r="L1927" i="1"/>
  <c r="L1928" i="1"/>
  <c r="L1929" i="1"/>
  <c r="L1930" i="1"/>
  <c r="U1930" i="1" s="1"/>
  <c r="L1931" i="1"/>
  <c r="U1931" i="1" s="1"/>
  <c r="L1932" i="1"/>
  <c r="U1932" i="1" s="1"/>
  <c r="L1933" i="1"/>
  <c r="U1933" i="1" s="1"/>
  <c r="L1934" i="1"/>
  <c r="U1934" i="1" s="1"/>
  <c r="L1935" i="1"/>
  <c r="U1935" i="1" s="1"/>
  <c r="L1936" i="1"/>
  <c r="U1936" i="1" s="1"/>
  <c r="L1937" i="1"/>
  <c r="U1937" i="1" s="1"/>
  <c r="L1938" i="1"/>
  <c r="L1939" i="1"/>
  <c r="L1940" i="1"/>
  <c r="L1941" i="1"/>
  <c r="U1941" i="1" s="1"/>
  <c r="L1942" i="1"/>
  <c r="U1942" i="1" s="1"/>
  <c r="L1943" i="1"/>
  <c r="U1943" i="1" s="1"/>
  <c r="L1944" i="1"/>
  <c r="U1944" i="1" s="1"/>
  <c r="L1945" i="1"/>
  <c r="U1945" i="1" s="1"/>
  <c r="L1946" i="1"/>
  <c r="U1946" i="1" s="1"/>
  <c r="L1947" i="1"/>
  <c r="U1947" i="1" s="1"/>
  <c r="L1948" i="1"/>
  <c r="U1948" i="1" s="1"/>
  <c r="L1949" i="1"/>
  <c r="U1949" i="1" s="1"/>
  <c r="L1950" i="1"/>
  <c r="U1950" i="1" s="1"/>
  <c r="L1951" i="1"/>
  <c r="L1952" i="1"/>
  <c r="L1953" i="1"/>
  <c r="U1953" i="1" s="1"/>
  <c r="L1954" i="1"/>
  <c r="U1954" i="1" s="1"/>
  <c r="L1955" i="1"/>
  <c r="L1956" i="1"/>
  <c r="U1956" i="1" s="1"/>
  <c r="L1957" i="1"/>
  <c r="U1957" i="1" s="1"/>
  <c r="L1958" i="1"/>
  <c r="U1958" i="1" s="1"/>
  <c r="L1959" i="1"/>
  <c r="U1959" i="1" s="1"/>
  <c r="L1960" i="1"/>
  <c r="U1960" i="1" s="1"/>
  <c r="L1961" i="1"/>
  <c r="U1961" i="1" s="1"/>
  <c r="L1962" i="1"/>
  <c r="U1962" i="1" s="1"/>
  <c r="L1963" i="1"/>
  <c r="U1963" i="1" s="1"/>
  <c r="L1964" i="1"/>
  <c r="U1964" i="1" s="1"/>
  <c r="L1965" i="1"/>
  <c r="L1966" i="1"/>
  <c r="U1966" i="1" s="1"/>
  <c r="L1967" i="1"/>
  <c r="L1968" i="1"/>
  <c r="U1968" i="1" s="1"/>
  <c r="L1969" i="1"/>
  <c r="U1969" i="1" s="1"/>
  <c r="L1970" i="1"/>
  <c r="L1971" i="1"/>
  <c r="L1972" i="1"/>
  <c r="U1972" i="1" s="1"/>
  <c r="L1973" i="1"/>
  <c r="U1973" i="1" s="1"/>
  <c r="L1974" i="1"/>
  <c r="L1975" i="1"/>
  <c r="U1975" i="1" s="1"/>
  <c r="L1976" i="1"/>
  <c r="L1977" i="1"/>
  <c r="U1977" i="1" s="1"/>
  <c r="L1978" i="1"/>
  <c r="U1978" i="1" s="1"/>
  <c r="L1979" i="1"/>
  <c r="U1979" i="1" s="1"/>
  <c r="L1980" i="1"/>
  <c r="U1980" i="1" s="1"/>
  <c r="L1981" i="1"/>
  <c r="U1981" i="1" s="1"/>
  <c r="L1982" i="1"/>
  <c r="U1982" i="1" s="1"/>
  <c r="L1983" i="1"/>
  <c r="U1983" i="1" s="1"/>
  <c r="L1984" i="1"/>
  <c r="U1984" i="1" s="1"/>
  <c r="L1985" i="1"/>
  <c r="U1985" i="1" s="1"/>
  <c r="L1986" i="1"/>
  <c r="L1987" i="1"/>
  <c r="U1987" i="1" s="1"/>
  <c r="L1988" i="1"/>
  <c r="L1989" i="1"/>
  <c r="L1990" i="1"/>
  <c r="L1991" i="1"/>
  <c r="L1992" i="1"/>
  <c r="U1992" i="1" s="1"/>
  <c r="L1993" i="1"/>
  <c r="U1993" i="1" s="1"/>
  <c r="L1994" i="1"/>
  <c r="U1994" i="1" s="1"/>
  <c r="L1995" i="1"/>
  <c r="U1995" i="1" s="1"/>
  <c r="L1996" i="1"/>
  <c r="U1996" i="1" s="1"/>
  <c r="L1997" i="1"/>
  <c r="U1997" i="1" s="1"/>
  <c r="L1998" i="1"/>
  <c r="U1998" i="1" s="1"/>
  <c r="L1999" i="1"/>
  <c r="U1999" i="1" s="1"/>
  <c r="L2000" i="1"/>
  <c r="U2000" i="1" s="1"/>
  <c r="L2001" i="1"/>
  <c r="L2002" i="1"/>
  <c r="L2003" i="1"/>
  <c r="U2003" i="1" s="1"/>
  <c r="L2004" i="1"/>
  <c r="U2004" i="1" s="1"/>
  <c r="L2005" i="1"/>
  <c r="U2005" i="1" s="1"/>
  <c r="L2006" i="1"/>
  <c r="U2006" i="1" s="1"/>
  <c r="L2007" i="1"/>
  <c r="U2007" i="1" s="1"/>
  <c r="L2008" i="1"/>
  <c r="U2008" i="1" s="1"/>
  <c r="L2009" i="1"/>
  <c r="U2009" i="1" s="1"/>
  <c r="L2010" i="1"/>
  <c r="L2011" i="1"/>
  <c r="U2011" i="1" s="1"/>
  <c r="L2012" i="1"/>
  <c r="L2013" i="1"/>
  <c r="U2013" i="1" s="1"/>
  <c r="L2014" i="1"/>
  <c r="U2014" i="1" s="1"/>
  <c r="L2015" i="1"/>
  <c r="U2015" i="1" s="1"/>
  <c r="L2016" i="1"/>
  <c r="U2016" i="1" s="1"/>
  <c r="L2017" i="1"/>
  <c r="U2017" i="1" s="1"/>
  <c r="L2018" i="1"/>
  <c r="L2019" i="1"/>
  <c r="U2019" i="1" s="1"/>
  <c r="L2020" i="1"/>
  <c r="U2020" i="1" s="1"/>
  <c r="L2021" i="1"/>
  <c r="U2021" i="1" s="1"/>
  <c r="L2022" i="1"/>
  <c r="U2022" i="1" s="1"/>
  <c r="L2023" i="1"/>
  <c r="L2024" i="1"/>
  <c r="L2025" i="1"/>
  <c r="L2026" i="1"/>
  <c r="L2027" i="1"/>
  <c r="L2028" i="1"/>
  <c r="U2028" i="1" s="1"/>
  <c r="L2029" i="1"/>
  <c r="U2029" i="1" s="1"/>
  <c r="L2030" i="1"/>
  <c r="U2030" i="1" s="1"/>
  <c r="L2031" i="1"/>
  <c r="L2032" i="1"/>
  <c r="U2032" i="1" s="1"/>
  <c r="L2033" i="1"/>
  <c r="U2033" i="1" s="1"/>
  <c r="L2034" i="1"/>
  <c r="L2035" i="1"/>
  <c r="U2035" i="1" s="1"/>
  <c r="L2036" i="1"/>
  <c r="L2037" i="1"/>
  <c r="U2037" i="1" s="1"/>
  <c r="L2038" i="1"/>
  <c r="U2038" i="1" s="1"/>
  <c r="L2039" i="1"/>
  <c r="L2040" i="1"/>
  <c r="U2040" i="1" s="1"/>
  <c r="L2041" i="1"/>
  <c r="U2041" i="1" s="1"/>
  <c r="L2042" i="1"/>
  <c r="L2043" i="1"/>
  <c r="U2043" i="1" s="1"/>
  <c r="L2044" i="1"/>
  <c r="U2044" i="1" s="1"/>
  <c r="L2045" i="1"/>
  <c r="U2045" i="1" s="1"/>
  <c r="L2046" i="1"/>
  <c r="L2047" i="1"/>
  <c r="U2047" i="1" s="1"/>
  <c r="L2048" i="1"/>
  <c r="U2048" i="1" s="1"/>
  <c r="L2049" i="1"/>
  <c r="U2049" i="1" s="1"/>
  <c r="L2050" i="1"/>
  <c r="U2050" i="1" s="1"/>
  <c r="L2051" i="1"/>
  <c r="U2051" i="1" s="1"/>
  <c r="L2052" i="1"/>
  <c r="U2052" i="1" s="1"/>
  <c r="L2053" i="1"/>
  <c r="U2053" i="1" s="1"/>
  <c r="L2054" i="1"/>
  <c r="U2054" i="1" s="1"/>
  <c r="L2055" i="1"/>
  <c r="U2055" i="1" s="1"/>
  <c r="L2056" i="1"/>
  <c r="U2056" i="1" s="1"/>
  <c r="L2057" i="1"/>
  <c r="U2057" i="1" s="1"/>
  <c r="L2058" i="1"/>
  <c r="U2058" i="1" s="1"/>
  <c r="L2059" i="1"/>
  <c r="L2060" i="1"/>
  <c r="L2061" i="1"/>
  <c r="L2062" i="1"/>
  <c r="U2062" i="1" s="1"/>
  <c r="L2063" i="1"/>
  <c r="U2063" i="1" s="1"/>
  <c r="L2064" i="1"/>
  <c r="U2064" i="1" s="1"/>
  <c r="L2065" i="1"/>
  <c r="U2065" i="1" s="1"/>
  <c r="L2066" i="1"/>
  <c r="L2067" i="1"/>
  <c r="U2067" i="1" s="1"/>
  <c r="L2068" i="1"/>
  <c r="U2068" i="1" s="1"/>
  <c r="L2069" i="1"/>
  <c r="U2069" i="1" s="1"/>
  <c r="L2070" i="1"/>
  <c r="L2071" i="1"/>
  <c r="U2071" i="1" s="1"/>
  <c r="L2072" i="1"/>
  <c r="U2072" i="1" s="1"/>
  <c r="L2073" i="1"/>
  <c r="U2073" i="1" s="1"/>
  <c r="L2074" i="1"/>
  <c r="U2074" i="1" s="1"/>
  <c r="L2075" i="1"/>
  <c r="U2075" i="1" s="1"/>
  <c r="L2076" i="1"/>
  <c r="U2076" i="1" s="1"/>
  <c r="L2077" i="1"/>
  <c r="U2077" i="1" s="1"/>
  <c r="L2078" i="1"/>
  <c r="U2078" i="1" s="1"/>
  <c r="L2079" i="1"/>
  <c r="U2079" i="1" s="1"/>
  <c r="L2080" i="1"/>
  <c r="U2080" i="1" s="1"/>
  <c r="L2081" i="1"/>
  <c r="U2081" i="1" s="1"/>
  <c r="L2082" i="1"/>
  <c r="U2082" i="1" s="1"/>
  <c r="L2083" i="1"/>
  <c r="L2084" i="1"/>
  <c r="L2085" i="1"/>
  <c r="U2085" i="1" s="1"/>
  <c r="L2086" i="1"/>
  <c r="U2086" i="1" s="1"/>
  <c r="L2087" i="1"/>
  <c r="L2088" i="1"/>
  <c r="U2088" i="1" s="1"/>
  <c r="L2089" i="1"/>
  <c r="U2089" i="1" s="1"/>
  <c r="L2090" i="1"/>
  <c r="L2091" i="1"/>
  <c r="U2091" i="1" s="1"/>
  <c r="L2092" i="1"/>
  <c r="U2092" i="1" s="1"/>
  <c r="L2093" i="1"/>
  <c r="U2093" i="1" s="1"/>
  <c r="L2094" i="1"/>
  <c r="L2095" i="1"/>
  <c r="U2095" i="1" s="1"/>
  <c r="L2096" i="1"/>
  <c r="L2097" i="1"/>
  <c r="U2097" i="1" s="1"/>
  <c r="L2098" i="1"/>
  <c r="U2098" i="1" s="1"/>
  <c r="L2099" i="1"/>
  <c r="U2099" i="1" s="1"/>
  <c r="L2100" i="1"/>
  <c r="U2100" i="1" s="1"/>
  <c r="L2101" i="1"/>
  <c r="U2101" i="1" s="1"/>
  <c r="L2102" i="1"/>
  <c r="L2103" i="1"/>
  <c r="U2103" i="1" s="1"/>
  <c r="L2104" i="1"/>
  <c r="U2104" i="1" s="1"/>
  <c r="L2105" i="1"/>
  <c r="U2105" i="1" s="1"/>
  <c r="L2106" i="1"/>
  <c r="U2106" i="1" s="1"/>
  <c r="L2107" i="1"/>
  <c r="L2108" i="1"/>
  <c r="U2108" i="1" s="1"/>
  <c r="L2109" i="1"/>
  <c r="U2109" i="1" s="1"/>
  <c r="L2110" i="1"/>
  <c r="U2110" i="1" s="1"/>
  <c r="L2111" i="1"/>
  <c r="L2112" i="1"/>
  <c r="U2112" i="1" s="1"/>
  <c r="L2113" i="1"/>
  <c r="U2113" i="1" s="1"/>
  <c r="L2114" i="1"/>
  <c r="L2115" i="1"/>
  <c r="U2115" i="1" s="1"/>
  <c r="L2116" i="1"/>
  <c r="U2116" i="1" s="1"/>
  <c r="L2117" i="1"/>
  <c r="U2117" i="1" s="1"/>
  <c r="L2118" i="1"/>
  <c r="U2118" i="1" s="1"/>
  <c r="L2119" i="1"/>
  <c r="U2119" i="1" s="1"/>
  <c r="L2120" i="1"/>
  <c r="U2120" i="1" s="1"/>
  <c r="L2121" i="1"/>
  <c r="U2121" i="1" s="1"/>
  <c r="L2122" i="1"/>
  <c r="U2122" i="1" s="1"/>
  <c r="L2123" i="1"/>
  <c r="L2124" i="1"/>
  <c r="U2124" i="1" s="1"/>
  <c r="L2125" i="1"/>
  <c r="U2125" i="1" s="1"/>
  <c r="L2126" i="1"/>
  <c r="L2127" i="1"/>
  <c r="U2127" i="1" s="1"/>
  <c r="L2128" i="1"/>
  <c r="U2128" i="1" s="1"/>
  <c r="L2129" i="1"/>
  <c r="U2129" i="1" s="1"/>
  <c r="L2130" i="1"/>
  <c r="L2131" i="1"/>
  <c r="U2131" i="1" s="1"/>
  <c r="L2132" i="1"/>
  <c r="U2132" i="1" s="1"/>
  <c r="L2133" i="1"/>
  <c r="L2134" i="1"/>
  <c r="L2135" i="1"/>
  <c r="L2136" i="1"/>
  <c r="U2136" i="1" s="1"/>
  <c r="L2137" i="1"/>
  <c r="U2137" i="1" s="1"/>
  <c r="L2138" i="1"/>
  <c r="U2138" i="1" s="1"/>
  <c r="L2139" i="1"/>
  <c r="U2139" i="1" s="1"/>
  <c r="L2140" i="1"/>
  <c r="U2140" i="1" s="1"/>
  <c r="L2141" i="1"/>
  <c r="U2141" i="1" s="1"/>
  <c r="L2142" i="1"/>
  <c r="U2142" i="1" s="1"/>
  <c r="L2143" i="1"/>
  <c r="L2144" i="1"/>
  <c r="L2145" i="1"/>
  <c r="U2145" i="1" s="1"/>
  <c r="L2146" i="1"/>
  <c r="L2147" i="1"/>
  <c r="L2148" i="1"/>
  <c r="U2148" i="1" s="1"/>
  <c r="L2149" i="1"/>
  <c r="U2149" i="1" s="1"/>
  <c r="L2150" i="1"/>
  <c r="L2151" i="1"/>
  <c r="U2151" i="1" s="1"/>
  <c r="L2152" i="1"/>
  <c r="U2152" i="1" s="1"/>
  <c r="L2153" i="1"/>
  <c r="U2153" i="1" s="1"/>
  <c r="L2154" i="1"/>
  <c r="U2154" i="1" s="1"/>
  <c r="L2155" i="1"/>
  <c r="U2155" i="1" s="1"/>
  <c r="L2156" i="1"/>
  <c r="U2156" i="1" s="1"/>
  <c r="L2157" i="1"/>
  <c r="U2157" i="1" s="1"/>
  <c r="L2158" i="1"/>
  <c r="U2158" i="1" s="1"/>
  <c r="L2159" i="1"/>
  <c r="U2159" i="1" s="1"/>
  <c r="L2160" i="1"/>
  <c r="U2160" i="1" s="1"/>
  <c r="L2161" i="1"/>
  <c r="U2161" i="1" s="1"/>
  <c r="L2162" i="1"/>
  <c r="U2162" i="1" s="1"/>
  <c r="L2163" i="1"/>
  <c r="U2163" i="1" s="1"/>
  <c r="L2164" i="1"/>
  <c r="U2164" i="1" s="1"/>
  <c r="L2165" i="1"/>
  <c r="U2165" i="1" s="1"/>
  <c r="L2166" i="1"/>
  <c r="U2166" i="1" s="1"/>
  <c r="L2167" i="1"/>
  <c r="L2168" i="1"/>
  <c r="L2169" i="1"/>
  <c r="U2169" i="1" s="1"/>
  <c r="L2170" i="1"/>
  <c r="L2171" i="1"/>
  <c r="L2172" i="1"/>
  <c r="U2172" i="1" s="1"/>
  <c r="L2173" i="1"/>
  <c r="L2174" i="1"/>
  <c r="L2175" i="1"/>
  <c r="U2175" i="1" s="1"/>
  <c r="L2176" i="1"/>
  <c r="U2176" i="1" s="1"/>
  <c r="L2177" i="1"/>
  <c r="U2177" i="1" s="1"/>
  <c r="L2178" i="1"/>
  <c r="U2178" i="1" s="1"/>
  <c r="L2179" i="1"/>
  <c r="L2180" i="1"/>
  <c r="L2181" i="1"/>
  <c r="U2181" i="1" s="1"/>
  <c r="L2182" i="1"/>
  <c r="U2182" i="1" s="1"/>
  <c r="L2183" i="1"/>
  <c r="U2183" i="1" s="1"/>
  <c r="L2184" i="1"/>
  <c r="U2184" i="1" s="1"/>
  <c r="L2185" i="1"/>
  <c r="U2185" i="1" s="1"/>
  <c r="L2186" i="1"/>
  <c r="U2186" i="1" s="1"/>
  <c r="L2187" i="1"/>
  <c r="U2187" i="1" s="1"/>
  <c r="L2188" i="1"/>
  <c r="U2188" i="1" s="1"/>
  <c r="L2189" i="1"/>
  <c r="U2189" i="1" s="1"/>
  <c r="L2190" i="1"/>
  <c r="U2190" i="1" s="1"/>
  <c r="L2191" i="1"/>
  <c r="U2191" i="1" s="1"/>
  <c r="L2192" i="1"/>
  <c r="L2193" i="1"/>
  <c r="U2193" i="1" s="1"/>
  <c r="L2194" i="1"/>
  <c r="U2194" i="1" s="1"/>
  <c r="L2195" i="1"/>
  <c r="U2195" i="1" s="1"/>
  <c r="L2196" i="1"/>
  <c r="U2196" i="1" s="1"/>
  <c r="L2197" i="1"/>
  <c r="U2197" i="1" s="1"/>
  <c r="L2198" i="1"/>
  <c r="L2199" i="1"/>
  <c r="U2199" i="1" s="1"/>
  <c r="L2200" i="1"/>
  <c r="U2200" i="1" s="1"/>
  <c r="L2201" i="1"/>
  <c r="U2201" i="1" s="1"/>
  <c r="L2202" i="1"/>
  <c r="U2202" i="1" s="1"/>
  <c r="L2203" i="1"/>
  <c r="U2203" i="1" s="1"/>
  <c r="L2204" i="1"/>
  <c r="U2204" i="1" s="1"/>
  <c r="L2205" i="1"/>
  <c r="U2205" i="1" s="1"/>
  <c r="L2206" i="1"/>
  <c r="U2206" i="1" s="1"/>
  <c r="L2207" i="1"/>
  <c r="L2208" i="1"/>
  <c r="U2208" i="1" s="1"/>
  <c r="L2209" i="1"/>
  <c r="U2209" i="1" s="1"/>
  <c r="L2210" i="1"/>
  <c r="L2211" i="1"/>
  <c r="U2211" i="1" s="1"/>
  <c r="L2212" i="1"/>
  <c r="U2212" i="1" s="1"/>
  <c r="L2213" i="1"/>
  <c r="U2213" i="1" s="1"/>
  <c r="L2214" i="1"/>
  <c r="U2214" i="1" s="1"/>
  <c r="L2215" i="1"/>
  <c r="U2215" i="1" s="1"/>
  <c r="L2216" i="1"/>
  <c r="L2217" i="1"/>
  <c r="L2218" i="1"/>
  <c r="U2218" i="1" s="1"/>
  <c r="L2219" i="1"/>
  <c r="L2220" i="1"/>
  <c r="U2220" i="1" s="1"/>
  <c r="L2221" i="1"/>
  <c r="U2221" i="1" s="1"/>
  <c r="L2222" i="1"/>
  <c r="L2223" i="1"/>
  <c r="U2223" i="1" s="1"/>
  <c r="L2224" i="1"/>
  <c r="U2224" i="1" s="1"/>
  <c r="L2225" i="1"/>
  <c r="U2225" i="1" s="1"/>
  <c r="L2226" i="1"/>
  <c r="U2226" i="1" s="1"/>
  <c r="L2227" i="1"/>
  <c r="L2228" i="1"/>
  <c r="L2229" i="1"/>
  <c r="U2229" i="1" s="1"/>
  <c r="L2230" i="1"/>
  <c r="U2230" i="1" s="1"/>
  <c r="L2231" i="1"/>
  <c r="U2231" i="1" s="1"/>
  <c r="L2232" i="1"/>
  <c r="U2232" i="1" s="1"/>
  <c r="L2233" i="1"/>
  <c r="U2233" i="1" s="1"/>
  <c r="L2234" i="1"/>
  <c r="U2234" i="1" s="1"/>
  <c r="L2235" i="1"/>
  <c r="U2235" i="1" s="1"/>
  <c r="L2236" i="1"/>
  <c r="U2236" i="1" s="1"/>
  <c r="L2237" i="1"/>
  <c r="U2237" i="1" s="1"/>
  <c r="L2238" i="1"/>
  <c r="U2238" i="1" s="1"/>
  <c r="L2239" i="1"/>
  <c r="L2240" i="1"/>
  <c r="L2241" i="1"/>
  <c r="U2241" i="1" s="1"/>
  <c r="L2242" i="1"/>
  <c r="U2242" i="1" s="1"/>
  <c r="L2243" i="1"/>
  <c r="L2244" i="1"/>
  <c r="U2244" i="1" s="1"/>
  <c r="L2245" i="1"/>
  <c r="U2245" i="1" s="1"/>
  <c r="L2246" i="1"/>
  <c r="U2246" i="1" s="1"/>
  <c r="L2247" i="1"/>
  <c r="U2247" i="1" s="1"/>
  <c r="L2248" i="1"/>
  <c r="U2248" i="1" s="1"/>
  <c r="L2249" i="1"/>
  <c r="U2249" i="1" s="1"/>
  <c r="L2250" i="1"/>
  <c r="U2250" i="1" s="1"/>
  <c r="L2251" i="1"/>
  <c r="L2252" i="1"/>
  <c r="L2253" i="1"/>
  <c r="U2253" i="1" s="1"/>
  <c r="L2254" i="1"/>
  <c r="U2254" i="1" s="1"/>
  <c r="L2255" i="1"/>
  <c r="L2256" i="1"/>
  <c r="U2256" i="1" s="1"/>
  <c r="L2257" i="1"/>
  <c r="U2257" i="1" s="1"/>
  <c r="L2258" i="1"/>
  <c r="L2259" i="1"/>
  <c r="U2259" i="1" s="1"/>
  <c r="L2260" i="1"/>
  <c r="U2260" i="1" s="1"/>
  <c r="L2261" i="1"/>
  <c r="U2261" i="1" s="1"/>
  <c r="L2262" i="1"/>
  <c r="U2262" i="1" s="1"/>
  <c r="L2263" i="1"/>
  <c r="U2263" i="1" s="1"/>
  <c r="L2264" i="1"/>
  <c r="U2264" i="1" s="1"/>
  <c r="L2265" i="1"/>
  <c r="U2265" i="1" s="1"/>
  <c r="L2266" i="1"/>
  <c r="U2266" i="1" s="1"/>
  <c r="L2267" i="1"/>
  <c r="L2268" i="1"/>
  <c r="U2268" i="1" s="1"/>
  <c r="L2269" i="1"/>
  <c r="U2269" i="1" s="1"/>
  <c r="L2270" i="1"/>
  <c r="L2271" i="1"/>
  <c r="U2271" i="1" s="1"/>
  <c r="L2272" i="1"/>
  <c r="U2272" i="1" s="1"/>
  <c r="L2273" i="1"/>
  <c r="U2273" i="1" s="1"/>
  <c r="L2274" i="1"/>
  <c r="U2274" i="1" s="1"/>
  <c r="L2275" i="1"/>
  <c r="U2275" i="1" s="1"/>
  <c r="L2276" i="1"/>
  <c r="L2277" i="1"/>
  <c r="U2277" i="1" s="1"/>
  <c r="L2278" i="1"/>
  <c r="L2279" i="1"/>
  <c r="U2279" i="1" s="1"/>
  <c r="L2280" i="1"/>
  <c r="U2280" i="1" s="1"/>
  <c r="L2281" i="1"/>
  <c r="U2281" i="1" s="1"/>
  <c r="L2282" i="1"/>
  <c r="L2283" i="1"/>
  <c r="U2283" i="1" s="1"/>
  <c r="L2284" i="1"/>
  <c r="U2284" i="1" s="1"/>
  <c r="L2285" i="1"/>
  <c r="U2285" i="1" s="1"/>
  <c r="L2286" i="1"/>
  <c r="L2287" i="1"/>
  <c r="U2287" i="1" s="1"/>
  <c r="L2288" i="1"/>
  <c r="U2288" i="1" s="1"/>
  <c r="L2289" i="1"/>
  <c r="U2289" i="1" s="1"/>
  <c r="L2290" i="1"/>
  <c r="L2291" i="1"/>
  <c r="U2291" i="1" s="1"/>
  <c r="L2292" i="1"/>
  <c r="U2292" i="1" s="1"/>
  <c r="L2293" i="1"/>
  <c r="U2293" i="1" s="1"/>
  <c r="L2294" i="1"/>
  <c r="U2294" i="1" s="1"/>
  <c r="L2295" i="1"/>
  <c r="U2295" i="1" s="1"/>
  <c r="L2296" i="1"/>
  <c r="U2296" i="1" s="1"/>
  <c r="L2297" i="1"/>
  <c r="U2297" i="1" s="1"/>
  <c r="L2298" i="1"/>
  <c r="U2298" i="1" s="1"/>
  <c r="L2299" i="1"/>
  <c r="U2299" i="1" s="1"/>
  <c r="L2300" i="1"/>
  <c r="L2301" i="1"/>
  <c r="U2301" i="1" s="1"/>
  <c r="L2302" i="1"/>
  <c r="U2302" i="1" s="1"/>
  <c r="L2303" i="1"/>
  <c r="U2303" i="1" s="1"/>
  <c r="L2304" i="1"/>
  <c r="U2304" i="1" s="1"/>
  <c r="L2305" i="1"/>
  <c r="U2305" i="1" s="1"/>
  <c r="L2306" i="1"/>
  <c r="U2306" i="1" s="1"/>
  <c r="L2307" i="1"/>
  <c r="U2307" i="1" s="1"/>
  <c r="L2308" i="1"/>
  <c r="U2308" i="1" s="1"/>
  <c r="L2309" i="1"/>
  <c r="U2309" i="1" s="1"/>
  <c r="L2310" i="1"/>
  <c r="L2311" i="1"/>
  <c r="U2311" i="1" s="1"/>
  <c r="L2312" i="1"/>
  <c r="L2313" i="1"/>
  <c r="U2313" i="1" s="1"/>
  <c r="L2314" i="1"/>
  <c r="L2315" i="1"/>
  <c r="L2316" i="1"/>
  <c r="U2316" i="1" s="1"/>
  <c r="L2317" i="1"/>
  <c r="U2317" i="1" s="1"/>
  <c r="L2318" i="1"/>
  <c r="L2319" i="1"/>
  <c r="U2319" i="1" s="1"/>
  <c r="L2320" i="1"/>
  <c r="U2320" i="1" s="1"/>
  <c r="L2321" i="1"/>
  <c r="U2321" i="1" s="1"/>
  <c r="L2322" i="1"/>
  <c r="L2323" i="1"/>
  <c r="U2323" i="1" s="1"/>
  <c r="L2324" i="1"/>
  <c r="L2325" i="1"/>
  <c r="U2325" i="1" s="1"/>
  <c r="L2326" i="1"/>
  <c r="U2326" i="1" s="1"/>
  <c r="L2327" i="1"/>
  <c r="L2328" i="1"/>
  <c r="U2328" i="1" s="1"/>
  <c r="L2329" i="1"/>
  <c r="U2329" i="1" s="1"/>
  <c r="L2330" i="1"/>
  <c r="L2331" i="1"/>
  <c r="U2331" i="1" s="1"/>
  <c r="L2332" i="1"/>
  <c r="U2332" i="1" s="1"/>
  <c r="L2333" i="1"/>
  <c r="U2333" i="1" s="1"/>
  <c r="L2334" i="1"/>
  <c r="U2334" i="1" s="1"/>
  <c r="L2335" i="1"/>
  <c r="U2335" i="1" s="1"/>
  <c r="L2336" i="1"/>
  <c r="L2337" i="1"/>
  <c r="U2337" i="1" s="1"/>
  <c r="L2338" i="1"/>
  <c r="U2338" i="1" s="1"/>
  <c r="L2339" i="1"/>
  <c r="U2339" i="1" s="1"/>
  <c r="L2340" i="1"/>
  <c r="U2340" i="1" s="1"/>
  <c r="L2341" i="1"/>
  <c r="U2341" i="1" s="1"/>
  <c r="L2342" i="1"/>
  <c r="L2343" i="1"/>
  <c r="U2343" i="1" s="1"/>
  <c r="L2344" i="1"/>
  <c r="U2344" i="1" s="1"/>
  <c r="L2345" i="1"/>
  <c r="U2345" i="1" s="1"/>
  <c r="L2346" i="1"/>
  <c r="U2346" i="1" s="1"/>
  <c r="L2347" i="1"/>
  <c r="U2347" i="1" s="1"/>
  <c r="L2348" i="1"/>
  <c r="L2349" i="1"/>
  <c r="U2349" i="1" s="1"/>
  <c r="L2350" i="1"/>
  <c r="U2350" i="1" s="1"/>
  <c r="L2351" i="1"/>
  <c r="U2351" i="1" s="1"/>
  <c r="L2352" i="1"/>
  <c r="U2352" i="1" s="1"/>
  <c r="L2353" i="1"/>
  <c r="U2353" i="1" s="1"/>
  <c r="L2354" i="1"/>
  <c r="L2355" i="1"/>
  <c r="U2355" i="1" s="1"/>
  <c r="L2356" i="1"/>
  <c r="U2356" i="1" s="1"/>
  <c r="L2357" i="1"/>
  <c r="U2357" i="1" s="1"/>
  <c r="L2358" i="1"/>
  <c r="U2358" i="1" s="1"/>
  <c r="L2359" i="1"/>
  <c r="U2359" i="1" s="1"/>
  <c r="L2360" i="1"/>
  <c r="L2361" i="1"/>
  <c r="U2361" i="1" s="1"/>
  <c r="L2362" i="1"/>
  <c r="U2362" i="1" s="1"/>
  <c r="L2363" i="1"/>
  <c r="L2364" i="1"/>
  <c r="U2364" i="1" s="1"/>
  <c r="L2365" i="1"/>
  <c r="U2365" i="1" s="1"/>
  <c r="L2366" i="1"/>
  <c r="U2366" i="1" s="1"/>
  <c r="L2367" i="1"/>
  <c r="U2367" i="1" s="1"/>
  <c r="L2368" i="1"/>
  <c r="U2368" i="1" s="1"/>
  <c r="L2369" i="1"/>
  <c r="U2369" i="1" s="1"/>
  <c r="L2370" i="1"/>
  <c r="L2371" i="1"/>
  <c r="L2372" i="1"/>
  <c r="L2373" i="1"/>
  <c r="L2374" i="1"/>
  <c r="U2374" i="1" s="1"/>
  <c r="L2375" i="1"/>
  <c r="U2375" i="1" s="1"/>
  <c r="L2376" i="1"/>
  <c r="U2376" i="1" s="1"/>
  <c r="L2377" i="1"/>
  <c r="U2377" i="1" s="1"/>
  <c r="L2378" i="1"/>
  <c r="U2378" i="1" s="1"/>
  <c r="L2379" i="1"/>
  <c r="U2379" i="1" s="1"/>
  <c r="L2380" i="1"/>
  <c r="U2380" i="1" s="1"/>
  <c r="L2381" i="1"/>
  <c r="U2381" i="1" s="1"/>
  <c r="L2382" i="1"/>
  <c r="U2382" i="1" s="1"/>
  <c r="L2383" i="1"/>
  <c r="L2384" i="1"/>
  <c r="L2385" i="1"/>
  <c r="U2385" i="1" s="1"/>
  <c r="L2386" i="1"/>
  <c r="U2386" i="1" s="1"/>
  <c r="L2387" i="1"/>
  <c r="L2388" i="1"/>
  <c r="U2388" i="1" s="1"/>
  <c r="L2389" i="1"/>
  <c r="U2389" i="1" s="1"/>
  <c r="L2390" i="1"/>
  <c r="U2390" i="1" s="1"/>
  <c r="L2391" i="1"/>
  <c r="U2391" i="1" s="1"/>
  <c r="L2392" i="1"/>
  <c r="U2392" i="1" s="1"/>
  <c r="L2393" i="1"/>
  <c r="U2393" i="1" s="1"/>
  <c r="L2394" i="1"/>
  <c r="U2394" i="1" s="1"/>
  <c r="L2395" i="1"/>
  <c r="L2396" i="1"/>
  <c r="L2397" i="1"/>
  <c r="U2397" i="1" s="1"/>
  <c r="L2398" i="1"/>
  <c r="U2398" i="1" s="1"/>
  <c r="L2399" i="1"/>
  <c r="L2400" i="1"/>
  <c r="U2400" i="1" s="1"/>
  <c r="L2401" i="1"/>
  <c r="U2401" i="1" s="1"/>
  <c r="L2402" i="1"/>
  <c r="L2403" i="1"/>
  <c r="U2403" i="1" s="1"/>
  <c r="L2404" i="1"/>
  <c r="U2404" i="1" s="1"/>
  <c r="L2405" i="1"/>
  <c r="U2405" i="1" s="1"/>
  <c r="L2406" i="1"/>
  <c r="U2406" i="1" s="1"/>
  <c r="L2407" i="1"/>
  <c r="U2407" i="1" s="1"/>
  <c r="L2408" i="1"/>
  <c r="L2409" i="1"/>
  <c r="U2409" i="1" s="1"/>
  <c r="L2410" i="1"/>
  <c r="U2410" i="1" s="1"/>
  <c r="L2411" i="1"/>
  <c r="L2412" i="1"/>
  <c r="U2412" i="1" s="1"/>
  <c r="L2413" i="1"/>
  <c r="U2413" i="1" s="1"/>
  <c r="L2414" i="1"/>
  <c r="L2415" i="1"/>
  <c r="U2415" i="1" s="1"/>
  <c r="L2416" i="1"/>
  <c r="U2416" i="1" s="1"/>
  <c r="L2417" i="1"/>
  <c r="U2417" i="1" s="1"/>
  <c r="L2418" i="1"/>
  <c r="U2418" i="1" s="1"/>
  <c r="L2419" i="1"/>
  <c r="U2419" i="1" s="1"/>
  <c r="L2420" i="1"/>
  <c r="U2420" i="1" s="1"/>
  <c r="L2421" i="1"/>
  <c r="U2421" i="1" s="1"/>
  <c r="L2422" i="1"/>
  <c r="L2423" i="1"/>
  <c r="L2424" i="1"/>
  <c r="U2424" i="1" s="1"/>
  <c r="L2425" i="1"/>
  <c r="U2425" i="1" s="1"/>
  <c r="L2426" i="1"/>
  <c r="L2427" i="1"/>
  <c r="U2427" i="1" s="1"/>
  <c r="L2428" i="1"/>
  <c r="U2428" i="1" s="1"/>
  <c r="L2429" i="1"/>
  <c r="U2429" i="1" s="1"/>
  <c r="L2430" i="1"/>
  <c r="U2430" i="1" s="1"/>
  <c r="L2431" i="1"/>
  <c r="L2432" i="1"/>
  <c r="L2433" i="1"/>
  <c r="U2433" i="1" s="1"/>
  <c r="L2434" i="1"/>
  <c r="L2435" i="1"/>
  <c r="U2435" i="1" s="1"/>
  <c r="L2436" i="1"/>
  <c r="U2436" i="1" s="1"/>
  <c r="L2437" i="1"/>
  <c r="U2437" i="1" s="1"/>
  <c r="L2438" i="1"/>
  <c r="U2438" i="1" s="1"/>
  <c r="L2439" i="1"/>
  <c r="U2439" i="1" s="1"/>
  <c r="L2440" i="1"/>
  <c r="U2440" i="1" s="1"/>
  <c r="L2441" i="1"/>
  <c r="U2441" i="1" s="1"/>
  <c r="L2442" i="1"/>
  <c r="U2442" i="1" s="1"/>
  <c r="L2443" i="1"/>
  <c r="U2443" i="1" s="1"/>
  <c r="L2444" i="1"/>
  <c r="L2445" i="1"/>
  <c r="U2445" i="1" s="1"/>
  <c r="L2446" i="1"/>
  <c r="U2446" i="1" s="1"/>
  <c r="L2447" i="1"/>
  <c r="U2447" i="1" s="1"/>
  <c r="L2448" i="1"/>
  <c r="U2448" i="1" s="1"/>
  <c r="L2449" i="1"/>
  <c r="L2450" i="1"/>
  <c r="L2451" i="1"/>
  <c r="U2451" i="1" s="1"/>
  <c r="L2452" i="1"/>
  <c r="U2452" i="1" s="1"/>
  <c r="L2453" i="1"/>
  <c r="U2453" i="1" s="1"/>
  <c r="L2454" i="1"/>
  <c r="U2454" i="1" s="1"/>
  <c r="L2455" i="1"/>
  <c r="L2456" i="1"/>
  <c r="L2457" i="1"/>
  <c r="U2457" i="1" s="1"/>
  <c r="L2458" i="1"/>
  <c r="L2459" i="1"/>
  <c r="L2460" i="1"/>
  <c r="U2460" i="1" s="1"/>
  <c r="L2461" i="1"/>
  <c r="L2462" i="1"/>
  <c r="U2462" i="1" s="1"/>
  <c r="L2463" i="1"/>
  <c r="U2463" i="1" s="1"/>
  <c r="L2464" i="1"/>
  <c r="U2464" i="1" s="1"/>
  <c r="L2465" i="1"/>
  <c r="U2465" i="1" s="1"/>
  <c r="L2466" i="1"/>
  <c r="U2466" i="1" s="1"/>
  <c r="L2467" i="1"/>
  <c r="L2468" i="1"/>
  <c r="U2468" i="1" s="1"/>
  <c r="L2469" i="1"/>
  <c r="U2469" i="1" s="1"/>
  <c r="L2470" i="1"/>
  <c r="U2470" i="1" s="1"/>
  <c r="L2471" i="1"/>
  <c r="U2471" i="1" s="1"/>
  <c r="L2472" i="1"/>
  <c r="U2472" i="1" s="1"/>
  <c r="L2473" i="1"/>
  <c r="U2473" i="1" s="1"/>
  <c r="L2474" i="1"/>
  <c r="U2474" i="1" s="1"/>
  <c r="L2475" i="1"/>
  <c r="U2475" i="1" s="1"/>
  <c r="L2476" i="1"/>
  <c r="U2476" i="1" s="1"/>
  <c r="L2477" i="1"/>
  <c r="U2477" i="1" s="1"/>
  <c r="L2478" i="1"/>
  <c r="L2479" i="1"/>
  <c r="L2480" i="1"/>
  <c r="L2481" i="1"/>
  <c r="U2481" i="1" s="1"/>
  <c r="L2482" i="1"/>
  <c r="U2482" i="1" s="1"/>
  <c r="L2483" i="1"/>
  <c r="L2484" i="1"/>
  <c r="U2484" i="1" s="1"/>
  <c r="L2485" i="1"/>
  <c r="U2485" i="1" s="1"/>
  <c r="L2486" i="1"/>
  <c r="L2487" i="1"/>
  <c r="U2487" i="1" s="1"/>
  <c r="L2488" i="1"/>
  <c r="U2488" i="1" s="1"/>
  <c r="L2489" i="1"/>
  <c r="U2489" i="1" s="1"/>
  <c r="L2490" i="1"/>
  <c r="U2490" i="1" s="1"/>
  <c r="L2491" i="1"/>
  <c r="L2492" i="1"/>
  <c r="U2492" i="1" s="1"/>
  <c r="L2493" i="1"/>
  <c r="U2493" i="1" s="1"/>
  <c r="L2494" i="1"/>
  <c r="U2494" i="1" s="1"/>
  <c r="L2495" i="1"/>
  <c r="U2495" i="1" s="1"/>
  <c r="L2496" i="1"/>
  <c r="U2496" i="1" s="1"/>
  <c r="L2497" i="1"/>
  <c r="U2497" i="1" s="1"/>
  <c r="L2498" i="1"/>
  <c r="U2498" i="1" s="1"/>
  <c r="L2499" i="1"/>
  <c r="U2499" i="1" s="1"/>
  <c r="L2500" i="1"/>
  <c r="U2500" i="1" s="1"/>
  <c r="L2501" i="1"/>
  <c r="U2501" i="1" s="1"/>
  <c r="L2502" i="1"/>
  <c r="L2503" i="1"/>
  <c r="U2503" i="1" s="1"/>
  <c r="L2504" i="1"/>
  <c r="L2505" i="1"/>
  <c r="U2505" i="1" s="1"/>
  <c r="L2506" i="1"/>
  <c r="U2506" i="1" s="1"/>
  <c r="L2507" i="1"/>
  <c r="L2508" i="1"/>
  <c r="U2508" i="1" s="1"/>
  <c r="L2509" i="1"/>
  <c r="U2509" i="1" s="1"/>
  <c r="L2510" i="1"/>
  <c r="U2510" i="1" s="1"/>
  <c r="L2511" i="1"/>
  <c r="U2511" i="1" s="1"/>
  <c r="L2512" i="1"/>
  <c r="U2512" i="1" s="1"/>
  <c r="L2513" i="1"/>
  <c r="U2513" i="1" s="1"/>
  <c r="L2514" i="1"/>
  <c r="U2514" i="1" s="1"/>
  <c r="L2515" i="1"/>
  <c r="U2515" i="1" s="1"/>
  <c r="L2516" i="1"/>
  <c r="L2517" i="1"/>
  <c r="U2517" i="1" s="1"/>
  <c r="L2518" i="1"/>
  <c r="U2518" i="1" s="1"/>
  <c r="L2519" i="1"/>
  <c r="U2519" i="1" s="1"/>
  <c r="L2520" i="1"/>
  <c r="U2520" i="1" s="1"/>
  <c r="L2521" i="1"/>
  <c r="U2521" i="1" s="1"/>
  <c r="L2522" i="1"/>
  <c r="L2523" i="1"/>
  <c r="U2523" i="1" s="1"/>
  <c r="L2524" i="1"/>
  <c r="U2524" i="1" s="1"/>
  <c r="L2525" i="1"/>
  <c r="U2525" i="1" s="1"/>
  <c r="L2526" i="1"/>
  <c r="L2527" i="1"/>
  <c r="L2528" i="1"/>
  <c r="L2529" i="1"/>
  <c r="L2530" i="1"/>
  <c r="U2530" i="1" s="1"/>
  <c r="L2531" i="1"/>
  <c r="U2531" i="1" s="1"/>
  <c r="L2532" i="1"/>
  <c r="U2532" i="1" s="1"/>
  <c r="L2533" i="1"/>
  <c r="U2533" i="1" s="1"/>
  <c r="L2534" i="1"/>
  <c r="L2535" i="1"/>
  <c r="U2535" i="1" s="1"/>
  <c r="L2536" i="1"/>
  <c r="U2536" i="1" s="1"/>
  <c r="L2537" i="1"/>
  <c r="U2537" i="1" s="1"/>
  <c r="L2538" i="1"/>
  <c r="U2538" i="1" s="1"/>
  <c r="L2539" i="1"/>
  <c r="U2539" i="1" s="1"/>
  <c r="L2540" i="1"/>
  <c r="L2541" i="1"/>
  <c r="U2541" i="1" s="1"/>
  <c r="L2542" i="1"/>
  <c r="U2542" i="1" s="1"/>
  <c r="L2543" i="1"/>
  <c r="L2544" i="1"/>
  <c r="U2544" i="1" s="1"/>
  <c r="L2545" i="1"/>
  <c r="U2545" i="1" s="1"/>
  <c r="L2546" i="1"/>
  <c r="L2547" i="1"/>
  <c r="U2547" i="1" s="1"/>
  <c r="L2548" i="1"/>
  <c r="U2548" i="1" s="1"/>
  <c r="L2549" i="1"/>
  <c r="U2549" i="1" s="1"/>
  <c r="L2550" i="1"/>
  <c r="U2550" i="1" s="1"/>
  <c r="L2551" i="1"/>
  <c r="U2551" i="1" s="1"/>
  <c r="L2552" i="1"/>
  <c r="U2552" i="1" s="1"/>
  <c r="L2553" i="1"/>
  <c r="U2553" i="1" s="1"/>
  <c r="L2554" i="1"/>
  <c r="U2554" i="1" s="1"/>
  <c r="L2555" i="1"/>
  <c r="U2555" i="1" s="1"/>
  <c r="L2556" i="1"/>
  <c r="U2556" i="1" s="1"/>
  <c r="L2557" i="1"/>
  <c r="U2557" i="1" s="1"/>
  <c r="L2558" i="1"/>
  <c r="U2558" i="1" s="1"/>
  <c r="L2559" i="1"/>
  <c r="U2559" i="1" s="1"/>
  <c r="L2560" i="1"/>
  <c r="U2560" i="1" s="1"/>
  <c r="L2561" i="1"/>
  <c r="U2561" i="1" s="1"/>
  <c r="L2562" i="1"/>
  <c r="U2562" i="1" s="1"/>
  <c r="L2563" i="1"/>
  <c r="U2563" i="1" s="1"/>
  <c r="L2564" i="1"/>
  <c r="U2564" i="1" s="1"/>
  <c r="L2565" i="1"/>
  <c r="U2565" i="1" s="1"/>
  <c r="L2566" i="1"/>
  <c r="L2567" i="1"/>
  <c r="U2567" i="1" s="1"/>
  <c r="L2568" i="1"/>
  <c r="U2568" i="1" s="1"/>
  <c r="L2569" i="1"/>
  <c r="U2569" i="1" s="1"/>
  <c r="L2570" i="1"/>
  <c r="L2571" i="1"/>
  <c r="U2571" i="1" s="1"/>
  <c r="L2572" i="1"/>
  <c r="U2572" i="1" s="1"/>
  <c r="L2573" i="1"/>
  <c r="U2573" i="1" s="1"/>
  <c r="L2574" i="1"/>
  <c r="L2575" i="1"/>
  <c r="U2575" i="1" s="1"/>
  <c r="L2576" i="1"/>
  <c r="L2577" i="1"/>
  <c r="U2577" i="1" s="1"/>
  <c r="L2578" i="1"/>
  <c r="L2579" i="1"/>
  <c r="U2579" i="1" s="1"/>
  <c r="L2580" i="1"/>
  <c r="U2580" i="1" s="1"/>
  <c r="L2581" i="1"/>
  <c r="U2581" i="1" s="1"/>
  <c r="L2582" i="1"/>
  <c r="U2582" i="1" s="1"/>
  <c r="L2583" i="1"/>
  <c r="U2583" i="1" s="1"/>
  <c r="L2584" i="1"/>
  <c r="U2584" i="1" s="1"/>
  <c r="L2585" i="1"/>
  <c r="U2585" i="1" s="1"/>
  <c r="L2586" i="1"/>
  <c r="U2586" i="1" s="1"/>
  <c r="L2587" i="1"/>
  <c r="U2587" i="1" s="1"/>
  <c r="L2588" i="1"/>
  <c r="L2589" i="1"/>
  <c r="U2589" i="1" s="1"/>
  <c r="L2590" i="1"/>
  <c r="U2590" i="1" s="1"/>
  <c r="L2591" i="1"/>
  <c r="U2591" i="1" s="1"/>
  <c r="L2592" i="1"/>
  <c r="U2592" i="1" s="1"/>
  <c r="L2593" i="1"/>
  <c r="L2594" i="1"/>
  <c r="L2595" i="1"/>
  <c r="U2595" i="1" s="1"/>
  <c r="L2596" i="1"/>
  <c r="U2596" i="1" s="1"/>
  <c r="L2597" i="1"/>
  <c r="U2597" i="1" s="1"/>
  <c r="L2598" i="1"/>
  <c r="L2599" i="1"/>
  <c r="L2600" i="1"/>
  <c r="U2600" i="1" s="1"/>
  <c r="L2601" i="1"/>
  <c r="U2601" i="1" s="1"/>
  <c r="L2602" i="1"/>
  <c r="L2603" i="1"/>
  <c r="L2604" i="1"/>
  <c r="U2604" i="1" s="1"/>
  <c r="L2605" i="1"/>
  <c r="L2606" i="1"/>
  <c r="U2606" i="1" s="1"/>
  <c r="L2607" i="1"/>
  <c r="U2607" i="1" s="1"/>
  <c r="L2608" i="1"/>
  <c r="U2608" i="1" s="1"/>
  <c r="L2609" i="1"/>
  <c r="U2609" i="1" s="1"/>
  <c r="L2610" i="1"/>
  <c r="U2610" i="1" s="1"/>
  <c r="L2611" i="1"/>
  <c r="L2612" i="1"/>
  <c r="L2613" i="1"/>
  <c r="L2614" i="1"/>
  <c r="U2614" i="1" s="1"/>
  <c r="L2615" i="1"/>
  <c r="U2615" i="1" s="1"/>
  <c r="L2616" i="1"/>
  <c r="U2616" i="1" s="1"/>
  <c r="L2617" i="1"/>
  <c r="U2617" i="1" s="1"/>
  <c r="L2618" i="1"/>
  <c r="L2619" i="1"/>
  <c r="U2619" i="1" s="1"/>
  <c r="L2620" i="1"/>
  <c r="U2620" i="1" s="1"/>
  <c r="L2621" i="1"/>
  <c r="U2621" i="1" s="1"/>
  <c r="L2622" i="1"/>
  <c r="L2623" i="1"/>
  <c r="U2623" i="1" s="1"/>
  <c r="L2624" i="1"/>
  <c r="L2625" i="1"/>
  <c r="L2626" i="1"/>
  <c r="U2626" i="1" s="1"/>
  <c r="L2627" i="1"/>
  <c r="U2627" i="1" s="1"/>
  <c r="L2628" i="1"/>
  <c r="U2628" i="1" s="1"/>
  <c r="L2629" i="1"/>
  <c r="U2629" i="1" s="1"/>
  <c r="L2630" i="1"/>
  <c r="U2630" i="1" s="1"/>
  <c r="L2631" i="1"/>
  <c r="U2631" i="1" s="1"/>
  <c r="L2632" i="1"/>
  <c r="U2632" i="1" s="1"/>
  <c r="L2633" i="1"/>
  <c r="U2633" i="1" s="1"/>
  <c r="L2634" i="1"/>
  <c r="U2634" i="1" s="1"/>
  <c r="L2635" i="1"/>
  <c r="L2636" i="1"/>
  <c r="U2636" i="1" s="1"/>
  <c r="L2637" i="1"/>
  <c r="U2637" i="1" s="1"/>
  <c r="L2638" i="1"/>
  <c r="U2638" i="1" s="1"/>
  <c r="L2639" i="1"/>
  <c r="L2640" i="1"/>
  <c r="U2640" i="1" s="1"/>
  <c r="L2641" i="1"/>
  <c r="U2641" i="1" s="1"/>
  <c r="L2642" i="1"/>
  <c r="U2642" i="1" s="1"/>
  <c r="L2643" i="1"/>
  <c r="U2643" i="1" s="1"/>
  <c r="L2644" i="1"/>
  <c r="U2644" i="1" s="1"/>
  <c r="L2645" i="1"/>
  <c r="U2645" i="1" s="1"/>
  <c r="L2646" i="1"/>
  <c r="L2647" i="1"/>
  <c r="U2647" i="1" s="1"/>
  <c r="L2648" i="1"/>
  <c r="L2649" i="1"/>
  <c r="L2650" i="1"/>
  <c r="U2650" i="1" s="1"/>
  <c r="L2651" i="1"/>
  <c r="L2652" i="1"/>
  <c r="U2652" i="1" s="1"/>
  <c r="L2653" i="1"/>
  <c r="U2653" i="1" s="1"/>
  <c r="L2654" i="1"/>
  <c r="L2655" i="1"/>
  <c r="U2655" i="1" s="1"/>
  <c r="L2656" i="1"/>
  <c r="U2656" i="1" s="1"/>
  <c r="L2657" i="1"/>
  <c r="U2657" i="1" s="1"/>
  <c r="L2658" i="1"/>
  <c r="U2658" i="1" s="1"/>
  <c r="L2659" i="1"/>
  <c r="U2659" i="1" s="1"/>
  <c r="L2660" i="1"/>
  <c r="L2661" i="1"/>
  <c r="U2661" i="1" s="1"/>
  <c r="L2662" i="1"/>
  <c r="U2662" i="1" s="1"/>
  <c r="L2663" i="1"/>
  <c r="U2663" i="1" s="1"/>
  <c r="L2664" i="1"/>
  <c r="U2664" i="1" s="1"/>
  <c r="L2665" i="1"/>
  <c r="U2665" i="1" s="1"/>
  <c r="L2666" i="1"/>
  <c r="U2666" i="1" s="1"/>
  <c r="L2667" i="1"/>
  <c r="U2667" i="1" s="1"/>
  <c r="L2668" i="1"/>
  <c r="U2668" i="1" s="1"/>
  <c r="L2669" i="1"/>
  <c r="U2669" i="1" s="1"/>
  <c r="L2670" i="1"/>
  <c r="L2671" i="1"/>
  <c r="L2672" i="1"/>
  <c r="L2673" i="1"/>
  <c r="U2673" i="1" s="1"/>
  <c r="L2674" i="1"/>
  <c r="U2674" i="1" s="1"/>
  <c r="L2675" i="1"/>
  <c r="U2675" i="1" s="1"/>
  <c r="L2676" i="1"/>
  <c r="U2676" i="1" s="1"/>
  <c r="L2677" i="1"/>
  <c r="U2677" i="1" s="1"/>
  <c r="L2678" i="1"/>
  <c r="L2679" i="1"/>
  <c r="U2679" i="1" s="1"/>
  <c r="L2680" i="1"/>
  <c r="U2680" i="1" s="1"/>
  <c r="L2681" i="1"/>
  <c r="U2681" i="1" s="1"/>
  <c r="L2682" i="1"/>
  <c r="U2682" i="1" s="1"/>
  <c r="L2683" i="1"/>
  <c r="U2683" i="1" s="1"/>
  <c r="L2684" i="1"/>
  <c r="U2684" i="1" s="1"/>
  <c r="L2685" i="1"/>
  <c r="U2685" i="1" s="1"/>
  <c r="L2686" i="1"/>
  <c r="U2686" i="1" s="1"/>
  <c r="L2687" i="1"/>
  <c r="L2688" i="1"/>
  <c r="U2688" i="1" s="1"/>
  <c r="L2689" i="1"/>
  <c r="U2689" i="1" s="1"/>
  <c r="L2690" i="1"/>
  <c r="U2690" i="1" s="1"/>
  <c r="L2691" i="1"/>
  <c r="U2691" i="1" s="1"/>
  <c r="L2692" i="1"/>
  <c r="U2692" i="1" s="1"/>
  <c r="L2693" i="1"/>
  <c r="U2693" i="1" s="1"/>
  <c r="L2694" i="1"/>
  <c r="L2695" i="1"/>
  <c r="L2696" i="1"/>
  <c r="U2696" i="1" s="1"/>
  <c r="L2697" i="1"/>
  <c r="U2697" i="1" s="1"/>
  <c r="L2698" i="1"/>
  <c r="U2698" i="1" s="1"/>
  <c r="L2699" i="1"/>
  <c r="L2700" i="1"/>
  <c r="U2700" i="1" s="1"/>
  <c r="L2701" i="1"/>
  <c r="U2701" i="1" s="1"/>
  <c r="L2702" i="1"/>
  <c r="L2703" i="1"/>
  <c r="U2703" i="1" s="1"/>
  <c r="L2704" i="1"/>
  <c r="U2704" i="1" s="1"/>
  <c r="L2705" i="1"/>
  <c r="U2705" i="1" s="1"/>
  <c r="L2706" i="1"/>
  <c r="U2706" i="1" s="1"/>
  <c r="L2707" i="1"/>
  <c r="U2707" i="1" s="1"/>
  <c r="L2708" i="1"/>
  <c r="L2709" i="1"/>
  <c r="L2710" i="1"/>
  <c r="L2711" i="1"/>
  <c r="U2711" i="1" s="1"/>
  <c r="L2712" i="1"/>
  <c r="U2712" i="1" s="1"/>
  <c r="L2713" i="1"/>
  <c r="U2713" i="1" s="1"/>
  <c r="L2714" i="1"/>
  <c r="U2714" i="1" s="1"/>
  <c r="L2715" i="1"/>
  <c r="U2715" i="1" s="1"/>
  <c r="L2716" i="1"/>
  <c r="U2716" i="1" s="1"/>
  <c r="L2717" i="1"/>
  <c r="U2717" i="1" s="1"/>
  <c r="L2718" i="1"/>
  <c r="U2718" i="1" s="1"/>
  <c r="L2719" i="1"/>
  <c r="U2719" i="1" s="1"/>
  <c r="L2720" i="1"/>
  <c r="L2721" i="1"/>
  <c r="U2721" i="1" s="1"/>
  <c r="L2722" i="1"/>
  <c r="L2723" i="1"/>
  <c r="U2723" i="1" s="1"/>
  <c r="L2724" i="1"/>
  <c r="U2724" i="1" s="1"/>
  <c r="L2725" i="1"/>
  <c r="U2725" i="1" s="1"/>
  <c r="L2726" i="1"/>
  <c r="U2726" i="1" s="1"/>
  <c r="L2727" i="1"/>
  <c r="U2727" i="1" s="1"/>
  <c r="L2728" i="1"/>
  <c r="U2728" i="1" s="1"/>
  <c r="L2729" i="1"/>
  <c r="U2729" i="1" s="1"/>
  <c r="L2730" i="1"/>
  <c r="U2730" i="1" s="1"/>
  <c r="L2731" i="1"/>
  <c r="L2732" i="1"/>
  <c r="U2732" i="1" s="1"/>
  <c r="L2733" i="1"/>
  <c r="U2733" i="1" s="1"/>
  <c r="L2734" i="1"/>
  <c r="U2734" i="1" s="1"/>
  <c r="L2735" i="1"/>
  <c r="L2736" i="1"/>
  <c r="U2736" i="1" s="1"/>
  <c r="L2737" i="1"/>
  <c r="U2737" i="1" s="1"/>
  <c r="L2738" i="1"/>
  <c r="L2739" i="1"/>
  <c r="U2739" i="1" s="1"/>
  <c r="L2740" i="1"/>
  <c r="U2740" i="1" s="1"/>
  <c r="L2741" i="1"/>
  <c r="U2741" i="1" s="1"/>
  <c r="L2742" i="1"/>
  <c r="L2743" i="1"/>
  <c r="U2743" i="1" s="1"/>
  <c r="L2744" i="1"/>
  <c r="L2745" i="1"/>
  <c r="U2745" i="1" s="1"/>
  <c r="L2746" i="1"/>
  <c r="L2747" i="1"/>
  <c r="U2747" i="1" s="1"/>
  <c r="L2748" i="1"/>
  <c r="U2748" i="1" s="1"/>
  <c r="L2749" i="1"/>
  <c r="L2750" i="1"/>
  <c r="U2750" i="1" s="1"/>
  <c r="L2751" i="1"/>
  <c r="U2751" i="1" s="1"/>
  <c r="L2752" i="1"/>
  <c r="U2752" i="1" s="1"/>
  <c r="L2753" i="1"/>
  <c r="U2753" i="1" s="1"/>
  <c r="L2754" i="1"/>
  <c r="L2755" i="1"/>
  <c r="L2756" i="1"/>
  <c r="L2757" i="1"/>
  <c r="U2757" i="1" s="1"/>
  <c r="L2758" i="1"/>
  <c r="L2759" i="1"/>
  <c r="U2759" i="1" s="1"/>
  <c r="L2760" i="1"/>
  <c r="U2760" i="1" s="1"/>
  <c r="L2761" i="1"/>
  <c r="U2761" i="1" s="1"/>
  <c r="L2762" i="1"/>
  <c r="L2763" i="1"/>
  <c r="U2763" i="1" s="1"/>
  <c r="L2764" i="1"/>
  <c r="U2764" i="1" s="1"/>
  <c r="L2765" i="1"/>
  <c r="U2765" i="1" s="1"/>
  <c r="L2766" i="1"/>
  <c r="U2766" i="1" s="1"/>
  <c r="L2767" i="1"/>
  <c r="U2767" i="1" s="1"/>
  <c r="L2768" i="1"/>
  <c r="U2768" i="1" s="1"/>
  <c r="L2769" i="1"/>
  <c r="U2769" i="1" s="1"/>
  <c r="L2770" i="1"/>
  <c r="L2771" i="1"/>
  <c r="L2772" i="1"/>
  <c r="U2772" i="1" s="1"/>
  <c r="L2773" i="1"/>
  <c r="U2773" i="1" s="1"/>
  <c r="L2774" i="1"/>
  <c r="L2775" i="1"/>
  <c r="U2775" i="1" s="1"/>
  <c r="L2776" i="1"/>
  <c r="U2776" i="1" s="1"/>
  <c r="L2777" i="1"/>
  <c r="U2777" i="1" s="1"/>
  <c r="L2778" i="1"/>
  <c r="L2779" i="1"/>
  <c r="L2780" i="1"/>
  <c r="L2781" i="1"/>
  <c r="U2781" i="1" s="1"/>
  <c r="L2782" i="1"/>
  <c r="L2783" i="1"/>
  <c r="U2783" i="1" s="1"/>
  <c r="L2784" i="1"/>
  <c r="U2784" i="1" s="1"/>
  <c r="L2785" i="1"/>
  <c r="U2785" i="1" s="1"/>
  <c r="L2786" i="1"/>
  <c r="L2787" i="1"/>
  <c r="U2787" i="1" s="1"/>
  <c r="L2788" i="1"/>
  <c r="U2788" i="1" s="1"/>
  <c r="L2789" i="1"/>
  <c r="U2789" i="1" s="1"/>
  <c r="L2790" i="1"/>
  <c r="L2791" i="1"/>
  <c r="U2791" i="1" s="1"/>
  <c r="L2792" i="1"/>
  <c r="U2792" i="1" s="1"/>
  <c r="L2793" i="1"/>
  <c r="U2793" i="1" s="1"/>
  <c r="L2794" i="1"/>
  <c r="L2795" i="1"/>
  <c r="L2796" i="1"/>
  <c r="U2796" i="1" s="1"/>
  <c r="L2797" i="1"/>
  <c r="L2798" i="1"/>
  <c r="L2799" i="1"/>
  <c r="U2799" i="1" s="1"/>
  <c r="L2800" i="1"/>
  <c r="U2800" i="1" s="1"/>
  <c r="L2801" i="1"/>
  <c r="U2801" i="1" s="1"/>
  <c r="L2802" i="1"/>
  <c r="U2802" i="1" s="1"/>
  <c r="L2803" i="1"/>
  <c r="L2804" i="1"/>
  <c r="L2805" i="1"/>
  <c r="U2805" i="1" s="1"/>
  <c r="L2806" i="1"/>
  <c r="L2807" i="1"/>
  <c r="U2807" i="1" s="1"/>
  <c r="L2808" i="1"/>
  <c r="U2808" i="1" s="1"/>
  <c r="L2809" i="1"/>
  <c r="U2809" i="1" s="1"/>
  <c r="L2810" i="1"/>
  <c r="L2811" i="1"/>
  <c r="U2811" i="1" s="1"/>
  <c r="L2812" i="1"/>
  <c r="U2812" i="1" s="1"/>
  <c r="L2813" i="1"/>
  <c r="U2813" i="1" s="1"/>
  <c r="L2814" i="1"/>
  <c r="U2814" i="1" s="1"/>
  <c r="L2815" i="1"/>
  <c r="L2816" i="1"/>
  <c r="L2817" i="1"/>
  <c r="U2817" i="1" s="1"/>
  <c r="L2818" i="1"/>
  <c r="L2819" i="1"/>
  <c r="L2820" i="1"/>
  <c r="U2820" i="1" s="1"/>
  <c r="L2821" i="1"/>
  <c r="U2821" i="1" s="1"/>
  <c r="L2822" i="1"/>
  <c r="U2822" i="1" s="1"/>
  <c r="L2823" i="1"/>
  <c r="U2823" i="1" s="1"/>
  <c r="L2824" i="1"/>
  <c r="U2824" i="1" s="1"/>
  <c r="L2825" i="1"/>
  <c r="U2825" i="1" s="1"/>
  <c r="L2826" i="1"/>
  <c r="L2827" i="1"/>
  <c r="U2827" i="1" s="1"/>
  <c r="L2828" i="1"/>
  <c r="U2828" i="1" s="1"/>
  <c r="L2829" i="1"/>
  <c r="U2829" i="1" s="1"/>
  <c r="L2830" i="1"/>
  <c r="L2831" i="1"/>
  <c r="L2832" i="1"/>
  <c r="U2832" i="1" s="1"/>
  <c r="L2833" i="1"/>
  <c r="U2833" i="1" s="1"/>
  <c r="L2834" i="1"/>
  <c r="L2835" i="1"/>
  <c r="U2835" i="1" s="1"/>
  <c r="L2836" i="1"/>
  <c r="U2836" i="1" s="1"/>
  <c r="L2837" i="1"/>
  <c r="U2837" i="1" s="1"/>
  <c r="L2838" i="1"/>
  <c r="U2838" i="1" s="1"/>
  <c r="L2839" i="1"/>
  <c r="L2840" i="1"/>
  <c r="U2840" i="1" s="1"/>
  <c r="L2841" i="1"/>
  <c r="U2841" i="1" s="1"/>
  <c r="L2842" i="1"/>
  <c r="L2843" i="1"/>
  <c r="U2843" i="1" s="1"/>
  <c r="L2844" i="1"/>
  <c r="U2844" i="1" s="1"/>
  <c r="L2845" i="1"/>
  <c r="U2845" i="1" s="1"/>
  <c r="L2846" i="1"/>
  <c r="U2846" i="1" s="1"/>
  <c r="L2847" i="1"/>
  <c r="U2847" i="1" s="1"/>
  <c r="L2848" i="1"/>
  <c r="U2848" i="1" s="1"/>
  <c r="L2849" i="1"/>
  <c r="U2849" i="1" s="1"/>
  <c r="L2850" i="1"/>
  <c r="U2850" i="1" s="1"/>
  <c r="L2851" i="1"/>
  <c r="U2851" i="1" s="1"/>
  <c r="L2852" i="1"/>
  <c r="U2852" i="1" s="1"/>
  <c r="L2853" i="1"/>
  <c r="U2853" i="1" s="1"/>
  <c r="L2854" i="1"/>
  <c r="L2855" i="1"/>
  <c r="L2856" i="1"/>
  <c r="U2856" i="1" s="1"/>
  <c r="L2857" i="1"/>
  <c r="U2857" i="1" s="1"/>
  <c r="L2858" i="1"/>
  <c r="L2859" i="1"/>
  <c r="U2859" i="1" s="1"/>
  <c r="L2860" i="1"/>
  <c r="U2860" i="1" s="1"/>
  <c r="L2861" i="1"/>
  <c r="U2861" i="1" s="1"/>
  <c r="L2862" i="1"/>
  <c r="U2862" i="1" s="1"/>
  <c r="L2863" i="1"/>
  <c r="U2863" i="1" s="1"/>
  <c r="L2864" i="1"/>
  <c r="L2865" i="1"/>
  <c r="U2865" i="1" s="1"/>
  <c r="L2866" i="1"/>
  <c r="L2867" i="1"/>
  <c r="U2867" i="1" s="1"/>
  <c r="L2868" i="1"/>
  <c r="U2868" i="1" s="1"/>
  <c r="L2869" i="1"/>
  <c r="L2870" i="1"/>
  <c r="U2870" i="1" s="1"/>
  <c r="L2871" i="1"/>
  <c r="U2871" i="1" s="1"/>
  <c r="L2872" i="1"/>
  <c r="U2872" i="1" s="1"/>
  <c r="L2873" i="1"/>
  <c r="U2873" i="1" s="1"/>
  <c r="L2874" i="1"/>
  <c r="U2874" i="1" s="1"/>
  <c r="L2875" i="1"/>
  <c r="U2875" i="1" s="1"/>
  <c r="L2876" i="1"/>
  <c r="L2877" i="1"/>
  <c r="U2877" i="1" s="1"/>
  <c r="L2878" i="1"/>
  <c r="L2879" i="1"/>
  <c r="L2880" i="1"/>
  <c r="U2880" i="1" s="1"/>
  <c r="L2881" i="1"/>
  <c r="U2881" i="1" s="1"/>
  <c r="L2882" i="1"/>
  <c r="L2883" i="1"/>
  <c r="U2883" i="1" s="1"/>
  <c r="L2884" i="1"/>
  <c r="U2884" i="1" s="1"/>
  <c r="L2885" i="1"/>
  <c r="U2885" i="1" s="1"/>
  <c r="L2886" i="1"/>
  <c r="L2887" i="1"/>
  <c r="U2887" i="1" s="1"/>
  <c r="L2888" i="1"/>
  <c r="L2889" i="1"/>
  <c r="U2889" i="1" s="1"/>
  <c r="L2890" i="1"/>
  <c r="L2891" i="1"/>
  <c r="L2892" i="1"/>
  <c r="U2892" i="1" s="1"/>
  <c r="L2893" i="1"/>
  <c r="U2893" i="1" s="1"/>
  <c r="L2894" i="1"/>
  <c r="L2895" i="1"/>
  <c r="U2895" i="1" s="1"/>
  <c r="L2896" i="1"/>
  <c r="U2896" i="1" s="1"/>
  <c r="L2897" i="1"/>
  <c r="U2897" i="1" s="1"/>
  <c r="L2898" i="1"/>
  <c r="L2899" i="1"/>
  <c r="U2899" i="1" s="1"/>
  <c r="L2900" i="1"/>
  <c r="U2900" i="1" s="1"/>
  <c r="L2901" i="1"/>
  <c r="U2901" i="1" s="1"/>
  <c r="L2902" i="1"/>
  <c r="L2903" i="1"/>
  <c r="L2904" i="1"/>
  <c r="U2904" i="1" s="1"/>
  <c r="L2905" i="1"/>
  <c r="U2905" i="1" s="1"/>
  <c r="L2906" i="1"/>
  <c r="L2907" i="1"/>
  <c r="U2907" i="1" s="1"/>
  <c r="L2908" i="1"/>
  <c r="U2908" i="1" s="1"/>
  <c r="L2909" i="1"/>
  <c r="U2909" i="1" s="1"/>
  <c r="L2910" i="1"/>
  <c r="L2911" i="1"/>
  <c r="L2912" i="1"/>
  <c r="L2913" i="1"/>
  <c r="U2913" i="1" s="1"/>
  <c r="L2914" i="1"/>
  <c r="L2915" i="1"/>
  <c r="L2916" i="1"/>
  <c r="U2916" i="1" s="1"/>
  <c r="L2917" i="1"/>
  <c r="L2918" i="1"/>
  <c r="U2918" i="1" s="1"/>
  <c r="L2919" i="1"/>
  <c r="U2919" i="1" s="1"/>
  <c r="L2920" i="1"/>
  <c r="U2920" i="1" s="1"/>
  <c r="L2921" i="1"/>
  <c r="U2921" i="1" s="1"/>
  <c r="L2922" i="1"/>
  <c r="L2923" i="1"/>
  <c r="L2924" i="1"/>
  <c r="L2925" i="1"/>
  <c r="U2925" i="1" s="1"/>
  <c r="L2926" i="1"/>
  <c r="L2927" i="1"/>
  <c r="L2928" i="1"/>
  <c r="U2928" i="1" s="1"/>
  <c r="L2929" i="1"/>
  <c r="L2930" i="1"/>
  <c r="U2930" i="1" s="1"/>
  <c r="L2931" i="1"/>
  <c r="U2931" i="1" s="1"/>
  <c r="L2932" i="1"/>
  <c r="U2932" i="1" s="1"/>
  <c r="L2933" i="1"/>
  <c r="U2933" i="1" s="1"/>
  <c r="L2934" i="1"/>
  <c r="L2935" i="1"/>
  <c r="L2936" i="1"/>
  <c r="U2936" i="1" s="1"/>
  <c r="L2937" i="1"/>
  <c r="L2938" i="1"/>
  <c r="L2939" i="1"/>
  <c r="U2939" i="1" s="1"/>
  <c r="L2940" i="1"/>
  <c r="U2940" i="1" s="1"/>
  <c r="L2941" i="1"/>
  <c r="U2941" i="1" s="1"/>
  <c r="L2942" i="1"/>
  <c r="L2943" i="1"/>
  <c r="U2943" i="1" s="1"/>
  <c r="L2944" i="1"/>
  <c r="U2944" i="1" s="1"/>
  <c r="L2945" i="1"/>
  <c r="U2945" i="1" s="1"/>
  <c r="L2946" i="1"/>
  <c r="L2947" i="1"/>
  <c r="L2948" i="1"/>
  <c r="U2948" i="1" s="1"/>
  <c r="L2949" i="1"/>
  <c r="U2949" i="1" s="1"/>
  <c r="L2950" i="1"/>
  <c r="L2951" i="1"/>
  <c r="U2951" i="1" s="1"/>
  <c r="L2952" i="1"/>
  <c r="U2952" i="1" s="1"/>
  <c r="L2953" i="1"/>
  <c r="L2954" i="1"/>
  <c r="L2955" i="1"/>
  <c r="U2955" i="1" s="1"/>
  <c r="L2956" i="1"/>
  <c r="U2956" i="1" s="1"/>
  <c r="L2957" i="1"/>
  <c r="U2957" i="1" s="1"/>
  <c r="L2958" i="1"/>
  <c r="U2958" i="1" s="1"/>
  <c r="L2959" i="1"/>
  <c r="U2959" i="1" s="1"/>
  <c r="L2960" i="1"/>
  <c r="L2961" i="1"/>
  <c r="U2961" i="1" s="1"/>
  <c r="L2962" i="1"/>
  <c r="L2963" i="1"/>
  <c r="L2964" i="1"/>
  <c r="U2964" i="1" s="1"/>
  <c r="L2965" i="1"/>
  <c r="U2965" i="1" s="1"/>
  <c r="L2966" i="1"/>
  <c r="U2966" i="1" s="1"/>
  <c r="L2967" i="1"/>
  <c r="U2967" i="1" s="1"/>
  <c r="L2968" i="1"/>
  <c r="U2968" i="1" s="1"/>
  <c r="L2969" i="1"/>
  <c r="U2969" i="1" s="1"/>
  <c r="L2970" i="1"/>
  <c r="L2971" i="1"/>
  <c r="U2971" i="1" s="1"/>
  <c r="L2972" i="1"/>
  <c r="L2973" i="1"/>
  <c r="U2973" i="1" s="1"/>
  <c r="L2974" i="1"/>
  <c r="L2975" i="1"/>
  <c r="L2976" i="1"/>
  <c r="U2976" i="1" s="1"/>
  <c r="L2977" i="1"/>
  <c r="L2978" i="1"/>
  <c r="U2978" i="1" s="1"/>
  <c r="L2979" i="1"/>
  <c r="U2979" i="1" s="1"/>
  <c r="L2980" i="1"/>
  <c r="U2980" i="1" s="1"/>
  <c r="L2981" i="1"/>
  <c r="U2981" i="1" s="1"/>
  <c r="L2982" i="1"/>
  <c r="U2982" i="1" s="1"/>
  <c r="L2983" i="1"/>
  <c r="U2983" i="1" s="1"/>
  <c r="L2984" i="1"/>
  <c r="U2984" i="1" s="1"/>
  <c r="L2985" i="1"/>
  <c r="U2985" i="1" s="1"/>
  <c r="L2986" i="1"/>
  <c r="L2987" i="1"/>
  <c r="U2987" i="1" s="1"/>
  <c r="L2988" i="1"/>
  <c r="U2988" i="1" s="1"/>
  <c r="L2989" i="1"/>
  <c r="U2989" i="1" s="1"/>
  <c r="L2990" i="1"/>
  <c r="L2991" i="1"/>
  <c r="U2991" i="1" s="1"/>
  <c r="L2992" i="1"/>
  <c r="U2992" i="1" s="1"/>
  <c r="L2993" i="1"/>
  <c r="U2993" i="1" s="1"/>
  <c r="L2994" i="1"/>
  <c r="L2995" i="1"/>
  <c r="U2995" i="1" s="1"/>
  <c r="L2996" i="1"/>
  <c r="L2997" i="1"/>
  <c r="U2997" i="1" s="1"/>
  <c r="L2998" i="1"/>
  <c r="L2999" i="1"/>
  <c r="L3000" i="1"/>
  <c r="U3000" i="1" s="1"/>
  <c r="L3001" i="1"/>
  <c r="U3001" i="1" s="1"/>
  <c r="L3002" i="1"/>
  <c r="L3003" i="1"/>
  <c r="U3003" i="1" s="1"/>
  <c r="L3004" i="1"/>
  <c r="U3004" i="1" s="1"/>
  <c r="L3005" i="1"/>
  <c r="U3005" i="1" s="1"/>
  <c r="L3006" i="1"/>
  <c r="U3006" i="1" s="1"/>
  <c r="L3007" i="1"/>
  <c r="L3008" i="1"/>
  <c r="L3009" i="1"/>
  <c r="L3010" i="1"/>
  <c r="L3011" i="1"/>
  <c r="L3012" i="1"/>
  <c r="U3012" i="1" s="1"/>
  <c r="L3013" i="1"/>
  <c r="U3013" i="1" s="1"/>
  <c r="L3014" i="1"/>
  <c r="U3014" i="1" s="1"/>
  <c r="L3015" i="1"/>
  <c r="U3015" i="1" s="1"/>
  <c r="L3016" i="1"/>
  <c r="U3016" i="1" s="1"/>
  <c r="L3017" i="1"/>
  <c r="U3017" i="1" s="1"/>
  <c r="L3018" i="1"/>
  <c r="U3018" i="1" s="1"/>
  <c r="L3019" i="1"/>
  <c r="U3019" i="1" s="1"/>
  <c r="L3020" i="1"/>
  <c r="L3021" i="1"/>
  <c r="U3021" i="1" s="1"/>
  <c r="L3022" i="1"/>
  <c r="L3023" i="1"/>
  <c r="L3024" i="1"/>
  <c r="U3024" i="1" s="1"/>
  <c r="L3025" i="1"/>
  <c r="U3025" i="1" s="1"/>
  <c r="L3026" i="1"/>
  <c r="L3027" i="1"/>
  <c r="U3027" i="1" s="1"/>
  <c r="L3028" i="1"/>
  <c r="U3028" i="1" s="1"/>
  <c r="L3029" i="1"/>
  <c r="U3029" i="1" s="1"/>
  <c r="L3030" i="1"/>
  <c r="L3031" i="1"/>
  <c r="U3031" i="1" s="1"/>
  <c r="L3032" i="1"/>
  <c r="U3032" i="1" s="1"/>
  <c r="L3033" i="1"/>
  <c r="U3033" i="1" s="1"/>
  <c r="L3034" i="1"/>
  <c r="L3035" i="1"/>
  <c r="U3035" i="1" s="1"/>
  <c r="L3036" i="1"/>
  <c r="U3036" i="1" s="1"/>
  <c r="L3037" i="1"/>
  <c r="U3037" i="1" s="1"/>
  <c r="L3038" i="1"/>
  <c r="L3039" i="1"/>
  <c r="U3039" i="1" s="1"/>
  <c r="L3040" i="1"/>
  <c r="U3040" i="1" s="1"/>
  <c r="L3041" i="1"/>
  <c r="U3041" i="1" s="1"/>
  <c r="L3042" i="1"/>
  <c r="U3042" i="1" s="1"/>
  <c r="L3043" i="1"/>
  <c r="L3044" i="1"/>
  <c r="L3045" i="1"/>
  <c r="L3046" i="1"/>
  <c r="L3047" i="1"/>
  <c r="U3047" i="1" s="1"/>
  <c r="L3048" i="1"/>
  <c r="U3048" i="1" s="1"/>
  <c r="L3049" i="1"/>
  <c r="U3049" i="1" s="1"/>
  <c r="L3050" i="1"/>
  <c r="U3050" i="1" s="1"/>
  <c r="L3051" i="1"/>
  <c r="U3051" i="1" s="1"/>
  <c r="L3052" i="1"/>
  <c r="U3052" i="1" s="1"/>
  <c r="L3053" i="1"/>
  <c r="U3053" i="1" s="1"/>
  <c r="L3054" i="1"/>
  <c r="U3054" i="1" s="1"/>
  <c r="L3055" i="1"/>
  <c r="U3055" i="1" s="1"/>
  <c r="L3056" i="1"/>
  <c r="U3056" i="1" s="1"/>
  <c r="L3057" i="1"/>
  <c r="U3057" i="1" s="1"/>
  <c r="L3058" i="1"/>
  <c r="L3059" i="1"/>
  <c r="U3059" i="1" s="1"/>
  <c r="L3060" i="1"/>
  <c r="U3060" i="1" s="1"/>
  <c r="L3061" i="1"/>
  <c r="U3061" i="1" s="1"/>
  <c r="L3062" i="1"/>
  <c r="U3062" i="1" s="1"/>
  <c r="L3063" i="1"/>
  <c r="U3063" i="1" s="1"/>
  <c r="L3064" i="1"/>
  <c r="U3064" i="1" s="1"/>
  <c r="L3065" i="1"/>
  <c r="U3065" i="1" s="1"/>
  <c r="L3066" i="1"/>
  <c r="L3067" i="1"/>
  <c r="L3068" i="1"/>
  <c r="L3069" i="1"/>
  <c r="U3069" i="1" s="1"/>
  <c r="L3070" i="1"/>
  <c r="L3071" i="1"/>
  <c r="L3072" i="1"/>
  <c r="U3072" i="1" s="1"/>
  <c r="L3073" i="1"/>
  <c r="U3073" i="1" s="1"/>
  <c r="L3074" i="1"/>
  <c r="U3074" i="1" s="1"/>
  <c r="L3075" i="1"/>
  <c r="U3075" i="1" s="1"/>
  <c r="L3076" i="1"/>
  <c r="U3076" i="1" s="1"/>
  <c r="L3077" i="1"/>
  <c r="U3077" i="1" s="1"/>
  <c r="L3078" i="1"/>
  <c r="L3079" i="1"/>
  <c r="L3080" i="1"/>
  <c r="L3081" i="1"/>
  <c r="U3081" i="1" s="1"/>
  <c r="L3082" i="1"/>
  <c r="L3083" i="1"/>
  <c r="L3084" i="1"/>
  <c r="U3084" i="1" s="1"/>
  <c r="L3085" i="1"/>
  <c r="U3085" i="1" s="1"/>
  <c r="L3086" i="1"/>
  <c r="U3086" i="1" s="1"/>
  <c r="L3087" i="1"/>
  <c r="U3087" i="1" s="1"/>
  <c r="L3088" i="1"/>
  <c r="U3088" i="1" s="1"/>
  <c r="L3089" i="1"/>
  <c r="U3089" i="1" s="1"/>
  <c r="L3090" i="1"/>
  <c r="U3090" i="1" s="1"/>
  <c r="L3091" i="1"/>
  <c r="U3091" i="1" s="1"/>
  <c r="L3092" i="1"/>
  <c r="L3093" i="1"/>
  <c r="U3093" i="1" s="1"/>
  <c r="L3094" i="1"/>
  <c r="L3095" i="1"/>
  <c r="L3096" i="1"/>
  <c r="U3096" i="1" s="1"/>
  <c r="L3097" i="1"/>
  <c r="U3097" i="1" s="1"/>
  <c r="L3098" i="1"/>
  <c r="U3098" i="1" s="1"/>
  <c r="L3099" i="1"/>
  <c r="L3100" i="1"/>
  <c r="U3100" i="1" s="1"/>
  <c r="L3101" i="1"/>
  <c r="U3101" i="1" s="1"/>
  <c r="L3102" i="1"/>
  <c r="U3102" i="1" s="1"/>
  <c r="L3103" i="1"/>
  <c r="L3104" i="1"/>
  <c r="U3104" i="1" s="1"/>
  <c r="L3105" i="1"/>
  <c r="U3105" i="1" s="1"/>
  <c r="L3106" i="1"/>
  <c r="L3107" i="1"/>
  <c r="L3108" i="1"/>
  <c r="U3108" i="1" s="1"/>
  <c r="L3109" i="1"/>
  <c r="U3109" i="1" s="1"/>
  <c r="L3110" i="1"/>
  <c r="U3110" i="1" s="1"/>
  <c r="L3111" i="1"/>
  <c r="U3111" i="1" s="1"/>
  <c r="L3112" i="1"/>
  <c r="U3112" i="1" s="1"/>
  <c r="L3113" i="1"/>
  <c r="U3113" i="1" s="1"/>
  <c r="L3114" i="1"/>
  <c r="L3115" i="1"/>
  <c r="L3116" i="1"/>
  <c r="L3117" i="1"/>
  <c r="U3117" i="1" s="1"/>
  <c r="L3118" i="1"/>
  <c r="L3119" i="1"/>
  <c r="L3120" i="1"/>
  <c r="U3120" i="1" s="1"/>
  <c r="L3121" i="1"/>
  <c r="U3121" i="1" s="1"/>
  <c r="L3122" i="1"/>
  <c r="L3123" i="1"/>
  <c r="U3123" i="1" s="1"/>
  <c r="L3124" i="1"/>
  <c r="U3124" i="1" s="1"/>
  <c r="L3125" i="1"/>
  <c r="U3125" i="1" s="1"/>
  <c r="L3126" i="1"/>
  <c r="U3126" i="1" s="1"/>
  <c r="L3127" i="1"/>
  <c r="U3127" i="1" s="1"/>
  <c r="L3128" i="1"/>
  <c r="L3129" i="1"/>
  <c r="U3129" i="1" s="1"/>
  <c r="L3130" i="1"/>
  <c r="L3131" i="1"/>
  <c r="U3131" i="1" s="1"/>
  <c r="L3132" i="1"/>
  <c r="U3132" i="1" s="1"/>
  <c r="L3133" i="1"/>
  <c r="U3133" i="1" s="1"/>
  <c r="L3134" i="1"/>
  <c r="L3135" i="1"/>
  <c r="U3135" i="1" s="1"/>
  <c r="L3136" i="1"/>
  <c r="U3136" i="1" s="1"/>
  <c r="L3137" i="1"/>
  <c r="U3137" i="1" s="1"/>
  <c r="L3138" i="1"/>
  <c r="U3138" i="1" s="1"/>
  <c r="L3139" i="1"/>
  <c r="U3139" i="1" s="1"/>
  <c r="L3140" i="1"/>
  <c r="L3141" i="1"/>
  <c r="U3141" i="1" s="1"/>
  <c r="L3142" i="1"/>
  <c r="L3143" i="1"/>
  <c r="L3144" i="1"/>
  <c r="U3144" i="1" s="1"/>
  <c r="L3145" i="1"/>
  <c r="U3145" i="1" s="1"/>
  <c r="L3146" i="1"/>
  <c r="U3146" i="1" s="1"/>
  <c r="L3147" i="1"/>
  <c r="U3147" i="1" s="1"/>
  <c r="L3148" i="1"/>
  <c r="U3148" i="1" s="1"/>
  <c r="L3149" i="1"/>
  <c r="U3149" i="1" s="1"/>
  <c r="L3150" i="1"/>
  <c r="U3150" i="1" s="1"/>
  <c r="L3151" i="1"/>
  <c r="L3152" i="1"/>
  <c r="L3153" i="1"/>
  <c r="U3153" i="1" s="1"/>
  <c r="L3154" i="1"/>
  <c r="L3155" i="1"/>
  <c r="U3155" i="1" s="1"/>
  <c r="L3156" i="1"/>
  <c r="U3156" i="1" s="1"/>
  <c r="L3157" i="1"/>
  <c r="U3157" i="1" s="1"/>
  <c r="L3158" i="1"/>
  <c r="U3158" i="1" s="1"/>
  <c r="L3159" i="1"/>
  <c r="U3159" i="1" s="1"/>
  <c r="L3160" i="1"/>
  <c r="U3160" i="1" s="1"/>
  <c r="L3161" i="1"/>
  <c r="U3161" i="1" s="1"/>
  <c r="L3162" i="1"/>
  <c r="U3162" i="1" s="1"/>
  <c r="L3163" i="1"/>
  <c r="L3164" i="1"/>
  <c r="U3164" i="1" s="1"/>
  <c r="L3165" i="1"/>
  <c r="L3166" i="1"/>
  <c r="L3167" i="1"/>
  <c r="U3167" i="1" s="1"/>
  <c r="L3168" i="1"/>
  <c r="U3168" i="1" s="1"/>
  <c r="L3169" i="1"/>
  <c r="U3169" i="1" s="1"/>
  <c r="L3170" i="1"/>
  <c r="U3170" i="1" s="1"/>
  <c r="L3171" i="1"/>
  <c r="U3171" i="1" s="1"/>
  <c r="L3172" i="1"/>
  <c r="U3172" i="1" s="1"/>
  <c r="L3173" i="1"/>
  <c r="U3173" i="1" s="1"/>
  <c r="L3174" i="1"/>
  <c r="U3174" i="1" s="1"/>
  <c r="L3175" i="1"/>
  <c r="L3176" i="1"/>
  <c r="L3177" i="1"/>
  <c r="U3177" i="1" s="1"/>
  <c r="L3178" i="1"/>
  <c r="L3179" i="1"/>
  <c r="U3179" i="1" s="1"/>
  <c r="L3180" i="1"/>
  <c r="U3180" i="1" s="1"/>
  <c r="L3181" i="1"/>
  <c r="U3181" i="1" s="1"/>
  <c r="L3182" i="1"/>
  <c r="U3182" i="1" s="1"/>
  <c r="L3183" i="1"/>
  <c r="U3183" i="1" s="1"/>
  <c r="L3184" i="1"/>
  <c r="U3184" i="1" s="1"/>
  <c r="L3185" i="1"/>
  <c r="U3185" i="1" s="1"/>
  <c r="L3186" i="1"/>
  <c r="U3186" i="1" s="1"/>
  <c r="L3187" i="1"/>
  <c r="U3187" i="1" s="1"/>
  <c r="L3188" i="1"/>
  <c r="L3189" i="1"/>
  <c r="U3189" i="1" s="1"/>
  <c r="L3190" i="1"/>
  <c r="L3191" i="1"/>
  <c r="U3191" i="1" s="1"/>
  <c r="L3192" i="1"/>
  <c r="U3192" i="1" s="1"/>
  <c r="L3193" i="1"/>
  <c r="U3193" i="1" s="1"/>
  <c r="L3194" i="1"/>
  <c r="U3194" i="1" s="1"/>
  <c r="L3195" i="1"/>
  <c r="U3195" i="1" s="1"/>
  <c r="L3196" i="1"/>
  <c r="U3196" i="1" s="1"/>
  <c r="L3197" i="1"/>
  <c r="U3197" i="1" s="1"/>
  <c r="L3198" i="1"/>
  <c r="L3199" i="1"/>
  <c r="L3200" i="1"/>
  <c r="U3200" i="1" s="1"/>
  <c r="L3201" i="1"/>
  <c r="U3201" i="1" s="1"/>
  <c r="L3202" i="1"/>
  <c r="L3203" i="1"/>
  <c r="U3203" i="1" s="1"/>
  <c r="L3204" i="1"/>
  <c r="U3204" i="1" s="1"/>
  <c r="L3205" i="1"/>
  <c r="U3205" i="1" s="1"/>
  <c r="L3206" i="1"/>
  <c r="L3207" i="1"/>
  <c r="U3207" i="1" s="1"/>
  <c r="L3208" i="1"/>
  <c r="U3208" i="1" s="1"/>
  <c r="L3209" i="1"/>
  <c r="U3209" i="1" s="1"/>
  <c r="L3210" i="1"/>
  <c r="U3210" i="1" s="1"/>
  <c r="L3211" i="1"/>
  <c r="L3212" i="1"/>
  <c r="L3213" i="1"/>
  <c r="U3213" i="1" s="1"/>
  <c r="L3214" i="1"/>
  <c r="L3215" i="1"/>
  <c r="U3215" i="1" s="1"/>
  <c r="L3216" i="1"/>
  <c r="U3216" i="1" s="1"/>
  <c r="L3217" i="1"/>
  <c r="U3217" i="1" s="1"/>
  <c r="L3218" i="1"/>
  <c r="L3219" i="1"/>
  <c r="U3219" i="1" s="1"/>
  <c r="L3220" i="1"/>
  <c r="U3220" i="1" s="1"/>
  <c r="L3221" i="1"/>
  <c r="U3221" i="1" s="1"/>
  <c r="L3222" i="1"/>
  <c r="U3222" i="1" s="1"/>
  <c r="L3223" i="1"/>
  <c r="U3223" i="1" s="1"/>
  <c r="L3224" i="1"/>
  <c r="L3225" i="1"/>
  <c r="U3225" i="1" s="1"/>
  <c r="L3226" i="1"/>
  <c r="L3227" i="1"/>
  <c r="U3227" i="1" s="1"/>
  <c r="L3228" i="1"/>
  <c r="U3228" i="1" s="1"/>
  <c r="L3229" i="1"/>
  <c r="U3229" i="1" s="1"/>
  <c r="L3230" i="1"/>
  <c r="U3230" i="1" s="1"/>
  <c r="L3231" i="1"/>
  <c r="U3231" i="1" s="1"/>
  <c r="L3232" i="1"/>
  <c r="U3232" i="1" s="1"/>
  <c r="L3233" i="1"/>
  <c r="U3233" i="1" s="1"/>
  <c r="L3234" i="1"/>
  <c r="L3235" i="1"/>
  <c r="U3235" i="1" s="1"/>
  <c r="L3236" i="1"/>
  <c r="L3237" i="1"/>
  <c r="U3237" i="1" s="1"/>
  <c r="L3238" i="1"/>
  <c r="L3239" i="1"/>
  <c r="U3239" i="1" s="1"/>
  <c r="L3240" i="1"/>
  <c r="U3240" i="1" s="1"/>
  <c r="L3241" i="1"/>
  <c r="U3241" i="1" s="1"/>
  <c r="L3242" i="1"/>
  <c r="U3242" i="1" s="1"/>
  <c r="L3243" i="1"/>
  <c r="U3243" i="1" s="1"/>
  <c r="L3244" i="1"/>
  <c r="U3244" i="1" s="1"/>
  <c r="L3245" i="1"/>
  <c r="U3245" i="1" s="1"/>
  <c r="L3246" i="1"/>
  <c r="U3246" i="1" s="1"/>
  <c r="L3247" i="1"/>
  <c r="L3248" i="1"/>
  <c r="U3248" i="1" s="1"/>
  <c r="L3249" i="1"/>
  <c r="L3250" i="1"/>
  <c r="L3251" i="1"/>
  <c r="U3251" i="1" s="1"/>
  <c r="L3252" i="1"/>
  <c r="U3252" i="1" s="1"/>
  <c r="L3253" i="1"/>
  <c r="U3253" i="1" s="1"/>
  <c r="L3254" i="1"/>
  <c r="L3255" i="1"/>
  <c r="U3255" i="1" s="1"/>
  <c r="L3256" i="1"/>
  <c r="U3256" i="1" s="1"/>
  <c r="L3257" i="1"/>
  <c r="U3257" i="1" s="1"/>
  <c r="L3258" i="1"/>
  <c r="U3258" i="1" s="1"/>
  <c r="L3259" i="1"/>
  <c r="L3260" i="1"/>
  <c r="U3260" i="1" s="1"/>
  <c r="L3261" i="1"/>
  <c r="U3261" i="1" s="1"/>
  <c r="L3262" i="1"/>
  <c r="L3263" i="1"/>
  <c r="U3263" i="1" s="1"/>
  <c r="L3264" i="1"/>
  <c r="U3264" i="1" s="1"/>
  <c r="L3265" i="1"/>
  <c r="U3265" i="1" s="1"/>
  <c r="L3266" i="1"/>
  <c r="U3266" i="1" s="1"/>
  <c r="L3267" i="1"/>
  <c r="U3267" i="1" s="1"/>
  <c r="L3268" i="1"/>
  <c r="U3268" i="1" s="1"/>
  <c r="L3269" i="1"/>
  <c r="U3269" i="1" s="1"/>
  <c r="L3270" i="1"/>
  <c r="U3270" i="1" s="1"/>
  <c r="L3271" i="1"/>
  <c r="L3272" i="1"/>
  <c r="L3273" i="1"/>
  <c r="U3273" i="1" s="1"/>
  <c r="L3274" i="1"/>
  <c r="L3275" i="1"/>
  <c r="U3275" i="1" s="1"/>
  <c r="L3276" i="1"/>
  <c r="U3276" i="1" s="1"/>
  <c r="L3277" i="1"/>
  <c r="U3277" i="1" s="1"/>
  <c r="L3278" i="1"/>
  <c r="U3278" i="1" s="1"/>
  <c r="L3279" i="1"/>
  <c r="U3279" i="1" s="1"/>
  <c r="L3280" i="1"/>
  <c r="U3280" i="1" s="1"/>
  <c r="L3281" i="1"/>
  <c r="U3281" i="1" s="1"/>
  <c r="L3282" i="1"/>
  <c r="U3282" i="1" s="1"/>
  <c r="L3283" i="1"/>
  <c r="U3283" i="1" s="1"/>
  <c r="L3284" i="1"/>
  <c r="U3284" i="1" s="1"/>
  <c r="L3285" i="1"/>
  <c r="U3285" i="1" s="1"/>
  <c r="L3286" i="1"/>
  <c r="L3287" i="1"/>
  <c r="U3287" i="1" s="1"/>
  <c r="L3288" i="1"/>
  <c r="U3288" i="1" s="1"/>
  <c r="L3289" i="1"/>
  <c r="U3289" i="1" s="1"/>
  <c r="L3290" i="1"/>
  <c r="U3290" i="1" s="1"/>
  <c r="L3291" i="1"/>
  <c r="U3291" i="1" s="1"/>
  <c r="L3292" i="1"/>
  <c r="U3292" i="1" s="1"/>
  <c r="L3293" i="1"/>
  <c r="U3293" i="1" s="1"/>
  <c r="L3294" i="1"/>
  <c r="U3294" i="1" s="1"/>
  <c r="L3295" i="1"/>
  <c r="L3296" i="1"/>
  <c r="L3297" i="1"/>
  <c r="L3298" i="1"/>
  <c r="L3299" i="1"/>
  <c r="L3300" i="1"/>
  <c r="U3300" i="1" s="1"/>
  <c r="L3301" i="1"/>
  <c r="U3301" i="1" s="1"/>
  <c r="L3302" i="1"/>
  <c r="L3303" i="1"/>
  <c r="U3303" i="1" s="1"/>
  <c r="L3304" i="1"/>
  <c r="U3304" i="1" s="1"/>
  <c r="L3305" i="1"/>
  <c r="U3305" i="1" s="1"/>
  <c r="L3306" i="1"/>
  <c r="U3306" i="1" s="1"/>
  <c r="L3307" i="1"/>
  <c r="L3308" i="1"/>
  <c r="U3308" i="1" s="1"/>
  <c r="L3309" i="1"/>
  <c r="U3309" i="1" s="1"/>
  <c r="L3310" i="1"/>
  <c r="L3311" i="1"/>
  <c r="L3312" i="1"/>
  <c r="U3312" i="1" s="1"/>
  <c r="L3313" i="1"/>
  <c r="U3313" i="1" s="1"/>
  <c r="L3314" i="1"/>
  <c r="U3314" i="1" s="1"/>
  <c r="L3315" i="1"/>
  <c r="U3315" i="1" s="1"/>
  <c r="L3316" i="1"/>
  <c r="U3316" i="1" s="1"/>
  <c r="L3317" i="1"/>
  <c r="U3317" i="1" s="1"/>
  <c r="L3318" i="1"/>
  <c r="U3318" i="1" s="1"/>
  <c r="L3319" i="1"/>
  <c r="U3319" i="1" s="1"/>
  <c r="L3320" i="1"/>
  <c r="L3321" i="1"/>
  <c r="U3321" i="1" s="1"/>
  <c r="L3322" i="1"/>
  <c r="L3323" i="1"/>
  <c r="L3324" i="1"/>
  <c r="U3324" i="1" s="1"/>
  <c r="L3325" i="1"/>
  <c r="U3325" i="1" s="1"/>
  <c r="L3326" i="1"/>
  <c r="L3327" i="1"/>
  <c r="U3327" i="1" s="1"/>
  <c r="L3328" i="1"/>
  <c r="U3328" i="1" s="1"/>
  <c r="L3329" i="1"/>
  <c r="U3329" i="1" s="1"/>
  <c r="L3330" i="1"/>
  <c r="U3330" i="1" s="1"/>
  <c r="L3331" i="1"/>
  <c r="U3331" i="1" s="1"/>
  <c r="L3332" i="1"/>
  <c r="L3333" i="1"/>
  <c r="U3333" i="1" s="1"/>
  <c r="L3334" i="1"/>
  <c r="L3335" i="1"/>
  <c r="L3336" i="1"/>
  <c r="U3336" i="1" s="1"/>
  <c r="L3337" i="1"/>
  <c r="U3337" i="1" s="1"/>
  <c r="L3338" i="1"/>
  <c r="U3338" i="1" s="1"/>
  <c r="L3339" i="1"/>
  <c r="U3339" i="1" s="1"/>
  <c r="L3340" i="1"/>
  <c r="U3340" i="1" s="1"/>
  <c r="L3341" i="1"/>
  <c r="U3341" i="1" s="1"/>
  <c r="L3342" i="1"/>
  <c r="U3342" i="1" s="1"/>
  <c r="L3343" i="1"/>
  <c r="U3343" i="1" s="1"/>
  <c r="L3344" i="1"/>
  <c r="L3345" i="1"/>
  <c r="U3345" i="1" s="1"/>
  <c r="L3346" i="1"/>
  <c r="L3347" i="1"/>
  <c r="U3347" i="1" s="1"/>
  <c r="L3348" i="1"/>
  <c r="U3348" i="1" s="1"/>
  <c r="L3349" i="1"/>
  <c r="U3349" i="1" s="1"/>
  <c r="L3350" i="1"/>
  <c r="U3350" i="1" s="1"/>
  <c r="L3351" i="1"/>
  <c r="U3351" i="1" s="1"/>
  <c r="L3352" i="1"/>
  <c r="U3352" i="1" s="1"/>
  <c r="L3353" i="1"/>
  <c r="U3353" i="1" s="1"/>
  <c r="L3354" i="1"/>
  <c r="U3354" i="1" s="1"/>
  <c r="L3355" i="1"/>
  <c r="U3355" i="1" s="1"/>
  <c r="L3356" i="1"/>
  <c r="L3357" i="1"/>
  <c r="U3357" i="1" s="1"/>
  <c r="L3358" i="1"/>
  <c r="L3359" i="1"/>
  <c r="U3359" i="1" s="1"/>
  <c r="L3360" i="1"/>
  <c r="U3360" i="1" s="1"/>
  <c r="L3361" i="1"/>
  <c r="U3361" i="1" s="1"/>
  <c r="L3362" i="1"/>
  <c r="L3363" i="1"/>
  <c r="U3363" i="1" s="1"/>
  <c r="L3364" i="1"/>
  <c r="U3364" i="1" s="1"/>
  <c r="L3365" i="1"/>
  <c r="U3365" i="1" s="1"/>
  <c r="L3366" i="1"/>
  <c r="U3366" i="1" s="1"/>
  <c r="L3367" i="1"/>
  <c r="U3367" i="1" s="1"/>
  <c r="L3368" i="1"/>
  <c r="U3368" i="1" s="1"/>
  <c r="L3369" i="1"/>
  <c r="U3369" i="1" s="1"/>
  <c r="L3370" i="1"/>
  <c r="L3371" i="1"/>
  <c r="U3371" i="1" s="1"/>
  <c r="L3372" i="1"/>
  <c r="U3372" i="1" s="1"/>
  <c r="L3373" i="1"/>
  <c r="U3373" i="1" s="1"/>
  <c r="L3374" i="1"/>
  <c r="L3375" i="1"/>
  <c r="U3375" i="1" s="1"/>
  <c r="L3376" i="1"/>
  <c r="U3376" i="1" s="1"/>
  <c r="L3377" i="1"/>
  <c r="U3377" i="1" s="1"/>
  <c r="L3378" i="1"/>
  <c r="U3378" i="1" s="1"/>
  <c r="L3379" i="1"/>
  <c r="L3380" i="1"/>
  <c r="L3381" i="1"/>
  <c r="U3381" i="1" s="1"/>
  <c r="L3382" i="1"/>
  <c r="L3383" i="1"/>
  <c r="U3383" i="1" s="1"/>
  <c r="L3384" i="1"/>
  <c r="U3384" i="1" s="1"/>
  <c r="L3385" i="1"/>
  <c r="U3385" i="1" s="1"/>
  <c r="L3386" i="1"/>
  <c r="L3387" i="1"/>
  <c r="L3388" i="1"/>
  <c r="U3388" i="1" s="1"/>
  <c r="L3389" i="1"/>
  <c r="U3389" i="1" s="1"/>
  <c r="L3390" i="1"/>
  <c r="U3390" i="1" s="1"/>
  <c r="L3391" i="1"/>
  <c r="U3391" i="1" s="1"/>
  <c r="L3392" i="1"/>
  <c r="U3392" i="1" s="1"/>
  <c r="L3393" i="1"/>
  <c r="U3393" i="1" s="1"/>
  <c r="L3394" i="1"/>
  <c r="L3395" i="1"/>
  <c r="U3395" i="1" s="1"/>
  <c r="L3396" i="1"/>
  <c r="U3396" i="1" s="1"/>
  <c r="L3397" i="1"/>
  <c r="U3397" i="1" s="1"/>
  <c r="L3398" i="1"/>
  <c r="L3399" i="1"/>
  <c r="U3399" i="1" s="1"/>
  <c r="L3400" i="1"/>
  <c r="U3400" i="1" s="1"/>
  <c r="L3401" i="1"/>
  <c r="U3401" i="1" s="1"/>
  <c r="L3402" i="1"/>
  <c r="L3403" i="1"/>
  <c r="L3404" i="1"/>
  <c r="L3405" i="1"/>
  <c r="U3405" i="1" s="1"/>
  <c r="L3406" i="1"/>
  <c r="L3407" i="1"/>
  <c r="U3407" i="1" s="1"/>
  <c r="L3408" i="1"/>
  <c r="U3408" i="1" s="1"/>
  <c r="L3409" i="1"/>
  <c r="U3409" i="1" s="1"/>
  <c r="L3410" i="1"/>
  <c r="U3410" i="1" s="1"/>
  <c r="L3411" i="1"/>
  <c r="U3411" i="1" s="1"/>
  <c r="L3412" i="1"/>
  <c r="U3412" i="1" s="1"/>
  <c r="L3413" i="1"/>
  <c r="U3413" i="1" s="1"/>
  <c r="L3414" i="1"/>
  <c r="U3414" i="1" s="1"/>
  <c r="L3415" i="1"/>
  <c r="L3416" i="1"/>
  <c r="U3416" i="1" s="1"/>
  <c r="L3417" i="1"/>
  <c r="L3418" i="1"/>
  <c r="L3419" i="1"/>
  <c r="U3419" i="1" s="1"/>
  <c r="L3420" i="1"/>
  <c r="U3420" i="1" s="1"/>
  <c r="L3421" i="1"/>
  <c r="U3421" i="1" s="1"/>
  <c r="L3422" i="1"/>
  <c r="U3422" i="1" s="1"/>
  <c r="L3423" i="1"/>
  <c r="U3423" i="1" s="1"/>
  <c r="L3424" i="1"/>
  <c r="U3424" i="1" s="1"/>
  <c r="L3425" i="1"/>
  <c r="U3425" i="1" s="1"/>
  <c r="L3426" i="1"/>
  <c r="U3426" i="1" s="1"/>
  <c r="L3427" i="1"/>
  <c r="U3427" i="1" s="1"/>
  <c r="L3428" i="1"/>
  <c r="U3428" i="1" s="1"/>
  <c r="L3429" i="1"/>
  <c r="U3429" i="1" s="1"/>
  <c r="L3430" i="1"/>
  <c r="L3431" i="1"/>
  <c r="U3431" i="1" s="1"/>
  <c r="L3432" i="1"/>
  <c r="U3432" i="1" s="1"/>
  <c r="L3433" i="1"/>
  <c r="U3433" i="1" s="1"/>
  <c r="L3434" i="1"/>
  <c r="U3434" i="1" s="1"/>
  <c r="L3435" i="1"/>
  <c r="U3435" i="1" s="1"/>
  <c r="L3436" i="1"/>
  <c r="U3436" i="1" s="1"/>
  <c r="L3437" i="1"/>
  <c r="U3437" i="1" s="1"/>
  <c r="L3438" i="1"/>
  <c r="L3439" i="1"/>
  <c r="L3440" i="1"/>
  <c r="U3440" i="1" s="1"/>
  <c r="L3441" i="1"/>
  <c r="U3441" i="1" s="1"/>
  <c r="L3442" i="1"/>
  <c r="L3443" i="1"/>
  <c r="L3444" i="1"/>
  <c r="L3445" i="1"/>
  <c r="L3446" i="1"/>
  <c r="U3446" i="1" s="1"/>
  <c r="L3447" i="1"/>
  <c r="U3447" i="1" s="1"/>
  <c r="L3448" i="1"/>
  <c r="U3448" i="1" s="1"/>
  <c r="L3449" i="1"/>
  <c r="U3449" i="1" s="1"/>
  <c r="L3450" i="1"/>
  <c r="L3451" i="1"/>
  <c r="U3451" i="1" s="1"/>
  <c r="L3452" i="1"/>
  <c r="U3452" i="1" s="1"/>
  <c r="L3453" i="1"/>
  <c r="L3454" i="1"/>
  <c r="L3455" i="1"/>
  <c r="U3455" i="1" s="1"/>
  <c r="L3456" i="1"/>
  <c r="U3456" i="1" s="1"/>
  <c r="L3457" i="1"/>
  <c r="U3457" i="1" s="1"/>
  <c r="L3458" i="1"/>
  <c r="U3458" i="1" s="1"/>
  <c r="L3459" i="1"/>
  <c r="U3459" i="1" s="1"/>
  <c r="L3460" i="1"/>
  <c r="U3460" i="1" s="1"/>
  <c r="L3461" i="1"/>
  <c r="U3461" i="1" s="1"/>
  <c r="L3462" i="1"/>
  <c r="U3462" i="1" s="1"/>
  <c r="L3463" i="1"/>
  <c r="U3463" i="1" s="1"/>
  <c r="L3464" i="1"/>
  <c r="U3464" i="1" s="1"/>
  <c r="L3465" i="1"/>
  <c r="U3465" i="1" s="1"/>
  <c r="L3466" i="1"/>
  <c r="L3467" i="1"/>
  <c r="L3468" i="1"/>
  <c r="U3468" i="1" s="1"/>
  <c r="L3469" i="1"/>
  <c r="U3469" i="1" s="1"/>
  <c r="L3470" i="1"/>
  <c r="U3470" i="1" s="1"/>
  <c r="L3471" i="1"/>
  <c r="U3471" i="1" s="1"/>
  <c r="L3472" i="1"/>
  <c r="U3472" i="1" s="1"/>
  <c r="L3473" i="1"/>
  <c r="U3473" i="1" s="1"/>
  <c r="L3474" i="1"/>
  <c r="L3475" i="1"/>
  <c r="L3476" i="1"/>
  <c r="U3476" i="1" s="1"/>
  <c r="L3477" i="1"/>
  <c r="U3477" i="1" s="1"/>
  <c r="L3478" i="1"/>
  <c r="L3479" i="1"/>
  <c r="U3479" i="1" s="1"/>
  <c r="L3480" i="1"/>
  <c r="L3481" i="1"/>
  <c r="U3481" i="1" s="1"/>
  <c r="L3482" i="1"/>
  <c r="U3482" i="1" s="1"/>
  <c r="L3483" i="1"/>
  <c r="U3483" i="1" s="1"/>
  <c r="L3484" i="1"/>
  <c r="U3484" i="1" s="1"/>
  <c r="L3485" i="1"/>
  <c r="U3485" i="1" s="1"/>
  <c r="L3486" i="1"/>
  <c r="L3487" i="1"/>
  <c r="L3488" i="1"/>
  <c r="L3489" i="1"/>
  <c r="U3489" i="1" s="1"/>
  <c r="L3490" i="1"/>
  <c r="L3491" i="1"/>
  <c r="L3492" i="1"/>
  <c r="U3492" i="1" s="1"/>
  <c r="L3493" i="1"/>
  <c r="U3493" i="1" s="1"/>
  <c r="L3494" i="1"/>
  <c r="U3494" i="1" s="1"/>
  <c r="L3495" i="1"/>
  <c r="U3495" i="1" s="1"/>
  <c r="L3496" i="1"/>
  <c r="U3496" i="1" s="1"/>
  <c r="L3497" i="1"/>
  <c r="U3497" i="1" s="1"/>
  <c r="L3498" i="1"/>
  <c r="L3499" i="1"/>
  <c r="L3500" i="1"/>
  <c r="U3500" i="1" s="1"/>
  <c r="L3501" i="1"/>
  <c r="L3502" i="1"/>
  <c r="L3503" i="1"/>
  <c r="U3503" i="1" s="1"/>
  <c r="L3504" i="1"/>
  <c r="U3504" i="1" s="1"/>
  <c r="L3505" i="1"/>
  <c r="U3505" i="1" s="1"/>
  <c r="L3506" i="1"/>
  <c r="U3506" i="1" s="1"/>
  <c r="L3507" i="1"/>
  <c r="U3507" i="1" s="1"/>
  <c r="L3508" i="1"/>
  <c r="U3508" i="1" s="1"/>
  <c r="L3509" i="1"/>
  <c r="U3509" i="1" s="1"/>
  <c r="L3510" i="1"/>
  <c r="U3510" i="1" s="1"/>
  <c r="L3511" i="1"/>
  <c r="L3512" i="1"/>
  <c r="L3513" i="1"/>
  <c r="U3513" i="1" s="1"/>
  <c r="L3514" i="1"/>
  <c r="L3515" i="1"/>
  <c r="U3515" i="1" s="1"/>
  <c r="L3516" i="1"/>
  <c r="U3516" i="1" s="1"/>
  <c r="L3517" i="1"/>
  <c r="U3517" i="1" s="1"/>
  <c r="L3518" i="1"/>
  <c r="L3519" i="1"/>
  <c r="U3519" i="1" s="1"/>
  <c r="L3520" i="1"/>
  <c r="U3520" i="1" s="1"/>
  <c r="L3521" i="1"/>
  <c r="U3521" i="1" s="1"/>
  <c r="L3522" i="1"/>
  <c r="L3523" i="1"/>
  <c r="L3524" i="1"/>
  <c r="U3524" i="1" s="1"/>
  <c r="L3525" i="1"/>
  <c r="U3525" i="1" s="1"/>
  <c r="L3526" i="1"/>
  <c r="L3527" i="1"/>
  <c r="L3528" i="1"/>
  <c r="U3528" i="1" s="1"/>
  <c r="L3529" i="1"/>
  <c r="L3530" i="1"/>
  <c r="L3531" i="1"/>
  <c r="U3531" i="1" s="1"/>
  <c r="L3532" i="1"/>
  <c r="U3532" i="1" s="1"/>
  <c r="L3533" i="1"/>
  <c r="U3533" i="1" s="1"/>
  <c r="L3534" i="1"/>
  <c r="L3535" i="1"/>
  <c r="L3536" i="1"/>
  <c r="L3537" i="1"/>
  <c r="L3538" i="1"/>
  <c r="L3539" i="1"/>
  <c r="U3539" i="1" s="1"/>
  <c r="L3540" i="1"/>
  <c r="U3540" i="1" s="1"/>
  <c r="L3541" i="1"/>
  <c r="U3541" i="1" s="1"/>
  <c r="L3542" i="1"/>
  <c r="U3542" i="1" s="1"/>
  <c r="L3543" i="1"/>
  <c r="U3543" i="1" s="1"/>
  <c r="L3544" i="1"/>
  <c r="U3544" i="1" s="1"/>
  <c r="L3545" i="1"/>
  <c r="U3545" i="1" s="1"/>
  <c r="L3546" i="1"/>
  <c r="L3547" i="1"/>
  <c r="L3548" i="1"/>
  <c r="L3549" i="1"/>
  <c r="U3549" i="1" s="1"/>
  <c r="L3550" i="1"/>
  <c r="L3551" i="1"/>
  <c r="L3552" i="1"/>
  <c r="U3552" i="1" s="1"/>
  <c r="L3553" i="1"/>
  <c r="U3553" i="1" s="1"/>
  <c r="L3554" i="1"/>
  <c r="L3555" i="1"/>
  <c r="U3555" i="1" s="1"/>
  <c r="L3556" i="1"/>
  <c r="U3556" i="1" s="1"/>
  <c r="L3557" i="1"/>
  <c r="U3557" i="1" s="1"/>
  <c r="L3558" i="1"/>
  <c r="U3558" i="1" s="1"/>
  <c r="L3559" i="1"/>
  <c r="U3559" i="1" s="1"/>
  <c r="L3560" i="1"/>
  <c r="U3560" i="1" s="1"/>
  <c r="L3561" i="1"/>
  <c r="L3562" i="1"/>
  <c r="L3563" i="1"/>
  <c r="U3563" i="1" s="1"/>
  <c r="L3564" i="1"/>
  <c r="U3564" i="1" s="1"/>
  <c r="L3565" i="1"/>
  <c r="U3565" i="1" s="1"/>
  <c r="L3566" i="1"/>
  <c r="L3567" i="1"/>
  <c r="U3567" i="1" s="1"/>
  <c r="L3568" i="1"/>
  <c r="U3568" i="1" s="1"/>
  <c r="L3569" i="1"/>
  <c r="U3569" i="1" s="1"/>
  <c r="L3570" i="1"/>
  <c r="L3571" i="1"/>
  <c r="U3571" i="1" s="1"/>
  <c r="L3572" i="1"/>
  <c r="L3573" i="1"/>
  <c r="U3573" i="1" s="1"/>
  <c r="L3574" i="1"/>
  <c r="L3575" i="1"/>
  <c r="L3576" i="1"/>
  <c r="U3576" i="1" s="1"/>
  <c r="L3577" i="1"/>
  <c r="L3578" i="1"/>
  <c r="U3578" i="1" s="1"/>
  <c r="L3579" i="1"/>
  <c r="U3579" i="1" s="1"/>
  <c r="L3580" i="1"/>
  <c r="U3580" i="1" s="1"/>
  <c r="L3581" i="1"/>
  <c r="U3581" i="1" s="1"/>
  <c r="L3582" i="1"/>
  <c r="U3582" i="1" s="1"/>
  <c r="L3583" i="1"/>
  <c r="U3583" i="1" s="1"/>
  <c r="L3584" i="1"/>
  <c r="U3584" i="1" s="1"/>
  <c r="L3585" i="1"/>
  <c r="L3586" i="1"/>
  <c r="L3587" i="1"/>
  <c r="U3587" i="1" s="1"/>
  <c r="L3588" i="1"/>
  <c r="U3588" i="1" s="1"/>
  <c r="L3589" i="1"/>
  <c r="U3589" i="1" s="1"/>
  <c r="L3590" i="1"/>
  <c r="L3591" i="1"/>
  <c r="U3591" i="1" s="1"/>
  <c r="L3592" i="1"/>
  <c r="U3592" i="1" s="1"/>
  <c r="L3593" i="1"/>
  <c r="U3593" i="1" s="1"/>
  <c r="L3594" i="1"/>
  <c r="L3595" i="1"/>
  <c r="U3595" i="1" s="1"/>
  <c r="L3596" i="1"/>
  <c r="L3597" i="1"/>
  <c r="L3598" i="1"/>
  <c r="L3599" i="1"/>
  <c r="U3599" i="1" s="1"/>
  <c r="L3600" i="1"/>
  <c r="U3600" i="1" s="1"/>
  <c r="L3601" i="1"/>
  <c r="U3601" i="1" s="1"/>
  <c r="L3602" i="1"/>
  <c r="U3602" i="1" s="1"/>
  <c r="L3603" i="1"/>
  <c r="U3603" i="1" s="1"/>
  <c r="L3604" i="1"/>
  <c r="U3604" i="1" s="1"/>
  <c r="L3605" i="1"/>
  <c r="U3605" i="1" s="1"/>
  <c r="L3606" i="1"/>
  <c r="U3606" i="1" s="1"/>
  <c r="L3607" i="1"/>
  <c r="L3608" i="1"/>
  <c r="L3609" i="1"/>
  <c r="L3610" i="1"/>
  <c r="L3611" i="1"/>
  <c r="U3611" i="1" s="1"/>
  <c r="L3612" i="1"/>
  <c r="U3612" i="1" s="1"/>
  <c r="L3613" i="1"/>
  <c r="U3613" i="1" s="1"/>
  <c r="L3614" i="1"/>
  <c r="U3614" i="1" s="1"/>
  <c r="L3615" i="1"/>
  <c r="U3615" i="1" s="1"/>
  <c r="L3616" i="1"/>
  <c r="U3616" i="1" s="1"/>
  <c r="L3617" i="1"/>
  <c r="U3617" i="1" s="1"/>
  <c r="L3618" i="1"/>
  <c r="L3619" i="1"/>
  <c r="L3620" i="1"/>
  <c r="L3621" i="1"/>
  <c r="U3621" i="1" s="1"/>
  <c r="L3622" i="1"/>
  <c r="L3623" i="1"/>
  <c r="U3623" i="1" s="1"/>
  <c r="L3624" i="1"/>
  <c r="U3624" i="1" s="1"/>
  <c r="L3625" i="1"/>
  <c r="L3626" i="1"/>
  <c r="L3627" i="1"/>
  <c r="U3627" i="1" s="1"/>
  <c r="L3628" i="1"/>
  <c r="U3628" i="1" s="1"/>
  <c r="L3629" i="1"/>
  <c r="U3629" i="1" s="1"/>
  <c r="L3630" i="1"/>
  <c r="L3631" i="1"/>
  <c r="L3632" i="1"/>
  <c r="U3632" i="1" s="1"/>
  <c r="L3633" i="1"/>
  <c r="L3634" i="1"/>
  <c r="L3635" i="1"/>
  <c r="U3635" i="1" s="1"/>
  <c r="L3636" i="1"/>
  <c r="U3636" i="1" s="1"/>
  <c r="L3637" i="1"/>
  <c r="U3637" i="1" s="1"/>
  <c r="L3638" i="1"/>
  <c r="U3638" i="1" s="1"/>
  <c r="L3639" i="1"/>
  <c r="U3639" i="1" s="1"/>
  <c r="L3640" i="1"/>
  <c r="U3640" i="1" s="1"/>
  <c r="L3641" i="1"/>
  <c r="U3641" i="1" s="1"/>
  <c r="L3642" i="1"/>
  <c r="U3642" i="1" s="1"/>
  <c r="L3643" i="1"/>
  <c r="U3643" i="1" s="1"/>
  <c r="L3644" i="1"/>
  <c r="U3644" i="1" s="1"/>
  <c r="L3645" i="1"/>
  <c r="U3645" i="1" s="1"/>
  <c r="L3646" i="1"/>
  <c r="L3647" i="1"/>
  <c r="U3647" i="1" s="1"/>
  <c r="L3648" i="1"/>
  <c r="U3648" i="1" s="1"/>
  <c r="L3649" i="1"/>
  <c r="U3649" i="1" s="1"/>
  <c r="L3650" i="1"/>
  <c r="U3650" i="1" s="1"/>
  <c r="L3651" i="1"/>
  <c r="U3651" i="1" s="1"/>
  <c r="L3652" i="1"/>
  <c r="U3652" i="1" s="1"/>
  <c r="L3653" i="1"/>
  <c r="U3653" i="1" s="1"/>
  <c r="L3654" i="1"/>
  <c r="U3654" i="1" s="1"/>
  <c r="L3655" i="1"/>
  <c r="L3656" i="1"/>
  <c r="L3657" i="1"/>
  <c r="U3657" i="1" s="1"/>
  <c r="L3658" i="1"/>
  <c r="L3659" i="1"/>
  <c r="L3660" i="1"/>
  <c r="U3660" i="1" s="1"/>
  <c r="L3661" i="1"/>
  <c r="U3661" i="1" s="1"/>
  <c r="L3662" i="1"/>
  <c r="L3663" i="1"/>
  <c r="U3663" i="1" s="1"/>
  <c r="L3664" i="1"/>
  <c r="U3664" i="1" s="1"/>
  <c r="L3665" i="1"/>
  <c r="U3665" i="1" s="1"/>
  <c r="L3666" i="1"/>
  <c r="L3667" i="1"/>
  <c r="U3667" i="1" s="1"/>
  <c r="L3668" i="1"/>
  <c r="U3668" i="1" s="1"/>
  <c r="L3669" i="1"/>
  <c r="U3669" i="1" s="1"/>
  <c r="L3670" i="1"/>
  <c r="L3671" i="1"/>
  <c r="U3671" i="1" s="1"/>
  <c r="L3672" i="1"/>
  <c r="U3672" i="1" s="1"/>
  <c r="L3673" i="1"/>
  <c r="U3673" i="1" s="1"/>
  <c r="L3674" i="1"/>
  <c r="L3675" i="1"/>
  <c r="U3675" i="1" s="1"/>
  <c r="L3676" i="1"/>
  <c r="U3676" i="1" s="1"/>
  <c r="L3677" i="1"/>
  <c r="U3677" i="1" s="1"/>
  <c r="L3678" i="1"/>
  <c r="U3678" i="1" s="1"/>
  <c r="L3679" i="1"/>
  <c r="U3679" i="1" s="1"/>
  <c r="L3680" i="1"/>
  <c r="U3680" i="1" s="1"/>
  <c r="L3681" i="1"/>
  <c r="L3682" i="1"/>
  <c r="L3683" i="1"/>
  <c r="U3683" i="1" s="1"/>
  <c r="L3684" i="1"/>
  <c r="U3684" i="1" s="1"/>
  <c r="L3685" i="1"/>
  <c r="L3686" i="1"/>
  <c r="U3686" i="1" s="1"/>
  <c r="L3687" i="1"/>
  <c r="U3687" i="1" s="1"/>
  <c r="L3688" i="1"/>
  <c r="U3688" i="1" s="1"/>
  <c r="L3689" i="1"/>
  <c r="U3689" i="1" s="1"/>
  <c r="L3690" i="1"/>
  <c r="L3691" i="1"/>
  <c r="U3691" i="1" s="1"/>
  <c r="L3692" i="1"/>
  <c r="L3693" i="1"/>
  <c r="U3693" i="1" s="1"/>
  <c r="L3694" i="1"/>
  <c r="L3695" i="1"/>
  <c r="U3695" i="1" s="1"/>
  <c r="L3696" i="1"/>
  <c r="L3697" i="1"/>
  <c r="U3697" i="1" s="1"/>
  <c r="L3698" i="1"/>
  <c r="L3699" i="1"/>
  <c r="U3699" i="1" s="1"/>
  <c r="L3700" i="1"/>
  <c r="U3700" i="1" s="1"/>
  <c r="L3701" i="1"/>
  <c r="U3701" i="1" s="1"/>
  <c r="L3702" i="1"/>
  <c r="U3702" i="1" s="1"/>
  <c r="L3703" i="1"/>
  <c r="L3704" i="1"/>
  <c r="U3704" i="1" s="1"/>
  <c r="L3705" i="1"/>
  <c r="L3706" i="1"/>
  <c r="L3707" i="1"/>
  <c r="U3707" i="1" s="1"/>
  <c r="L3708" i="1"/>
  <c r="U3708" i="1" s="1"/>
  <c r="L3709" i="1"/>
  <c r="U3709" i="1" s="1"/>
  <c r="L3710" i="1"/>
  <c r="U3710" i="1" s="1"/>
  <c r="L3711" i="1"/>
  <c r="U3711" i="1" s="1"/>
  <c r="L3712" i="1"/>
  <c r="U3712" i="1" s="1"/>
  <c r="L3713" i="1"/>
  <c r="U3713" i="1" s="1"/>
  <c r="L3714" i="1"/>
  <c r="U3714" i="1" s="1"/>
  <c r="L3715" i="1"/>
  <c r="U3715" i="1" s="1"/>
  <c r="L3716" i="1"/>
  <c r="L3717" i="1"/>
  <c r="U3717" i="1" s="1"/>
  <c r="L3718" i="1"/>
  <c r="L3719" i="1"/>
  <c r="U3719" i="1" s="1"/>
  <c r="L3720" i="1"/>
  <c r="U3720" i="1" s="1"/>
  <c r="L3721" i="1"/>
  <c r="U3721" i="1" s="1"/>
  <c r="L3722" i="1"/>
  <c r="L3723" i="1"/>
  <c r="U3723" i="1" s="1"/>
  <c r="L3724" i="1"/>
  <c r="U3724" i="1" s="1"/>
  <c r="L3725" i="1"/>
  <c r="U3725" i="1" s="1"/>
  <c r="L3726" i="1"/>
  <c r="L3727" i="1"/>
  <c r="U3727" i="1" s="1"/>
  <c r="L3728" i="1"/>
  <c r="L3729" i="1"/>
  <c r="L3730" i="1"/>
  <c r="L3731" i="1"/>
  <c r="U3731" i="1" s="1"/>
  <c r="L3732" i="1"/>
  <c r="U3732" i="1" s="1"/>
  <c r="L3733" i="1"/>
  <c r="U3733" i="1" s="1"/>
  <c r="L3734" i="1"/>
  <c r="L3735" i="1"/>
  <c r="U3735" i="1" s="1"/>
  <c r="L3736" i="1"/>
  <c r="U3736" i="1" s="1"/>
  <c r="L3737" i="1"/>
  <c r="U3737" i="1" s="1"/>
  <c r="L3738" i="1"/>
  <c r="L3739" i="1"/>
  <c r="L3740" i="1"/>
  <c r="U3740" i="1" s="1"/>
  <c r="L3741" i="1"/>
  <c r="U3741" i="1" s="1"/>
  <c r="L3742" i="1"/>
  <c r="U3742" i="1" s="1"/>
  <c r="L3743" i="1"/>
  <c r="U3743" i="1" s="1"/>
  <c r="L3744" i="1"/>
  <c r="U3744" i="1" s="1"/>
  <c r="L3745" i="1"/>
  <c r="U3745" i="1" s="1"/>
  <c r="L3746" i="1"/>
  <c r="U3746" i="1" s="1"/>
  <c r="L3747" i="1"/>
  <c r="U3747" i="1" s="1"/>
  <c r="L3748" i="1"/>
  <c r="U3748" i="1" s="1"/>
  <c r="L3749" i="1"/>
  <c r="U3749" i="1" s="1"/>
  <c r="L3750" i="1"/>
  <c r="U3750" i="1" s="1"/>
  <c r="L3751" i="1"/>
  <c r="U3751" i="1" s="1"/>
  <c r="L3752" i="1"/>
  <c r="L3753" i="1"/>
  <c r="L3754" i="1"/>
  <c r="U3754" i="1" s="1"/>
  <c r="L3755" i="1"/>
  <c r="U3755" i="1" s="1"/>
  <c r="L3756" i="1"/>
  <c r="U3756" i="1" s="1"/>
  <c r="L3757" i="1"/>
  <c r="U3757" i="1" s="1"/>
  <c r="L3758" i="1"/>
  <c r="L3759" i="1"/>
  <c r="U3759" i="1" s="1"/>
  <c r="L3760" i="1"/>
  <c r="U3760" i="1" s="1"/>
  <c r="L3761" i="1"/>
  <c r="U3761" i="1" s="1"/>
  <c r="L3762" i="1"/>
  <c r="L3763" i="1"/>
  <c r="L3764" i="1"/>
  <c r="L3765" i="1"/>
  <c r="U3765" i="1" s="1"/>
  <c r="L3766" i="1"/>
  <c r="L3767" i="1"/>
  <c r="U3767" i="1" s="1"/>
  <c r="L3768" i="1"/>
  <c r="U3768" i="1" s="1"/>
  <c r="L3769" i="1"/>
  <c r="U3769" i="1" s="1"/>
  <c r="L3770" i="1"/>
  <c r="L3771" i="1"/>
  <c r="U3771" i="1" s="1"/>
  <c r="L3772" i="1"/>
  <c r="U3772" i="1" s="1"/>
  <c r="L3773" i="1"/>
  <c r="U3773" i="1" s="1"/>
  <c r="L3774" i="1"/>
  <c r="L3775" i="1"/>
  <c r="U3775" i="1" s="1"/>
  <c r="L3776" i="1"/>
  <c r="U3776" i="1" s="1"/>
  <c r="L3777" i="1"/>
  <c r="L3778" i="1"/>
  <c r="L3779" i="1"/>
  <c r="U3779" i="1" s="1"/>
  <c r="L3780" i="1"/>
  <c r="U3780" i="1" s="1"/>
  <c r="L3781" i="1"/>
  <c r="U3781" i="1" s="1"/>
  <c r="L3782" i="1"/>
  <c r="U3782" i="1" s="1"/>
  <c r="L3783" i="1"/>
  <c r="U3783" i="1" s="1"/>
  <c r="L3784" i="1"/>
  <c r="U3784" i="1" s="1"/>
  <c r="L3785" i="1"/>
  <c r="U3785" i="1" s="1"/>
  <c r="L3786" i="1"/>
  <c r="U3786" i="1" s="1"/>
  <c r="L3787" i="1"/>
  <c r="L3788" i="1"/>
  <c r="L3789" i="1"/>
  <c r="L3790" i="1"/>
  <c r="L3791" i="1"/>
  <c r="U3791" i="1" s="1"/>
  <c r="L3792" i="1"/>
  <c r="U3792" i="1" s="1"/>
  <c r="L3793" i="1"/>
  <c r="U3793" i="1" s="1"/>
  <c r="L3794" i="1"/>
  <c r="U3794" i="1" s="1"/>
  <c r="L3795" i="1"/>
  <c r="U3795" i="1" s="1"/>
  <c r="L3796" i="1"/>
  <c r="U3796" i="1" s="1"/>
  <c r="L3797" i="1"/>
  <c r="U3797" i="1" s="1"/>
  <c r="L3798" i="1"/>
  <c r="U3798" i="1" s="1"/>
  <c r="L3799" i="1"/>
  <c r="L3800" i="1"/>
  <c r="L3801" i="1"/>
  <c r="U3801" i="1" s="1"/>
  <c r="L3802" i="1"/>
  <c r="L3803" i="1"/>
  <c r="L3804" i="1"/>
  <c r="U3804" i="1" s="1"/>
  <c r="L3805" i="1"/>
  <c r="U3805" i="1" s="1"/>
  <c r="L3806" i="1"/>
  <c r="L3807" i="1"/>
  <c r="U3807" i="1" s="1"/>
  <c r="L3808" i="1"/>
  <c r="U3808" i="1" s="1"/>
  <c r="L3809" i="1"/>
  <c r="U3809" i="1" s="1"/>
  <c r="L3810" i="1"/>
  <c r="U3810" i="1" s="1"/>
  <c r="L3811" i="1"/>
  <c r="U3811" i="1" s="1"/>
  <c r="L3812" i="1"/>
  <c r="U3812" i="1" s="1"/>
  <c r="L3813" i="1"/>
  <c r="U3813" i="1" s="1"/>
  <c r="L3814" i="1"/>
  <c r="L3815" i="1"/>
  <c r="U3815" i="1" s="1"/>
  <c r="L3816" i="1"/>
  <c r="U3816" i="1" s="1"/>
  <c r="L3817" i="1"/>
  <c r="L3818" i="1"/>
  <c r="L3819" i="1"/>
  <c r="U3819" i="1" s="1"/>
  <c r="L3820" i="1"/>
  <c r="U3820" i="1" s="1"/>
  <c r="L3821" i="1"/>
  <c r="U3821" i="1" s="1"/>
  <c r="L3822" i="1"/>
  <c r="L3823" i="1"/>
  <c r="U3823" i="1" s="1"/>
  <c r="L3824" i="1"/>
  <c r="L3825" i="1"/>
  <c r="U3825" i="1" s="1"/>
  <c r="L3826" i="1"/>
  <c r="L3827" i="1"/>
  <c r="U3827" i="1" s="1"/>
  <c r="L3828" i="1"/>
  <c r="U3828" i="1" s="1"/>
  <c r="L3829" i="1"/>
  <c r="U3829" i="1" s="1"/>
  <c r="L3830" i="1"/>
  <c r="U3830" i="1" s="1"/>
  <c r="L3831" i="1"/>
  <c r="U3831" i="1" s="1"/>
  <c r="L3832" i="1"/>
  <c r="U3832" i="1" s="1"/>
  <c r="L3833" i="1"/>
  <c r="U3833" i="1" s="1"/>
  <c r="L3834" i="1"/>
  <c r="L3835" i="1"/>
  <c r="L3836" i="1"/>
  <c r="L3837" i="1"/>
  <c r="U3837" i="1" s="1"/>
  <c r="L3838" i="1"/>
  <c r="L3839" i="1"/>
  <c r="L3840" i="1"/>
  <c r="U3840" i="1" s="1"/>
  <c r="L3841" i="1"/>
  <c r="U3841" i="1" s="1"/>
  <c r="L3842" i="1"/>
  <c r="U3842" i="1" s="1"/>
  <c r="L3843" i="1"/>
  <c r="U3843" i="1" s="1"/>
  <c r="L3844" i="1"/>
  <c r="U3844" i="1" s="1"/>
  <c r="L3845" i="1"/>
  <c r="U3845" i="1" s="1"/>
  <c r="L3846" i="1"/>
  <c r="U3846" i="1" s="1"/>
  <c r="L3847" i="1"/>
  <c r="U3847" i="1" s="1"/>
  <c r="L3848" i="1"/>
  <c r="U3848" i="1" s="1"/>
  <c r="L3849" i="1"/>
  <c r="U3849" i="1" s="1"/>
  <c r="L3850" i="1"/>
  <c r="L3851" i="1"/>
  <c r="U3851" i="1" s="1"/>
  <c r="L3852" i="1"/>
  <c r="U3852" i="1" s="1"/>
  <c r="L3853" i="1"/>
  <c r="U3853" i="1" s="1"/>
  <c r="L3854" i="1"/>
  <c r="L3855" i="1"/>
  <c r="U3855" i="1" s="1"/>
  <c r="L3856" i="1"/>
  <c r="U3856" i="1" s="1"/>
  <c r="L3857" i="1"/>
  <c r="U3857" i="1" s="1"/>
  <c r="L3858" i="1"/>
  <c r="L3859" i="1"/>
  <c r="L3860" i="1"/>
  <c r="L3861" i="1"/>
  <c r="U3861" i="1" s="1"/>
  <c r="L3862" i="1"/>
  <c r="L3863" i="1"/>
  <c r="L3864" i="1"/>
  <c r="U3864" i="1" s="1"/>
  <c r="L3865" i="1"/>
  <c r="L3866" i="1"/>
  <c r="L3867" i="1"/>
  <c r="U3867" i="1" s="1"/>
  <c r="L3868" i="1"/>
  <c r="U3868" i="1" s="1"/>
  <c r="L3869" i="1"/>
  <c r="U3869" i="1" s="1"/>
  <c r="L3870" i="1"/>
  <c r="U3870" i="1" s="1"/>
  <c r="L3871" i="1"/>
  <c r="U3871" i="1" s="1"/>
  <c r="L3872" i="1"/>
  <c r="U3872" i="1" s="1"/>
  <c r="L3873" i="1"/>
  <c r="L3874" i="1"/>
  <c r="L3875" i="1"/>
  <c r="L3876" i="1"/>
  <c r="U3876" i="1" s="1"/>
  <c r="L3877" i="1"/>
  <c r="L3878" i="1"/>
  <c r="L3879" i="1"/>
  <c r="U3879" i="1" s="1"/>
  <c r="L3880" i="1"/>
  <c r="U3880" i="1" s="1"/>
  <c r="L3881" i="1"/>
  <c r="U3881" i="1" s="1"/>
  <c r="L3882" i="1"/>
  <c r="L3883" i="1"/>
  <c r="L3884" i="1"/>
  <c r="L3885" i="1"/>
  <c r="L3886" i="1"/>
  <c r="L3887" i="1"/>
  <c r="L3888" i="1"/>
  <c r="U3888" i="1" s="1"/>
  <c r="L3889" i="1"/>
  <c r="U3889" i="1" s="1"/>
  <c r="L3890" i="1"/>
  <c r="U3890" i="1" s="1"/>
  <c r="L3891" i="1"/>
  <c r="U3891" i="1" s="1"/>
  <c r="L3892" i="1"/>
  <c r="U3892" i="1" s="1"/>
  <c r="L3893" i="1"/>
  <c r="U3893" i="1" s="1"/>
  <c r="L3894" i="1"/>
  <c r="U3894" i="1" s="1"/>
  <c r="L3895" i="1"/>
  <c r="U3895" i="1" s="1"/>
  <c r="L3896" i="1"/>
  <c r="L3897" i="1"/>
  <c r="U3897" i="1" s="1"/>
  <c r="L3898" i="1"/>
  <c r="L3899" i="1"/>
  <c r="U3899" i="1" s="1"/>
  <c r="L3900" i="1"/>
  <c r="U3900" i="1" s="1"/>
  <c r="L3901" i="1"/>
  <c r="U3901" i="1" s="1"/>
  <c r="L3902" i="1"/>
  <c r="L3903" i="1"/>
  <c r="U3903" i="1" s="1"/>
  <c r="L3904" i="1"/>
  <c r="U3904" i="1" s="1"/>
  <c r="L3905" i="1"/>
  <c r="U3905" i="1" s="1"/>
  <c r="L3906" i="1"/>
  <c r="L3907" i="1"/>
  <c r="L3908" i="1"/>
  <c r="L3909" i="1"/>
  <c r="U3909" i="1" s="1"/>
  <c r="L3910" i="1"/>
  <c r="L3911" i="1"/>
  <c r="U3911" i="1" s="1"/>
  <c r="L3912" i="1"/>
  <c r="U3912" i="1" s="1"/>
  <c r="L3913" i="1"/>
  <c r="U3913" i="1" s="1"/>
  <c r="L3914" i="1"/>
  <c r="L3915" i="1"/>
  <c r="U3915" i="1" s="1"/>
  <c r="L3916" i="1"/>
  <c r="U3916" i="1" s="1"/>
  <c r="L3917" i="1"/>
  <c r="U3917" i="1" s="1"/>
  <c r="L3918" i="1"/>
  <c r="L3919" i="1"/>
  <c r="L3920" i="1"/>
  <c r="U3920" i="1" s="1"/>
  <c r="L3921" i="1"/>
  <c r="U3921" i="1" s="1"/>
  <c r="L3922" i="1"/>
  <c r="L3923" i="1"/>
  <c r="U3923" i="1" s="1"/>
  <c r="L3924" i="1"/>
  <c r="U3924" i="1" s="1"/>
  <c r="L3925" i="1"/>
  <c r="U3925" i="1" s="1"/>
  <c r="L3926" i="1"/>
  <c r="U3926" i="1" s="1"/>
  <c r="L3927" i="1"/>
  <c r="U3927" i="1" s="1"/>
  <c r="L3928" i="1"/>
  <c r="U3928" i="1" s="1"/>
  <c r="L3929" i="1"/>
  <c r="U3929" i="1" s="1"/>
  <c r="L3930" i="1"/>
  <c r="L3931" i="1"/>
  <c r="U3931" i="1" s="1"/>
  <c r="L3932" i="1"/>
  <c r="L3933" i="1"/>
  <c r="L3934" i="1"/>
  <c r="L3935" i="1"/>
  <c r="U3935" i="1" s="1"/>
  <c r="L3936" i="1"/>
  <c r="U3936" i="1" s="1"/>
  <c r="L3937" i="1"/>
  <c r="U3937" i="1" s="1"/>
  <c r="L3938" i="1"/>
  <c r="U3938" i="1" s="1"/>
  <c r="L3939" i="1"/>
  <c r="U3939" i="1" s="1"/>
  <c r="L3940" i="1"/>
  <c r="U3940" i="1" s="1"/>
  <c r="L3941" i="1"/>
  <c r="U3941" i="1" s="1"/>
  <c r="L3942" i="1"/>
  <c r="U3942" i="1" s="1"/>
  <c r="L3943" i="1"/>
  <c r="U3943" i="1" s="1"/>
  <c r="L3944" i="1"/>
  <c r="L3945" i="1"/>
  <c r="U3945" i="1" s="1"/>
  <c r="L3946" i="1"/>
  <c r="L3947" i="1"/>
  <c r="U3947" i="1" s="1"/>
  <c r="L3948" i="1"/>
  <c r="U3948" i="1" s="1"/>
  <c r="L3949" i="1"/>
  <c r="U3949" i="1" s="1"/>
  <c r="L3950" i="1"/>
  <c r="L3951" i="1"/>
  <c r="U3951" i="1" s="1"/>
  <c r="L3952" i="1"/>
  <c r="U3952" i="1" s="1"/>
  <c r="L3953" i="1"/>
  <c r="U3953" i="1" s="1"/>
  <c r="L3954" i="1"/>
  <c r="L3955" i="1"/>
  <c r="L3956" i="1"/>
  <c r="U3956" i="1" s="1"/>
  <c r="L3957" i="1"/>
  <c r="U3957" i="1" s="1"/>
  <c r="L3958" i="1"/>
  <c r="L3959" i="1"/>
  <c r="L3960" i="1"/>
  <c r="U3960" i="1" s="1"/>
  <c r="L3961" i="1"/>
  <c r="U3961" i="1" s="1"/>
  <c r="L3962" i="1"/>
  <c r="L3963" i="1"/>
  <c r="U3963" i="1" s="1"/>
  <c r="L3964" i="1"/>
  <c r="U3964" i="1" s="1"/>
  <c r="L3965" i="1"/>
  <c r="U3965" i="1" s="1"/>
  <c r="L3966" i="1"/>
  <c r="L3967" i="1"/>
  <c r="L3968" i="1"/>
  <c r="L3969" i="1"/>
  <c r="L3970" i="1"/>
  <c r="L3971" i="1"/>
  <c r="U3971" i="1" s="1"/>
  <c r="L3972" i="1"/>
  <c r="U3972" i="1" s="1"/>
  <c r="L3973" i="1"/>
  <c r="U3973" i="1" s="1"/>
  <c r="L3974" i="1"/>
  <c r="U3974" i="1" s="1"/>
  <c r="L3975" i="1"/>
  <c r="U3975" i="1" s="1"/>
  <c r="L3976" i="1"/>
  <c r="U3976" i="1" s="1"/>
  <c r="L3977" i="1"/>
  <c r="U3977" i="1" s="1"/>
  <c r="L3978" i="1"/>
  <c r="L3979" i="1"/>
  <c r="L3980" i="1"/>
  <c r="L3981" i="1"/>
  <c r="L3982" i="1"/>
  <c r="L3983" i="1"/>
  <c r="L3984" i="1"/>
  <c r="U3984" i="1" s="1"/>
  <c r="L3985" i="1"/>
  <c r="U3985" i="1" s="1"/>
  <c r="L3986" i="1"/>
  <c r="L3987" i="1"/>
  <c r="U3987" i="1" s="1"/>
  <c r="L3988" i="1"/>
  <c r="U3988" i="1" s="1"/>
  <c r="L3989" i="1"/>
  <c r="U3989" i="1" s="1"/>
  <c r="L3990" i="1"/>
  <c r="U3990" i="1" s="1"/>
  <c r="L3991" i="1"/>
  <c r="U3991" i="1" s="1"/>
  <c r="L3992" i="1"/>
  <c r="U3992" i="1" s="1"/>
  <c r="L3993" i="1"/>
  <c r="L3994" i="1"/>
  <c r="L3995" i="1"/>
  <c r="U3995" i="1" s="1"/>
  <c r="L3996" i="1"/>
  <c r="U3996" i="1" s="1"/>
  <c r="L3997" i="1"/>
  <c r="U3997" i="1" s="1"/>
  <c r="L3998" i="1"/>
  <c r="L3999" i="1"/>
  <c r="U3999" i="1" s="1"/>
  <c r="L4000" i="1"/>
  <c r="U4000" i="1" s="1"/>
  <c r="L4001" i="1"/>
  <c r="U4001" i="1" s="1"/>
  <c r="L4002" i="1"/>
  <c r="L4003" i="1"/>
  <c r="L4004" i="1"/>
  <c r="L4005" i="1"/>
  <c r="U4005" i="1" s="1"/>
  <c r="L4006" i="1"/>
  <c r="L4007" i="1"/>
  <c r="L4008" i="1"/>
  <c r="U4008" i="1" s="1"/>
  <c r="L4009" i="1"/>
  <c r="U4009" i="1" s="1"/>
  <c r="L4010" i="1"/>
  <c r="U4010" i="1" s="1"/>
  <c r="L4011" i="1"/>
  <c r="U4011" i="1" s="1"/>
  <c r="L4012" i="1"/>
  <c r="U4012" i="1" s="1"/>
  <c r="L4013" i="1"/>
  <c r="U4013" i="1" s="1"/>
  <c r="L4014" i="1"/>
  <c r="U4014" i="1" s="1"/>
  <c r="L4015" i="1"/>
  <c r="U4015" i="1" s="1"/>
  <c r="L4016" i="1"/>
  <c r="U4016" i="1" s="1"/>
  <c r="L4017" i="1"/>
  <c r="U4017" i="1" s="1"/>
  <c r="L4018" i="1"/>
  <c r="L4019" i="1"/>
  <c r="L4020" i="1"/>
  <c r="U4020" i="1" s="1"/>
  <c r="L4021" i="1"/>
  <c r="L4022" i="1"/>
  <c r="L4023" i="1"/>
  <c r="U4023" i="1" s="1"/>
  <c r="L4024" i="1"/>
  <c r="U4024" i="1" s="1"/>
  <c r="L4025" i="1"/>
  <c r="U4025" i="1" s="1"/>
  <c r="L4026" i="1"/>
  <c r="L4027" i="1"/>
  <c r="L4028" i="1"/>
  <c r="L4029" i="1"/>
  <c r="U4029" i="1" s="1"/>
  <c r="L4030" i="1"/>
  <c r="L4031" i="1"/>
  <c r="U4031" i="1" s="1"/>
  <c r="L4032" i="1"/>
  <c r="U4032" i="1" s="1"/>
  <c r="L4033" i="1"/>
  <c r="U4033" i="1" s="1"/>
  <c r="L4034" i="1"/>
  <c r="U4034" i="1" s="1"/>
  <c r="L4035" i="1"/>
  <c r="U4035" i="1" s="1"/>
  <c r="L4036" i="1"/>
  <c r="U4036" i="1" s="1"/>
  <c r="L4037" i="1"/>
  <c r="U4037" i="1" s="1"/>
  <c r="L4038" i="1"/>
  <c r="U4038" i="1" s="1"/>
  <c r="L4039" i="1"/>
  <c r="U4039" i="1" s="1"/>
  <c r="L4040" i="1"/>
  <c r="L4041" i="1"/>
  <c r="L4042" i="1"/>
  <c r="L4043" i="1"/>
  <c r="U4043" i="1" s="1"/>
  <c r="L4044" i="1"/>
  <c r="U4044" i="1" s="1"/>
  <c r="L4045" i="1"/>
  <c r="U4045" i="1" s="1"/>
  <c r="L4046" i="1"/>
  <c r="U4046" i="1" s="1"/>
  <c r="L4047" i="1"/>
  <c r="U4047" i="1" s="1"/>
  <c r="L4048" i="1"/>
  <c r="U4048" i="1" s="1"/>
  <c r="L4049" i="1"/>
  <c r="U4049" i="1" s="1"/>
  <c r="L4050" i="1"/>
  <c r="L4051" i="1"/>
  <c r="L4052" i="1"/>
  <c r="L4053" i="1"/>
  <c r="U4053" i="1" s="1"/>
  <c r="L4054" i="1"/>
  <c r="L4055" i="1"/>
  <c r="U4055" i="1" s="1"/>
  <c r="L4056" i="1"/>
  <c r="U4056" i="1" s="1"/>
  <c r="L4057" i="1"/>
  <c r="U4057" i="1" s="1"/>
  <c r="L4058" i="1"/>
  <c r="L4059" i="1"/>
  <c r="U4059" i="1" s="1"/>
  <c r="L4060" i="1"/>
  <c r="U4060" i="1" s="1"/>
  <c r="L4061" i="1"/>
  <c r="U4061" i="1" s="1"/>
  <c r="L4062" i="1"/>
  <c r="L4063" i="1"/>
  <c r="U4063" i="1" s="1"/>
  <c r="L4064" i="1"/>
  <c r="U4064" i="1" s="1"/>
  <c r="L4065" i="1"/>
  <c r="U4065" i="1" s="1"/>
  <c r="L4066" i="1"/>
  <c r="L4067" i="1"/>
  <c r="U4067" i="1" s="1"/>
  <c r="L4068" i="1"/>
  <c r="U4068" i="1" s="1"/>
  <c r="L4069" i="1"/>
  <c r="L4070" i="1"/>
  <c r="U4070" i="1" s="1"/>
  <c r="L4071" i="1"/>
  <c r="U4071" i="1" s="1"/>
  <c r="L4072" i="1"/>
  <c r="U4072" i="1" s="1"/>
  <c r="L4073" i="1"/>
  <c r="U4073" i="1" s="1"/>
  <c r="L4074" i="1"/>
  <c r="L4075" i="1"/>
  <c r="U4075" i="1" s="1"/>
  <c r="L4076" i="1"/>
  <c r="U4076" i="1" s="1"/>
  <c r="L4077" i="1"/>
  <c r="U4077" i="1" s="1"/>
  <c r="L4078" i="1"/>
  <c r="L4079" i="1"/>
  <c r="U4079" i="1" s="1"/>
  <c r="L4080" i="1"/>
  <c r="U4080" i="1" s="1"/>
  <c r="L4081" i="1"/>
  <c r="U4081" i="1" s="1"/>
  <c r="L4082" i="1"/>
  <c r="U4082" i="1" s="1"/>
  <c r="L4083" i="1"/>
  <c r="U4083" i="1" s="1"/>
  <c r="L4084" i="1"/>
  <c r="U4084" i="1" s="1"/>
  <c r="L4085" i="1"/>
  <c r="U4085" i="1" s="1"/>
  <c r="L4086" i="1"/>
  <c r="U4086" i="1" s="1"/>
  <c r="L4087" i="1"/>
  <c r="L4088" i="1"/>
  <c r="L4089" i="1"/>
  <c r="L4090" i="1"/>
  <c r="L4091" i="1"/>
  <c r="L4092" i="1"/>
  <c r="U4092" i="1" s="1"/>
  <c r="L4093" i="1"/>
  <c r="U4093" i="1" s="1"/>
  <c r="L4094" i="1"/>
  <c r="L4095" i="1"/>
  <c r="U4095" i="1" s="1"/>
  <c r="L4096" i="1"/>
  <c r="U4096" i="1" s="1"/>
  <c r="L4097" i="1"/>
  <c r="U4097" i="1" s="1"/>
  <c r="L4098" i="1"/>
  <c r="L4099" i="1"/>
  <c r="U4099" i="1" s="1"/>
  <c r="L4100" i="1"/>
  <c r="U4100" i="1" s="1"/>
  <c r="L4101" i="1"/>
  <c r="U4101" i="1" s="1"/>
  <c r="L4102" i="1"/>
  <c r="L4103" i="1"/>
  <c r="L4104" i="1"/>
  <c r="U4104" i="1" s="1"/>
  <c r="L4105" i="1"/>
  <c r="U4105" i="1" s="1"/>
  <c r="L4106" i="1"/>
  <c r="U4106" i="1" s="1"/>
  <c r="L4107" i="1"/>
  <c r="U4107" i="1" s="1"/>
  <c r="L4108" i="1"/>
  <c r="U4108" i="1" s="1"/>
  <c r="L4109" i="1"/>
  <c r="U4109" i="1" s="1"/>
  <c r="L4110" i="1"/>
  <c r="U4110" i="1" s="1"/>
  <c r="L4111" i="1"/>
  <c r="U4111" i="1" s="1"/>
  <c r="L4112" i="1"/>
  <c r="L4113" i="1"/>
  <c r="U4113" i="1" s="1"/>
  <c r="L4114" i="1"/>
  <c r="L4115" i="1"/>
  <c r="U4115" i="1" s="1"/>
  <c r="U3" i="1"/>
  <c r="U7" i="1"/>
  <c r="U8" i="1"/>
  <c r="U9" i="1"/>
  <c r="U10" i="1"/>
  <c r="U11" i="1"/>
  <c r="U14" i="1"/>
  <c r="U20" i="1"/>
  <c r="U21" i="1"/>
  <c r="U22" i="1"/>
  <c r="U23" i="1"/>
  <c r="U26" i="1"/>
  <c r="U32" i="1"/>
  <c r="U34" i="1"/>
  <c r="U35" i="1"/>
  <c r="U38" i="1"/>
  <c r="U39" i="1"/>
  <c r="U44" i="1"/>
  <c r="U46" i="1"/>
  <c r="U47" i="1"/>
  <c r="U50" i="1"/>
  <c r="U55" i="1"/>
  <c r="U58" i="1"/>
  <c r="U59" i="1"/>
  <c r="U62" i="1"/>
  <c r="U67" i="1"/>
  <c r="U68" i="1"/>
  <c r="U69" i="1"/>
  <c r="U70" i="1"/>
  <c r="U71" i="1"/>
  <c r="U74" i="1"/>
  <c r="U79" i="1"/>
  <c r="U82" i="1"/>
  <c r="U83" i="1"/>
  <c r="U91" i="1"/>
  <c r="U92" i="1"/>
  <c r="U94" i="1"/>
  <c r="U95" i="1"/>
  <c r="U98" i="1"/>
  <c r="U103" i="1"/>
  <c r="U104" i="1"/>
  <c r="U105" i="1"/>
  <c r="U106" i="1"/>
  <c r="U107" i="1"/>
  <c r="U110" i="1"/>
  <c r="U118" i="1"/>
  <c r="U122" i="1"/>
  <c r="U127" i="1"/>
  <c r="U128" i="1"/>
  <c r="U130" i="1"/>
  <c r="U131" i="1"/>
  <c r="U134" i="1"/>
  <c r="U139" i="1"/>
  <c r="U140" i="1"/>
  <c r="U141" i="1"/>
  <c r="U142" i="1"/>
  <c r="U143" i="1"/>
  <c r="U146" i="1"/>
  <c r="U147" i="1"/>
  <c r="U151" i="1"/>
  <c r="U152" i="1"/>
  <c r="U154" i="1"/>
  <c r="U155" i="1"/>
  <c r="U158" i="1"/>
  <c r="U163" i="1"/>
  <c r="U165" i="1"/>
  <c r="U166" i="1"/>
  <c r="U167" i="1"/>
  <c r="U176" i="1"/>
  <c r="U178" i="1"/>
  <c r="U179" i="1"/>
  <c r="U182" i="1"/>
  <c r="U190" i="1"/>
  <c r="U191" i="1"/>
  <c r="U194" i="1"/>
  <c r="U199" i="1"/>
  <c r="U200" i="1"/>
  <c r="U201" i="1"/>
  <c r="U202" i="1"/>
  <c r="U203" i="1"/>
  <c r="U211" i="1"/>
  <c r="U212" i="1"/>
  <c r="U214" i="1"/>
  <c r="U215" i="1"/>
  <c r="U218" i="1"/>
  <c r="U224" i="1"/>
  <c r="U225" i="1"/>
  <c r="U226" i="1"/>
  <c r="U227" i="1"/>
  <c r="U231" i="1"/>
  <c r="U236" i="1"/>
  <c r="U238" i="1"/>
  <c r="U239" i="1"/>
  <c r="U242" i="1"/>
  <c r="U248" i="1"/>
  <c r="U249" i="1"/>
  <c r="U250" i="1"/>
  <c r="U254" i="1"/>
  <c r="U260" i="1"/>
  <c r="U261" i="1"/>
  <c r="U262" i="1"/>
  <c r="U263" i="1"/>
  <c r="U266" i="1"/>
  <c r="U274" i="1"/>
  <c r="U275" i="1"/>
  <c r="U278" i="1"/>
  <c r="U283" i="1"/>
  <c r="U284" i="1"/>
  <c r="U286" i="1"/>
  <c r="U287" i="1"/>
  <c r="U290" i="1"/>
  <c r="U295" i="1"/>
  <c r="U298" i="1"/>
  <c r="U299" i="1"/>
  <c r="U307" i="1"/>
  <c r="U308" i="1"/>
  <c r="U309" i="1"/>
  <c r="U310" i="1"/>
  <c r="U311" i="1"/>
  <c r="U314" i="1"/>
  <c r="U319" i="1"/>
  <c r="U322" i="1"/>
  <c r="U323" i="1"/>
  <c r="U326" i="1"/>
  <c r="U332" i="1"/>
  <c r="U333" i="1"/>
  <c r="U334" i="1"/>
  <c r="U335" i="1"/>
  <c r="U338" i="1"/>
  <c r="U343" i="1"/>
  <c r="U344" i="1"/>
  <c r="U346" i="1"/>
  <c r="U347" i="1"/>
  <c r="U350" i="1"/>
  <c r="U355" i="1"/>
  <c r="U356" i="1"/>
  <c r="U357" i="1"/>
  <c r="U358" i="1"/>
  <c r="U359" i="1"/>
  <c r="U367" i="1"/>
  <c r="U368" i="1"/>
  <c r="U369" i="1"/>
  <c r="U370" i="1"/>
  <c r="U371" i="1"/>
  <c r="U374" i="1"/>
  <c r="U379" i="1"/>
  <c r="U380" i="1"/>
  <c r="U382" i="1"/>
  <c r="U383" i="1"/>
  <c r="U394" i="1"/>
  <c r="U395" i="1"/>
  <c r="U398" i="1"/>
  <c r="U403" i="1"/>
  <c r="U404" i="1"/>
  <c r="U406" i="1"/>
  <c r="U410" i="1"/>
  <c r="U415" i="1"/>
  <c r="U416" i="1"/>
  <c r="U417" i="1"/>
  <c r="U418" i="1"/>
  <c r="U419" i="1"/>
  <c r="U422" i="1"/>
  <c r="U427" i="1"/>
  <c r="U428" i="1"/>
  <c r="U430" i="1"/>
  <c r="U431" i="1"/>
  <c r="U439" i="1"/>
  <c r="U440" i="1"/>
  <c r="U442" i="1"/>
  <c r="U443" i="1"/>
  <c r="U446" i="1"/>
  <c r="U451" i="1"/>
  <c r="U454" i="1"/>
  <c r="U455" i="1"/>
  <c r="U458" i="1"/>
  <c r="U463" i="1"/>
  <c r="U464" i="1"/>
  <c r="U466" i="1"/>
  <c r="U467" i="1"/>
  <c r="U470" i="1"/>
  <c r="U475" i="1"/>
  <c r="U476" i="1"/>
  <c r="U478" i="1"/>
  <c r="U483" i="1"/>
  <c r="U487" i="1"/>
  <c r="U488" i="1"/>
  <c r="U490" i="1"/>
  <c r="U491" i="1"/>
  <c r="U494" i="1"/>
  <c r="U499" i="1"/>
  <c r="U500" i="1"/>
  <c r="U502" i="1"/>
  <c r="U503" i="1"/>
  <c r="U506" i="1"/>
  <c r="U512" i="1"/>
  <c r="U514" i="1"/>
  <c r="U515" i="1"/>
  <c r="U518" i="1"/>
  <c r="U523" i="1"/>
  <c r="U524" i="1"/>
  <c r="U526" i="1"/>
  <c r="U527" i="1"/>
  <c r="U530" i="1"/>
  <c r="U535" i="1"/>
  <c r="U536" i="1"/>
  <c r="U538" i="1"/>
  <c r="U539" i="1"/>
  <c r="U542" i="1"/>
  <c r="U547" i="1"/>
  <c r="U548" i="1"/>
  <c r="U549" i="1"/>
  <c r="U550" i="1"/>
  <c r="U551" i="1"/>
  <c r="U554" i="1"/>
  <c r="U559" i="1"/>
  <c r="U560" i="1"/>
  <c r="U562" i="1"/>
  <c r="U563" i="1"/>
  <c r="U566" i="1"/>
  <c r="U571" i="1"/>
  <c r="U572" i="1"/>
  <c r="U574" i="1"/>
  <c r="U575" i="1"/>
  <c r="U578" i="1"/>
  <c r="U583" i="1"/>
  <c r="U584" i="1"/>
  <c r="U586" i="1"/>
  <c r="U587" i="1"/>
  <c r="U590" i="1"/>
  <c r="U598" i="1"/>
  <c r="U599" i="1"/>
  <c r="U602" i="1"/>
  <c r="U607" i="1"/>
  <c r="U608" i="1"/>
  <c r="U610" i="1"/>
  <c r="U611" i="1"/>
  <c r="U614" i="1"/>
  <c r="U619" i="1"/>
  <c r="U620" i="1"/>
  <c r="U622" i="1"/>
  <c r="U626" i="1"/>
  <c r="U632" i="1"/>
  <c r="U634" i="1"/>
  <c r="U638" i="1"/>
  <c r="U643" i="1"/>
  <c r="U644" i="1"/>
  <c r="U646" i="1"/>
  <c r="U650" i="1"/>
  <c r="U655" i="1"/>
  <c r="U656" i="1"/>
  <c r="U658" i="1"/>
  <c r="U662" i="1"/>
  <c r="U668" i="1"/>
  <c r="U670" i="1"/>
  <c r="U674" i="1"/>
  <c r="U679" i="1"/>
  <c r="U680" i="1"/>
  <c r="U681" i="1"/>
  <c r="U682" i="1"/>
  <c r="U683" i="1"/>
  <c r="U686" i="1"/>
  <c r="U691" i="1"/>
  <c r="U692" i="1"/>
  <c r="U694" i="1"/>
  <c r="U698" i="1"/>
  <c r="U703" i="1"/>
  <c r="U704" i="1"/>
  <c r="U705" i="1"/>
  <c r="U706" i="1"/>
  <c r="U710" i="1"/>
  <c r="U715" i="1"/>
  <c r="U716" i="1"/>
  <c r="U718" i="1"/>
  <c r="U722" i="1"/>
  <c r="U727" i="1"/>
  <c r="U730" i="1"/>
  <c r="U734" i="1"/>
  <c r="U735" i="1"/>
  <c r="U739" i="1"/>
  <c r="U742" i="1"/>
  <c r="U746" i="1"/>
  <c r="U751" i="1"/>
  <c r="U752" i="1"/>
  <c r="U754" i="1"/>
  <c r="U758" i="1"/>
  <c r="U763" i="1"/>
  <c r="U766" i="1"/>
  <c r="U767" i="1"/>
  <c r="U770" i="1"/>
  <c r="U775" i="1"/>
  <c r="U776" i="1"/>
  <c r="U778" i="1"/>
  <c r="U779" i="1"/>
  <c r="U782" i="1"/>
  <c r="U787" i="1"/>
  <c r="U788" i="1"/>
  <c r="U790" i="1"/>
  <c r="U794" i="1"/>
  <c r="U800" i="1"/>
  <c r="U802" i="1"/>
  <c r="U803" i="1"/>
  <c r="U806" i="1"/>
  <c r="U811" i="1"/>
  <c r="U813" i="1"/>
  <c r="U814" i="1"/>
  <c r="U815" i="1"/>
  <c r="U818" i="1"/>
  <c r="U823" i="1"/>
  <c r="U824" i="1"/>
  <c r="U826" i="1"/>
  <c r="U827" i="1"/>
  <c r="U830" i="1"/>
  <c r="U835" i="1"/>
  <c r="U836" i="1"/>
  <c r="U838" i="1"/>
  <c r="U839" i="1"/>
  <c r="U842" i="1"/>
  <c r="U847" i="1"/>
  <c r="U848" i="1"/>
  <c r="U850" i="1"/>
  <c r="U851" i="1"/>
  <c r="U859" i="1"/>
  <c r="U860" i="1"/>
  <c r="U862" i="1"/>
  <c r="U863" i="1"/>
  <c r="U866" i="1"/>
  <c r="U871" i="1"/>
  <c r="U872" i="1"/>
  <c r="U874" i="1"/>
  <c r="U875" i="1"/>
  <c r="U878" i="1"/>
  <c r="U883" i="1"/>
  <c r="U886" i="1"/>
  <c r="U887" i="1"/>
  <c r="U890" i="1"/>
  <c r="U895" i="1"/>
  <c r="U896" i="1"/>
  <c r="U897" i="1"/>
  <c r="U898" i="1"/>
  <c r="U899" i="1"/>
  <c r="U902" i="1"/>
  <c r="U907" i="1"/>
  <c r="U908" i="1"/>
  <c r="U910" i="1"/>
  <c r="U911" i="1"/>
  <c r="U914" i="1"/>
  <c r="U919" i="1"/>
  <c r="U920" i="1"/>
  <c r="U921" i="1"/>
  <c r="U922" i="1"/>
  <c r="U923" i="1"/>
  <c r="U926" i="1"/>
  <c r="U931" i="1"/>
  <c r="U932" i="1"/>
  <c r="U934" i="1"/>
  <c r="U935" i="1"/>
  <c r="U943" i="1"/>
  <c r="U944" i="1"/>
  <c r="U945" i="1"/>
  <c r="U946" i="1"/>
  <c r="U955" i="1"/>
  <c r="U956" i="1"/>
  <c r="U958" i="1"/>
  <c r="U959" i="1"/>
  <c r="U962" i="1"/>
  <c r="U968" i="1"/>
  <c r="U969" i="1"/>
  <c r="U970" i="1"/>
  <c r="U971" i="1"/>
  <c r="U974" i="1"/>
  <c r="U979" i="1"/>
  <c r="U980" i="1"/>
  <c r="U981" i="1"/>
  <c r="U982" i="1"/>
  <c r="U983" i="1"/>
  <c r="U986" i="1"/>
  <c r="U991" i="1"/>
  <c r="U992" i="1"/>
  <c r="U993" i="1"/>
  <c r="U994" i="1"/>
  <c r="U995" i="1"/>
  <c r="U1004" i="1"/>
  <c r="U1005" i="1"/>
  <c r="U1006" i="1"/>
  <c r="U1007" i="1"/>
  <c r="U1010" i="1"/>
  <c r="U1015" i="1"/>
  <c r="U1016" i="1"/>
  <c r="U1018" i="1"/>
  <c r="U1019" i="1"/>
  <c r="U1027" i="1"/>
  <c r="U1028" i="1"/>
  <c r="U1029" i="1"/>
  <c r="U1030" i="1"/>
  <c r="U1031" i="1"/>
  <c r="U1034" i="1"/>
  <c r="U1039" i="1"/>
  <c r="U1040" i="1"/>
  <c r="U1042" i="1"/>
  <c r="U1046" i="1"/>
  <c r="U1051" i="1"/>
  <c r="U1053" i="1"/>
  <c r="U1054" i="1"/>
  <c r="U1055" i="1"/>
  <c r="U1058" i="1"/>
  <c r="U1062" i="1"/>
  <c r="U1064" i="1"/>
  <c r="U1065" i="1"/>
  <c r="U1066" i="1"/>
  <c r="U1067" i="1"/>
  <c r="U1070" i="1"/>
  <c r="U1074" i="1"/>
  <c r="U1076" i="1"/>
  <c r="U1078" i="1"/>
  <c r="U1079" i="1"/>
  <c r="U1082" i="1"/>
  <c r="U1088" i="1"/>
  <c r="U1090" i="1"/>
  <c r="U1091" i="1"/>
  <c r="U1094" i="1"/>
  <c r="U1098" i="1"/>
  <c r="U1099" i="1"/>
  <c r="U1100" i="1"/>
  <c r="U1102" i="1"/>
  <c r="U1111" i="1"/>
  <c r="U1112" i="1"/>
  <c r="U1114" i="1"/>
  <c r="U1115" i="1"/>
  <c r="U1118" i="1"/>
  <c r="U1122" i="1"/>
  <c r="U1124" i="1"/>
  <c r="U1126" i="1"/>
  <c r="U1127" i="1"/>
  <c r="U1134" i="1"/>
  <c r="U1136" i="1"/>
  <c r="U1138" i="1"/>
  <c r="U1139" i="1"/>
  <c r="U1141" i="1"/>
  <c r="U1142" i="1"/>
  <c r="U1148" i="1"/>
  <c r="U1150" i="1"/>
  <c r="U1151" i="1"/>
  <c r="U1154" i="1"/>
  <c r="U1159" i="1"/>
  <c r="U1160" i="1"/>
  <c r="U1162" i="1"/>
  <c r="U1163" i="1"/>
  <c r="U1166" i="1"/>
  <c r="U1171" i="1"/>
  <c r="U1172" i="1"/>
  <c r="U1173" i="1"/>
  <c r="U1174" i="1"/>
  <c r="U1175" i="1"/>
  <c r="U1182" i="1"/>
  <c r="U1183" i="1"/>
  <c r="U1184" i="1"/>
  <c r="U1186" i="1"/>
  <c r="U1187" i="1"/>
  <c r="U1194" i="1"/>
  <c r="U1198" i="1"/>
  <c r="U1199" i="1"/>
  <c r="U1202" i="1"/>
  <c r="U1206" i="1"/>
  <c r="U1207" i="1"/>
  <c r="U1208" i="1"/>
  <c r="U1209" i="1"/>
  <c r="U1210" i="1"/>
  <c r="U1211" i="1"/>
  <c r="U1219" i="1"/>
  <c r="U1222" i="1"/>
  <c r="U1223" i="1"/>
  <c r="U1226" i="1"/>
  <c r="U1231" i="1"/>
  <c r="U1232" i="1"/>
  <c r="U1234" i="1"/>
  <c r="U1235" i="1"/>
  <c r="U1238" i="1"/>
  <c r="U1243" i="1"/>
  <c r="U1244" i="1"/>
  <c r="U1246" i="1"/>
  <c r="U1254" i="1"/>
  <c r="U1255" i="1"/>
  <c r="U1256" i="1"/>
  <c r="U1257" i="1"/>
  <c r="U1258" i="1"/>
  <c r="U1259" i="1"/>
  <c r="U1262" i="1"/>
  <c r="U1267" i="1"/>
  <c r="U1268" i="1"/>
  <c r="U1269" i="1"/>
  <c r="U1270" i="1"/>
  <c r="U1271" i="1"/>
  <c r="U1274" i="1"/>
  <c r="U1278" i="1"/>
  <c r="U1279" i="1"/>
  <c r="U1280" i="1"/>
  <c r="U1282" i="1"/>
  <c r="U1283" i="1"/>
  <c r="U1286" i="1"/>
  <c r="U1291" i="1"/>
  <c r="U1292" i="1"/>
  <c r="U1293" i="1"/>
  <c r="U1294" i="1"/>
  <c r="U1295" i="1"/>
  <c r="U1298" i="1"/>
  <c r="U1303" i="1"/>
  <c r="U1304" i="1"/>
  <c r="U1306" i="1"/>
  <c r="U1310" i="1"/>
  <c r="U1315" i="1"/>
  <c r="U1316" i="1"/>
  <c r="U1318" i="1"/>
  <c r="U1322" i="1"/>
  <c r="U1326" i="1"/>
  <c r="U1330" i="1"/>
  <c r="U1331" i="1"/>
  <c r="U1333" i="1"/>
  <c r="U1334" i="1"/>
  <c r="U1335" i="1"/>
  <c r="U1338" i="1"/>
  <c r="U1339" i="1"/>
  <c r="U1340" i="1"/>
  <c r="U1341" i="1"/>
  <c r="U1342" i="1"/>
  <c r="U1343" i="1"/>
  <c r="U1351" i="1"/>
  <c r="U1352" i="1"/>
  <c r="U1353" i="1"/>
  <c r="U1354" i="1"/>
  <c r="U1355" i="1"/>
  <c r="U1358" i="1"/>
  <c r="U1362" i="1"/>
  <c r="U1363" i="1"/>
  <c r="U1364" i="1"/>
  <c r="U1365" i="1"/>
  <c r="U1366" i="1"/>
  <c r="U1375" i="1"/>
  <c r="U1376" i="1"/>
  <c r="U1378" i="1"/>
  <c r="U1382" i="1"/>
  <c r="U1387" i="1"/>
  <c r="U1388" i="1"/>
  <c r="U1390" i="1"/>
  <c r="U1394" i="1"/>
  <c r="U1399" i="1"/>
  <c r="U1402" i="1"/>
  <c r="U1403" i="1"/>
  <c r="U1411" i="1"/>
  <c r="U1412" i="1"/>
  <c r="U1414" i="1"/>
  <c r="U1415" i="1"/>
  <c r="U1418" i="1"/>
  <c r="U1422" i="1"/>
  <c r="U1423" i="1"/>
  <c r="U1426" i="1"/>
  <c r="U1427" i="1"/>
  <c r="U1430" i="1"/>
  <c r="U1434" i="1"/>
  <c r="U1438" i="1"/>
  <c r="U1439" i="1"/>
  <c r="U1442" i="1"/>
  <c r="U1447" i="1"/>
  <c r="U1449" i="1"/>
  <c r="U1450" i="1"/>
  <c r="U1454" i="1"/>
  <c r="U1458" i="1"/>
  <c r="U1459" i="1"/>
  <c r="U1460" i="1"/>
  <c r="U1461" i="1"/>
  <c r="U1462" i="1"/>
  <c r="U1470" i="1"/>
  <c r="U1471" i="1"/>
  <c r="U1472" i="1"/>
  <c r="U1474" i="1"/>
  <c r="U1478" i="1"/>
  <c r="U1483" i="1"/>
  <c r="U1484" i="1"/>
  <c r="U1486" i="1"/>
  <c r="U1487" i="1"/>
  <c r="U1494" i="1"/>
  <c r="U1498" i="1"/>
  <c r="U1499" i="1"/>
  <c r="U1502" i="1"/>
  <c r="U1506" i="1"/>
  <c r="U1507" i="1"/>
  <c r="U1510" i="1"/>
  <c r="U1511" i="1"/>
  <c r="U1514" i="1"/>
  <c r="U1519" i="1"/>
  <c r="U1522" i="1"/>
  <c r="U1526" i="1"/>
  <c r="U1531" i="1"/>
  <c r="U1532" i="1"/>
  <c r="U1535" i="1"/>
  <c r="U1538" i="1"/>
  <c r="U1542" i="1"/>
  <c r="U1543" i="1"/>
  <c r="U1544" i="1"/>
  <c r="U1545" i="1"/>
  <c r="U1550" i="1"/>
  <c r="U1555" i="1"/>
  <c r="U1556" i="1"/>
  <c r="U1562" i="1"/>
  <c r="U1567" i="1"/>
  <c r="U1568" i="1"/>
  <c r="U1571" i="1"/>
  <c r="U1574" i="1"/>
  <c r="U1578" i="1"/>
  <c r="U1579" i="1"/>
  <c r="U1582" i="1"/>
  <c r="U1583" i="1"/>
  <c r="U1591" i="1"/>
  <c r="U1592" i="1"/>
  <c r="U1593" i="1"/>
  <c r="U1598" i="1"/>
  <c r="U1603" i="1"/>
  <c r="U1604" i="1"/>
  <c r="U1607" i="1"/>
  <c r="U1610" i="1"/>
  <c r="U1615" i="1"/>
  <c r="U1616" i="1"/>
  <c r="U1617" i="1"/>
  <c r="U1626" i="1"/>
  <c r="U1627" i="1"/>
  <c r="U1629" i="1"/>
  <c r="U1631" i="1"/>
  <c r="U1635" i="1"/>
  <c r="U1638" i="1"/>
  <c r="U1639" i="1"/>
  <c r="U1640" i="1"/>
  <c r="U1643" i="1"/>
  <c r="U1646" i="1"/>
  <c r="U1653" i="1"/>
  <c r="U1655" i="1"/>
  <c r="U1658" i="1"/>
  <c r="U1662" i="1"/>
  <c r="U1663" i="1"/>
  <c r="U1664" i="1"/>
  <c r="U1667" i="1"/>
  <c r="U1670" i="1"/>
  <c r="U1676" i="1"/>
  <c r="U1686" i="1"/>
  <c r="U1691" i="1"/>
  <c r="U1694" i="1"/>
  <c r="U1700" i="1"/>
  <c r="U1703" i="1"/>
  <c r="U1706" i="1"/>
  <c r="U1710" i="1"/>
  <c r="U1712" i="1"/>
  <c r="U1713" i="1"/>
  <c r="U1715" i="1"/>
  <c r="U1722" i="1"/>
  <c r="U1725" i="1"/>
  <c r="U1726" i="1"/>
  <c r="U1735" i="1"/>
  <c r="U1736" i="1"/>
  <c r="U1739" i="1"/>
  <c r="U1742" i="1"/>
  <c r="U1747" i="1"/>
  <c r="U1748" i="1"/>
  <c r="U1751" i="1"/>
  <c r="U1754" i="1"/>
  <c r="U1759" i="1"/>
  <c r="U1771" i="1"/>
  <c r="U1772" i="1"/>
  <c r="U1773" i="1"/>
  <c r="U1775" i="1"/>
  <c r="U1778" i="1"/>
  <c r="U1783" i="1"/>
  <c r="U1784" i="1"/>
  <c r="U1790" i="1"/>
  <c r="U1794" i="1"/>
  <c r="U1796" i="1"/>
  <c r="U1797" i="1"/>
  <c r="U1799" i="1"/>
  <c r="U1802" i="1"/>
  <c r="U1803" i="1"/>
  <c r="U1808" i="1"/>
  <c r="U1809" i="1"/>
  <c r="U1811" i="1"/>
  <c r="U1814" i="1"/>
  <c r="U1818" i="1"/>
  <c r="U1820" i="1"/>
  <c r="U1823" i="1"/>
  <c r="U1831" i="1"/>
  <c r="U1843" i="1"/>
  <c r="U1844" i="1"/>
  <c r="U1850" i="1"/>
  <c r="U1855" i="1"/>
  <c r="U1856" i="1"/>
  <c r="U1859" i="1"/>
  <c r="U1867" i="1"/>
  <c r="U1868" i="1"/>
  <c r="U1871" i="1"/>
  <c r="U1874" i="1"/>
  <c r="U1882" i="1"/>
  <c r="U1886" i="1"/>
  <c r="U1891" i="1"/>
  <c r="U1892" i="1"/>
  <c r="U1898" i="1"/>
  <c r="U1902" i="1"/>
  <c r="U1903" i="1"/>
  <c r="U1907" i="1"/>
  <c r="U1915" i="1"/>
  <c r="U1916" i="1"/>
  <c r="U1919" i="1"/>
  <c r="U1926" i="1"/>
  <c r="U1927" i="1"/>
  <c r="U1928" i="1"/>
  <c r="U1929" i="1"/>
  <c r="U1938" i="1"/>
  <c r="U1939" i="1"/>
  <c r="U1940" i="1"/>
  <c r="U1951" i="1"/>
  <c r="U1952" i="1"/>
  <c r="U1955" i="1"/>
  <c r="U1965" i="1"/>
  <c r="U1967" i="1"/>
  <c r="U1970" i="1"/>
  <c r="U1971" i="1"/>
  <c r="U1974" i="1"/>
  <c r="U1976" i="1"/>
  <c r="U1986" i="1"/>
  <c r="U1988" i="1"/>
  <c r="U1989" i="1"/>
  <c r="U1990" i="1"/>
  <c r="U1991" i="1"/>
  <c r="U2001" i="1"/>
  <c r="U2002" i="1"/>
  <c r="U2010" i="1"/>
  <c r="U2012" i="1"/>
  <c r="U2018" i="1"/>
  <c r="U2023" i="1"/>
  <c r="U2024" i="1"/>
  <c r="U2025" i="1"/>
  <c r="U2026" i="1"/>
  <c r="U2027" i="1"/>
  <c r="U2031" i="1"/>
  <c r="U2034" i="1"/>
  <c r="U2036" i="1"/>
  <c r="U2039" i="1"/>
  <c r="U2042" i="1"/>
  <c r="U2046" i="1"/>
  <c r="U2059" i="1"/>
  <c r="U2060" i="1"/>
  <c r="U2061" i="1"/>
  <c r="U2066" i="1"/>
  <c r="U2070" i="1"/>
  <c r="U2083" i="1"/>
  <c r="U2084" i="1"/>
  <c r="U2087" i="1"/>
  <c r="U2090" i="1"/>
  <c r="U2094" i="1"/>
  <c r="U2096" i="1"/>
  <c r="U2102" i="1"/>
  <c r="U2107" i="1"/>
  <c r="U2111" i="1"/>
  <c r="U2114" i="1"/>
  <c r="U2123" i="1"/>
  <c r="U2126" i="1"/>
  <c r="U2130" i="1"/>
  <c r="U2133" i="1"/>
  <c r="U2134" i="1"/>
  <c r="U2135" i="1"/>
  <c r="U2143" i="1"/>
  <c r="U2144" i="1"/>
  <c r="U2146" i="1"/>
  <c r="U2147" i="1"/>
  <c r="U2150" i="1"/>
  <c r="U2167" i="1"/>
  <c r="U2168" i="1"/>
  <c r="U2170" i="1"/>
  <c r="U2171" i="1"/>
  <c r="U2173" i="1"/>
  <c r="U2174" i="1"/>
  <c r="U2179" i="1"/>
  <c r="U2180" i="1"/>
  <c r="U2192" i="1"/>
  <c r="U2198" i="1"/>
  <c r="U2207" i="1"/>
  <c r="U2210" i="1"/>
  <c r="U2216" i="1"/>
  <c r="U2217" i="1"/>
  <c r="U2219" i="1"/>
  <c r="U2222" i="1"/>
  <c r="U2227" i="1"/>
  <c r="U2228" i="1"/>
  <c r="U2239" i="1"/>
  <c r="U2240" i="1"/>
  <c r="U2243" i="1"/>
  <c r="U2251" i="1"/>
  <c r="U2252" i="1"/>
  <c r="U2255" i="1"/>
  <c r="U2258" i="1"/>
  <c r="U2267" i="1"/>
  <c r="U2270" i="1"/>
  <c r="U2276" i="1"/>
  <c r="U2278" i="1"/>
  <c r="U2282" i="1"/>
  <c r="U2286" i="1"/>
  <c r="U2290" i="1"/>
  <c r="U2300" i="1"/>
  <c r="U2310" i="1"/>
  <c r="U2312" i="1"/>
  <c r="U2314" i="1"/>
  <c r="U2315" i="1"/>
  <c r="U2318" i="1"/>
  <c r="U2322" i="1"/>
  <c r="U2324" i="1"/>
  <c r="U2327" i="1"/>
  <c r="U2330" i="1"/>
  <c r="U2336" i="1"/>
  <c r="U2342" i="1"/>
  <c r="U2348" i="1"/>
  <c r="U2354" i="1"/>
  <c r="U2360" i="1"/>
  <c r="U2363" i="1"/>
  <c r="U2370" i="1"/>
  <c r="U2371" i="1"/>
  <c r="U2372" i="1"/>
  <c r="U2373" i="1"/>
  <c r="U2383" i="1"/>
  <c r="U2384" i="1"/>
  <c r="U2387" i="1"/>
  <c r="U2395" i="1"/>
  <c r="U2396" i="1"/>
  <c r="U2399" i="1"/>
  <c r="U2402" i="1"/>
  <c r="U2408" i="1"/>
  <c r="U2411" i="1"/>
  <c r="U2414" i="1"/>
  <c r="U2422" i="1"/>
  <c r="U2423" i="1"/>
  <c r="U2426" i="1"/>
  <c r="U2431" i="1"/>
  <c r="U2432" i="1"/>
  <c r="U2434" i="1"/>
  <c r="U2444" i="1"/>
  <c r="U2449" i="1"/>
  <c r="U2450" i="1"/>
  <c r="U2455" i="1"/>
  <c r="U2456" i="1"/>
  <c r="U2458" i="1"/>
  <c r="U2459" i="1"/>
  <c r="U2461" i="1"/>
  <c r="U2467" i="1"/>
  <c r="U2478" i="1"/>
  <c r="U2479" i="1"/>
  <c r="U2480" i="1"/>
  <c r="U2483" i="1"/>
  <c r="U2486" i="1"/>
  <c r="U2491" i="1"/>
  <c r="U2502" i="1"/>
  <c r="U2504" i="1"/>
  <c r="U2507" i="1"/>
  <c r="U2516" i="1"/>
  <c r="U2522" i="1"/>
  <c r="U2526" i="1"/>
  <c r="U2527" i="1"/>
  <c r="U2528" i="1"/>
  <c r="U2529" i="1"/>
  <c r="U2534" i="1"/>
  <c r="U2540" i="1"/>
  <c r="U2543" i="1"/>
  <c r="U2546" i="1"/>
  <c r="U2566" i="1"/>
  <c r="U2570" i="1"/>
  <c r="U2574" i="1"/>
  <c r="U2576" i="1"/>
  <c r="U2578" i="1"/>
  <c r="U2588" i="1"/>
  <c r="U2593" i="1"/>
  <c r="U2594" i="1"/>
  <c r="U2598" i="1"/>
  <c r="U2599" i="1"/>
  <c r="U2602" i="1"/>
  <c r="U2603" i="1"/>
  <c r="U2605" i="1"/>
  <c r="U2611" i="1"/>
  <c r="U2612" i="1"/>
  <c r="U2613" i="1"/>
  <c r="U2618" i="1"/>
  <c r="U2622" i="1"/>
  <c r="U2624" i="1"/>
  <c r="U2625" i="1"/>
  <c r="U2635" i="1"/>
  <c r="U2639" i="1"/>
  <c r="U2646" i="1"/>
  <c r="U2648" i="1"/>
  <c r="U2649" i="1"/>
  <c r="U2651" i="1"/>
  <c r="U2654" i="1"/>
  <c r="U2660" i="1"/>
  <c r="U2670" i="1"/>
  <c r="U2671" i="1"/>
  <c r="U2672" i="1"/>
  <c r="U2678" i="1"/>
  <c r="U2687" i="1"/>
  <c r="U2694" i="1"/>
  <c r="U2695" i="1"/>
  <c r="U2699" i="1"/>
  <c r="U2702" i="1"/>
  <c r="U2708" i="1"/>
  <c r="U2709" i="1"/>
  <c r="U2710" i="1"/>
  <c r="U2720" i="1"/>
  <c r="U2722" i="1"/>
  <c r="U2731" i="1"/>
  <c r="U2735" i="1"/>
  <c r="U2738" i="1"/>
  <c r="U2742" i="1"/>
  <c r="U2744" i="1"/>
  <c r="U2746" i="1"/>
  <c r="U2749" i="1"/>
  <c r="U2754" i="1"/>
  <c r="U2755" i="1"/>
  <c r="U2756" i="1"/>
  <c r="U2758" i="1"/>
  <c r="U2762" i="1"/>
  <c r="U2770" i="1"/>
  <c r="U2771" i="1"/>
  <c r="U2774" i="1"/>
  <c r="U2778" i="1"/>
  <c r="U2779" i="1"/>
  <c r="U2780" i="1"/>
  <c r="U2782" i="1"/>
  <c r="U2786" i="1"/>
  <c r="U2790" i="1"/>
  <c r="U2794" i="1"/>
  <c r="U2795" i="1"/>
  <c r="U2797" i="1"/>
  <c r="U2798" i="1"/>
  <c r="U2803" i="1"/>
  <c r="U2804" i="1"/>
  <c r="U2806" i="1"/>
  <c r="U2810" i="1"/>
  <c r="U2815" i="1"/>
  <c r="U2816" i="1"/>
  <c r="U2818" i="1"/>
  <c r="U2819" i="1"/>
  <c r="U2826" i="1"/>
  <c r="U2830" i="1"/>
  <c r="U2831" i="1"/>
  <c r="U2834" i="1"/>
  <c r="U2839" i="1"/>
  <c r="U2842" i="1"/>
  <c r="U2854" i="1"/>
  <c r="U2855" i="1"/>
  <c r="U2858" i="1"/>
  <c r="U2864" i="1"/>
  <c r="U2866" i="1"/>
  <c r="U2869" i="1"/>
  <c r="U2876" i="1"/>
  <c r="U2878" i="1"/>
  <c r="U2879" i="1"/>
  <c r="U2882" i="1"/>
  <c r="U2886" i="1"/>
  <c r="U2888" i="1"/>
  <c r="U2890" i="1"/>
  <c r="U2891" i="1"/>
  <c r="U2894" i="1"/>
  <c r="U2898" i="1"/>
  <c r="U2902" i="1"/>
  <c r="U2903" i="1"/>
  <c r="U2906" i="1"/>
  <c r="U2910" i="1"/>
  <c r="U2911" i="1"/>
  <c r="U2912" i="1"/>
  <c r="U2914" i="1"/>
  <c r="U2915" i="1"/>
  <c r="U2917" i="1"/>
  <c r="U2922" i="1"/>
  <c r="U2923" i="1"/>
  <c r="U2924" i="1"/>
  <c r="U2926" i="1"/>
  <c r="U2927" i="1"/>
  <c r="U2929" i="1"/>
  <c r="U2934" i="1"/>
  <c r="U2935" i="1"/>
  <c r="U2937" i="1"/>
  <c r="U2938" i="1"/>
  <c r="U2942" i="1"/>
  <c r="U2946" i="1"/>
  <c r="U2947" i="1"/>
  <c r="U2950" i="1"/>
  <c r="U2953" i="1"/>
  <c r="U2954" i="1"/>
  <c r="U2960" i="1"/>
  <c r="U2962" i="1"/>
  <c r="U2963" i="1"/>
  <c r="U2970" i="1"/>
  <c r="U2972" i="1"/>
  <c r="U2974" i="1"/>
  <c r="U2975" i="1"/>
  <c r="U2977" i="1"/>
  <c r="U2986" i="1"/>
  <c r="U2990" i="1"/>
  <c r="U2994" i="1"/>
  <c r="U2996" i="1"/>
  <c r="U2998" i="1"/>
  <c r="U2999" i="1"/>
  <c r="U3002" i="1"/>
  <c r="U3007" i="1"/>
  <c r="U3008" i="1"/>
  <c r="U3009" i="1"/>
  <c r="U3010" i="1"/>
  <c r="U3011" i="1"/>
  <c r="U3020" i="1"/>
  <c r="U3022" i="1"/>
  <c r="U3023" i="1"/>
  <c r="U3026" i="1"/>
  <c r="U3030" i="1"/>
  <c r="U3034" i="1"/>
  <c r="U3038" i="1"/>
  <c r="U3043" i="1"/>
  <c r="U3044" i="1"/>
  <c r="U3045" i="1"/>
  <c r="U3046" i="1"/>
  <c r="U3058" i="1"/>
  <c r="U3066" i="1"/>
  <c r="U3067" i="1"/>
  <c r="U3068" i="1"/>
  <c r="U3070" i="1"/>
  <c r="U3071" i="1"/>
  <c r="U3078" i="1"/>
  <c r="U3079" i="1"/>
  <c r="U3080" i="1"/>
  <c r="U3082" i="1"/>
  <c r="U3083" i="1"/>
  <c r="U3092" i="1"/>
  <c r="U3094" i="1"/>
  <c r="U3095" i="1"/>
  <c r="U3099" i="1"/>
  <c r="U3103" i="1"/>
  <c r="U3106" i="1"/>
  <c r="U3107" i="1"/>
  <c r="U3114" i="1"/>
  <c r="U3115" i="1"/>
  <c r="U3116" i="1"/>
  <c r="U3118" i="1"/>
  <c r="U3119" i="1"/>
  <c r="U3122" i="1"/>
  <c r="U3128" i="1"/>
  <c r="U3130" i="1"/>
  <c r="U3134" i="1"/>
  <c r="U3140" i="1"/>
  <c r="U3142" i="1"/>
  <c r="U3143" i="1"/>
  <c r="U3151" i="1"/>
  <c r="U3152" i="1"/>
  <c r="U3154" i="1"/>
  <c r="U3163" i="1"/>
  <c r="U3165" i="1"/>
  <c r="U3166" i="1"/>
  <c r="U3175" i="1"/>
  <c r="U3176" i="1"/>
  <c r="U3178" i="1"/>
  <c r="U3188" i="1"/>
  <c r="U3190" i="1"/>
  <c r="U3198" i="1"/>
  <c r="U3199" i="1"/>
  <c r="U3202" i="1"/>
  <c r="U3206" i="1"/>
  <c r="U3211" i="1"/>
  <c r="U3212" i="1"/>
  <c r="U3214" i="1"/>
  <c r="U3218" i="1"/>
  <c r="U3224" i="1"/>
  <c r="U3226" i="1"/>
  <c r="U3234" i="1"/>
  <c r="U3236" i="1"/>
  <c r="U3238" i="1"/>
  <c r="U3247" i="1"/>
  <c r="U3249" i="1"/>
  <c r="U3250" i="1"/>
  <c r="U3254" i="1"/>
  <c r="U3259" i="1"/>
  <c r="U3262" i="1"/>
  <c r="U3271" i="1"/>
  <c r="U3272" i="1"/>
  <c r="U3274" i="1"/>
  <c r="U3286" i="1"/>
  <c r="U3295" i="1"/>
  <c r="U3296" i="1"/>
  <c r="U3297" i="1"/>
  <c r="U3298" i="1"/>
  <c r="U3299" i="1"/>
  <c r="U3302" i="1"/>
  <c r="U3307" i="1"/>
  <c r="U3310" i="1"/>
  <c r="U3311" i="1"/>
  <c r="U3320" i="1"/>
  <c r="U3322" i="1"/>
  <c r="U3323" i="1"/>
  <c r="U3326" i="1"/>
  <c r="U3332" i="1"/>
  <c r="U3334" i="1"/>
  <c r="U3335" i="1"/>
  <c r="U3344" i="1"/>
  <c r="U3346" i="1"/>
  <c r="U3356" i="1"/>
  <c r="U3358" i="1"/>
  <c r="U3362" i="1"/>
  <c r="U3370" i="1"/>
  <c r="U3374" i="1"/>
  <c r="U3379" i="1"/>
  <c r="U3380" i="1"/>
  <c r="U3382" i="1"/>
  <c r="U3386" i="1"/>
  <c r="U3387" i="1"/>
  <c r="U3394" i="1"/>
  <c r="U3398" i="1"/>
  <c r="U3402" i="1"/>
  <c r="U3403" i="1"/>
  <c r="U3404" i="1"/>
  <c r="U3406" i="1"/>
  <c r="U3415" i="1"/>
  <c r="U3417" i="1"/>
  <c r="U3418" i="1"/>
  <c r="U3430" i="1"/>
  <c r="U3438" i="1"/>
  <c r="U3439" i="1"/>
  <c r="U3442" i="1"/>
  <c r="U3443" i="1"/>
  <c r="U3444" i="1"/>
  <c r="U3445" i="1"/>
  <c r="U3450" i="1"/>
  <c r="U3453" i="1"/>
  <c r="U3454" i="1"/>
  <c r="U3466" i="1"/>
  <c r="U3467" i="1"/>
  <c r="U3474" i="1"/>
  <c r="U3475" i="1"/>
  <c r="U3478" i="1"/>
  <c r="U3480" i="1"/>
  <c r="U3486" i="1"/>
  <c r="U3487" i="1"/>
  <c r="U3488" i="1"/>
  <c r="U3490" i="1"/>
  <c r="U3491" i="1"/>
  <c r="U3498" i="1"/>
  <c r="U3499" i="1"/>
  <c r="U3501" i="1"/>
  <c r="U3502" i="1"/>
  <c r="U3511" i="1"/>
  <c r="U3512" i="1"/>
  <c r="U3514" i="1"/>
  <c r="U3518" i="1"/>
  <c r="U3522" i="1"/>
  <c r="U3523" i="1"/>
  <c r="U3526" i="1"/>
  <c r="U3527" i="1"/>
  <c r="U3529" i="1"/>
  <c r="U3530" i="1"/>
  <c r="U3534" i="1"/>
  <c r="U3535" i="1"/>
  <c r="U3536" i="1"/>
  <c r="U3537" i="1"/>
  <c r="U3538" i="1"/>
  <c r="U3546" i="1"/>
  <c r="U3547" i="1"/>
  <c r="U3548" i="1"/>
  <c r="U3550" i="1"/>
  <c r="U3551" i="1"/>
  <c r="U3554" i="1"/>
  <c r="U3561" i="1"/>
  <c r="U3562" i="1"/>
  <c r="U3566" i="1"/>
  <c r="U3570" i="1"/>
  <c r="U3572" i="1"/>
  <c r="U3574" i="1"/>
  <c r="U3575" i="1"/>
  <c r="U3577" i="1"/>
  <c r="U3585" i="1"/>
  <c r="U3586" i="1"/>
  <c r="U3590" i="1"/>
  <c r="U3594" i="1"/>
  <c r="U3596" i="1"/>
  <c r="U3597" i="1"/>
  <c r="U3598" i="1"/>
  <c r="U3607" i="1"/>
  <c r="U3608" i="1"/>
  <c r="U3609" i="1"/>
  <c r="U3610" i="1"/>
  <c r="U3618" i="1"/>
  <c r="U3619" i="1"/>
  <c r="U3620" i="1"/>
  <c r="U3622" i="1"/>
  <c r="U3625" i="1"/>
  <c r="U3626" i="1"/>
  <c r="U3630" i="1"/>
  <c r="U3631" i="1"/>
  <c r="U3633" i="1"/>
  <c r="U3634" i="1"/>
  <c r="U3646" i="1"/>
  <c r="U3655" i="1"/>
  <c r="U3656" i="1"/>
  <c r="U3658" i="1"/>
  <c r="U3659" i="1"/>
  <c r="U3662" i="1"/>
  <c r="U3666" i="1"/>
  <c r="U3670" i="1"/>
  <c r="U3674" i="1"/>
  <c r="U3681" i="1"/>
  <c r="U3682" i="1"/>
  <c r="U3685" i="1"/>
  <c r="U3690" i="1"/>
  <c r="U3692" i="1"/>
  <c r="U3694" i="1"/>
  <c r="U3696" i="1"/>
  <c r="U3698" i="1"/>
  <c r="U3703" i="1"/>
  <c r="U3705" i="1"/>
  <c r="U3706" i="1"/>
  <c r="U3716" i="1"/>
  <c r="U3718" i="1"/>
  <c r="U3722" i="1"/>
  <c r="U3726" i="1"/>
  <c r="U3728" i="1"/>
  <c r="U3729" i="1"/>
  <c r="U3730" i="1"/>
  <c r="U3734" i="1"/>
  <c r="U3738" i="1"/>
  <c r="U3739" i="1"/>
  <c r="U3752" i="1"/>
  <c r="U3753" i="1"/>
  <c r="U3758" i="1"/>
  <c r="U3762" i="1"/>
  <c r="U3763" i="1"/>
  <c r="U3764" i="1"/>
  <c r="U3766" i="1"/>
  <c r="U3770" i="1"/>
  <c r="U3774" i="1"/>
  <c r="U3777" i="1"/>
  <c r="U3778" i="1"/>
  <c r="U3787" i="1"/>
  <c r="U3788" i="1"/>
  <c r="U3789" i="1"/>
  <c r="U3790" i="1"/>
  <c r="U3799" i="1"/>
  <c r="U3800" i="1"/>
  <c r="U3802" i="1"/>
  <c r="U3803" i="1"/>
  <c r="U3806" i="1"/>
  <c r="U3814" i="1"/>
  <c r="U3817" i="1"/>
  <c r="U3818" i="1"/>
  <c r="U3822" i="1"/>
  <c r="U3824" i="1"/>
  <c r="U3826" i="1"/>
  <c r="U3834" i="1"/>
  <c r="U3835" i="1"/>
  <c r="U3836" i="1"/>
  <c r="U3838" i="1"/>
  <c r="U3839" i="1"/>
  <c r="U3850" i="1"/>
  <c r="U3854" i="1"/>
  <c r="U3858" i="1"/>
  <c r="U3859" i="1"/>
  <c r="U3860" i="1"/>
  <c r="U3862" i="1"/>
  <c r="U3863" i="1"/>
  <c r="U3865" i="1"/>
  <c r="U3866" i="1"/>
  <c r="U3873" i="1"/>
  <c r="U3874" i="1"/>
  <c r="U3875" i="1"/>
  <c r="U3877" i="1"/>
  <c r="U3878" i="1"/>
  <c r="U3882" i="1"/>
  <c r="U3883" i="1"/>
  <c r="U3884" i="1"/>
  <c r="U3885" i="1"/>
  <c r="U3886" i="1"/>
  <c r="U3887" i="1"/>
  <c r="U3896" i="1"/>
  <c r="U3898" i="1"/>
  <c r="U3902" i="1"/>
  <c r="U3906" i="1"/>
  <c r="U3907" i="1"/>
  <c r="U3908" i="1"/>
  <c r="U3910" i="1"/>
  <c r="U3914" i="1"/>
  <c r="U3918" i="1"/>
  <c r="U3919" i="1"/>
  <c r="U3922" i="1"/>
  <c r="U3930" i="1"/>
  <c r="U3932" i="1"/>
  <c r="U3933" i="1"/>
  <c r="U3934" i="1"/>
  <c r="U3944" i="1"/>
  <c r="U3946" i="1"/>
  <c r="U3950" i="1"/>
  <c r="U3954" i="1"/>
  <c r="U3955" i="1"/>
  <c r="U3958" i="1"/>
  <c r="U3959" i="1"/>
  <c r="U3962" i="1"/>
  <c r="U3966" i="1"/>
  <c r="U3967" i="1"/>
  <c r="U3968" i="1"/>
  <c r="U3969" i="1"/>
  <c r="U3970" i="1"/>
  <c r="U3978" i="1"/>
  <c r="U3979" i="1"/>
  <c r="U3980" i="1"/>
  <c r="U3981" i="1"/>
  <c r="U3982" i="1"/>
  <c r="U3983" i="1"/>
  <c r="U3986" i="1"/>
  <c r="U3993" i="1"/>
  <c r="U3994" i="1"/>
  <c r="U3998" i="1"/>
  <c r="U4002" i="1"/>
  <c r="U4003" i="1"/>
  <c r="U4004" i="1"/>
  <c r="U4006" i="1"/>
  <c r="U4007" i="1"/>
  <c r="U4018" i="1"/>
  <c r="U4019" i="1"/>
  <c r="U4021" i="1"/>
  <c r="U4022" i="1"/>
  <c r="U4026" i="1"/>
  <c r="U4027" i="1"/>
  <c r="U4028" i="1"/>
  <c r="U4030" i="1"/>
  <c r="U4040" i="1"/>
  <c r="U4041" i="1"/>
  <c r="U4042" i="1"/>
  <c r="U4050" i="1"/>
  <c r="U4051" i="1"/>
  <c r="U4052" i="1"/>
  <c r="U4054" i="1"/>
  <c r="U4058" i="1"/>
  <c r="U4062" i="1"/>
  <c r="U4066" i="1"/>
  <c r="U4069" i="1"/>
  <c r="U4074" i="1"/>
  <c r="U4078" i="1"/>
  <c r="U4087" i="1"/>
  <c r="U4088" i="1"/>
  <c r="U4089" i="1"/>
  <c r="U4090" i="1"/>
  <c r="U4091" i="1"/>
  <c r="U4094" i="1"/>
  <c r="U4098" i="1"/>
  <c r="U4102" i="1"/>
  <c r="U4103" i="1"/>
  <c r="U4112" i="1"/>
  <c r="U4114" i="1"/>
  <c r="M2" i="1"/>
  <c r="L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E2" i="19" l="1"/>
  <c r="N4113" i="1"/>
  <c r="N4093" i="1"/>
  <c r="N4081" i="1"/>
  <c r="N4069" i="1"/>
  <c r="N4057" i="1"/>
  <c r="N4045" i="1"/>
  <c r="N4033" i="1"/>
  <c r="N4021" i="1"/>
  <c r="N4009" i="1"/>
  <c r="N3997" i="1"/>
  <c r="N3985" i="1"/>
  <c r="N3973" i="1"/>
  <c r="N3961" i="1"/>
  <c r="N3949" i="1"/>
  <c r="N3937" i="1"/>
  <c r="N3925" i="1"/>
  <c r="N3913" i="1"/>
  <c r="N3901" i="1"/>
  <c r="N3889" i="1"/>
  <c r="N3877" i="1"/>
  <c r="N3865" i="1"/>
  <c r="N3853" i="1"/>
  <c r="N3841" i="1"/>
  <c r="N3829" i="1"/>
  <c r="N3817" i="1"/>
  <c r="N3805" i="1"/>
  <c r="N3793" i="1"/>
  <c r="N3781" i="1"/>
  <c r="N4103" i="1"/>
  <c r="N4091" i="1"/>
  <c r="N4079" i="1"/>
  <c r="N4067" i="1"/>
  <c r="N4055" i="1"/>
  <c r="N4043" i="1"/>
  <c r="N4031" i="1"/>
  <c r="N4019" i="1"/>
  <c r="N4007" i="1"/>
  <c r="N3995" i="1"/>
  <c r="N3983" i="1"/>
  <c r="N3971" i="1"/>
  <c r="N3959" i="1"/>
  <c r="N3947" i="1"/>
  <c r="N3935" i="1"/>
  <c r="N3923" i="1"/>
  <c r="N3911" i="1"/>
  <c r="N3899" i="1"/>
  <c r="N3887" i="1"/>
  <c r="N3875" i="1"/>
  <c r="N3863" i="1"/>
  <c r="N3851" i="1"/>
  <c r="N3839" i="1"/>
  <c r="N3827" i="1"/>
  <c r="N3815" i="1"/>
  <c r="N3803" i="1"/>
  <c r="N3791" i="1"/>
  <c r="N3779" i="1"/>
  <c r="N3767" i="1"/>
  <c r="N3755" i="1"/>
  <c r="N4109" i="1"/>
  <c r="N4106" i="1"/>
  <c r="N2" i="1"/>
  <c r="N4114" i="1"/>
  <c r="N4112" i="1"/>
  <c r="N4115" i="1"/>
  <c r="N4105" i="1"/>
  <c r="N4101" i="1"/>
  <c r="N4089" i="1"/>
  <c r="N4077" i="1"/>
  <c r="N4065" i="1"/>
  <c r="N4053" i="1"/>
  <c r="N4041" i="1"/>
  <c r="N4029" i="1"/>
  <c r="N4017" i="1"/>
  <c r="N4005" i="1"/>
  <c r="N3993" i="1"/>
  <c r="N3981" i="1"/>
  <c r="N3969" i="1"/>
  <c r="N3957" i="1"/>
  <c r="N3945" i="1"/>
  <c r="N3933" i="1"/>
  <c r="N3921" i="1"/>
  <c r="N3909" i="1"/>
  <c r="N3897" i="1"/>
  <c r="N3885" i="1"/>
  <c r="N3873" i="1"/>
  <c r="N3861" i="1"/>
  <c r="N3849" i="1"/>
  <c r="N3837" i="1"/>
  <c r="N3825" i="1"/>
  <c r="N3813" i="1"/>
  <c r="N3801" i="1"/>
  <c r="N3789" i="1"/>
  <c r="N3777" i="1"/>
  <c r="N3765" i="1"/>
  <c r="N3753" i="1"/>
  <c r="N4111" i="1"/>
  <c r="N4110" i="1"/>
  <c r="N4108" i="1"/>
  <c r="N4107" i="1"/>
  <c r="N4102" i="1"/>
  <c r="N4090" i="1"/>
  <c r="N4078" i="1"/>
  <c r="N4066" i="1"/>
  <c r="N4054" i="1"/>
  <c r="N4042" i="1"/>
  <c r="N4030" i="1"/>
  <c r="N4018" i="1"/>
  <c r="N4006" i="1"/>
  <c r="N3994" i="1"/>
  <c r="N3982" i="1"/>
  <c r="N3970" i="1"/>
  <c r="N3958" i="1"/>
  <c r="N3946" i="1"/>
  <c r="N3934" i="1"/>
  <c r="N3922" i="1"/>
  <c r="N3910" i="1"/>
  <c r="N3898" i="1"/>
  <c r="N3886" i="1"/>
  <c r="N3874" i="1"/>
  <c r="N3862" i="1"/>
  <c r="N3850" i="1"/>
  <c r="N3838" i="1"/>
  <c r="N3826" i="1"/>
  <c r="N3814" i="1"/>
  <c r="N3802" i="1"/>
  <c r="N3790" i="1"/>
  <c r="N3778" i="1"/>
  <c r="N3766" i="1"/>
  <c r="N3754" i="1"/>
  <c r="N3742" i="1"/>
  <c r="N3730" i="1"/>
  <c r="N3718" i="1"/>
  <c r="N3706" i="1"/>
  <c r="N3694" i="1"/>
  <c r="N3682" i="1"/>
  <c r="N3670" i="1"/>
  <c r="N3658" i="1"/>
  <c r="N3646" i="1"/>
  <c r="N3634" i="1"/>
  <c r="N3622" i="1"/>
  <c r="N3610" i="1"/>
  <c r="N3598" i="1"/>
  <c r="N3586" i="1"/>
  <c r="N3574" i="1"/>
  <c r="N3562" i="1"/>
  <c r="N3550" i="1"/>
  <c r="N3538" i="1"/>
  <c r="N3526" i="1"/>
  <c r="N3514" i="1"/>
  <c r="N3502" i="1"/>
  <c r="N3490" i="1"/>
  <c r="N3478" i="1"/>
  <c r="N3466" i="1"/>
  <c r="N3454" i="1"/>
  <c r="N3442" i="1"/>
  <c r="N3430" i="1"/>
  <c r="N3418" i="1"/>
  <c r="N3406" i="1"/>
  <c r="N3394" i="1"/>
  <c r="N3382" i="1"/>
  <c r="N3370" i="1"/>
  <c r="N3358" i="1"/>
  <c r="N3346" i="1"/>
  <c r="N3334" i="1"/>
  <c r="N3322" i="1"/>
  <c r="N3310" i="1"/>
  <c r="N3298" i="1"/>
  <c r="N3286" i="1"/>
  <c r="N3274" i="1"/>
  <c r="N3262" i="1"/>
  <c r="N3250" i="1"/>
  <c r="N3238" i="1"/>
  <c r="N3226" i="1"/>
  <c r="N3214" i="1"/>
  <c r="N3202" i="1"/>
  <c r="N3190" i="1"/>
  <c r="N3178" i="1"/>
  <c r="N3166" i="1"/>
  <c r="N3154" i="1"/>
  <c r="N3142" i="1"/>
  <c r="N3130" i="1"/>
  <c r="N3118" i="1"/>
  <c r="N3106" i="1"/>
  <c r="N3094" i="1"/>
  <c r="N3082" i="1"/>
  <c r="N3070" i="1"/>
  <c r="N3058" i="1"/>
  <c r="N3046" i="1"/>
  <c r="N3034" i="1"/>
  <c r="N3022" i="1"/>
  <c r="N3010" i="1"/>
  <c r="N2998" i="1"/>
  <c r="N2986" i="1"/>
  <c r="N2974" i="1"/>
  <c r="N2962" i="1"/>
  <c r="N2950" i="1"/>
  <c r="N2938" i="1"/>
  <c r="N2926" i="1"/>
  <c r="N2914" i="1"/>
  <c r="N2902" i="1"/>
  <c r="N2890" i="1"/>
  <c r="N2878" i="1"/>
  <c r="N2866" i="1"/>
  <c r="N2854" i="1"/>
  <c r="N2842" i="1"/>
  <c r="N2830" i="1"/>
  <c r="N2818" i="1"/>
  <c r="N2806" i="1"/>
  <c r="N2794" i="1"/>
  <c r="N2782" i="1"/>
  <c r="N2770" i="1"/>
  <c r="N2758" i="1"/>
  <c r="N2746" i="1"/>
  <c r="N2734" i="1"/>
  <c r="N2722" i="1"/>
  <c r="N2710" i="1"/>
  <c r="N2698" i="1"/>
  <c r="N2686" i="1"/>
  <c r="N3741" i="1"/>
  <c r="N3729" i="1"/>
  <c r="N3717" i="1"/>
  <c r="N3705" i="1"/>
  <c r="N3693" i="1"/>
  <c r="N3681" i="1"/>
  <c r="N3669" i="1"/>
  <c r="N3657" i="1"/>
  <c r="N3645" i="1"/>
  <c r="N3633" i="1"/>
  <c r="N3621" i="1"/>
  <c r="N3609" i="1"/>
  <c r="N3597" i="1"/>
  <c r="N3585" i="1"/>
  <c r="N3573" i="1"/>
  <c r="N3561" i="1"/>
  <c r="N3549" i="1"/>
  <c r="N3537" i="1"/>
  <c r="N3525" i="1"/>
  <c r="N3513" i="1"/>
  <c r="N3501" i="1"/>
  <c r="N3489" i="1"/>
  <c r="N3477" i="1"/>
  <c r="N3465" i="1"/>
  <c r="N3453" i="1"/>
  <c r="N3441" i="1"/>
  <c r="N3429" i="1"/>
  <c r="N3417" i="1"/>
  <c r="N3405" i="1"/>
  <c r="N3393" i="1"/>
  <c r="N3381" i="1"/>
  <c r="N3369" i="1"/>
  <c r="N3357" i="1"/>
  <c r="N3345" i="1"/>
  <c r="N3333" i="1"/>
  <c r="N3321" i="1"/>
  <c r="N3309" i="1"/>
  <c r="N3297" i="1"/>
  <c r="N3285" i="1"/>
  <c r="N3273" i="1"/>
  <c r="N3261" i="1"/>
  <c r="N3249" i="1"/>
  <c r="N3237" i="1"/>
  <c r="N3225" i="1"/>
  <c r="N3213" i="1"/>
  <c r="N3201" i="1"/>
  <c r="N3189" i="1"/>
  <c r="N3177" i="1"/>
  <c r="N3165" i="1"/>
  <c r="N3153" i="1"/>
  <c r="N3141" i="1"/>
  <c r="N3129" i="1"/>
  <c r="N3117" i="1"/>
  <c r="N3105" i="1"/>
  <c r="N3093" i="1"/>
  <c r="N3081" i="1"/>
  <c r="N3069" i="1"/>
  <c r="N3057" i="1"/>
  <c r="N3045" i="1"/>
  <c r="N3033" i="1"/>
  <c r="N3021" i="1"/>
  <c r="N3009" i="1"/>
  <c r="N2997" i="1"/>
  <c r="N2985" i="1"/>
  <c r="N2973" i="1"/>
  <c r="N2961" i="1"/>
  <c r="N2949" i="1"/>
  <c r="N2937" i="1"/>
  <c r="N2925" i="1"/>
  <c r="N2913" i="1"/>
  <c r="N2901" i="1"/>
  <c r="N2889" i="1"/>
  <c r="N2877" i="1"/>
  <c r="N2865" i="1"/>
  <c r="N2853" i="1"/>
  <c r="N2841" i="1"/>
  <c r="N2829" i="1"/>
  <c r="N2817" i="1"/>
  <c r="N2805" i="1"/>
  <c r="N2793" i="1"/>
  <c r="N2781" i="1"/>
  <c r="N2769" i="1"/>
  <c r="N2757" i="1"/>
  <c r="N2745" i="1"/>
  <c r="N2733" i="1"/>
  <c r="N2721" i="1"/>
  <c r="N2709" i="1"/>
  <c r="N2697" i="1"/>
  <c r="N2685" i="1"/>
  <c r="N2673" i="1"/>
  <c r="N2661" i="1"/>
  <c r="N2649" i="1"/>
  <c r="N2637" i="1"/>
  <c r="N2625" i="1"/>
  <c r="N2613" i="1"/>
  <c r="N2601" i="1"/>
  <c r="N2589" i="1"/>
  <c r="N2577" i="1"/>
  <c r="N2565" i="1"/>
  <c r="N2553" i="1"/>
  <c r="N2541" i="1"/>
  <c r="N2529" i="1"/>
  <c r="N2517" i="1"/>
  <c r="N2505" i="1"/>
  <c r="N2493" i="1"/>
  <c r="N2481" i="1"/>
  <c r="N2469" i="1"/>
  <c r="N2457" i="1"/>
  <c r="N2445" i="1"/>
  <c r="N2433" i="1"/>
  <c r="N2421" i="1"/>
  <c r="N2409" i="1"/>
  <c r="N2397" i="1"/>
  <c r="N2385" i="1"/>
  <c r="N2373" i="1"/>
  <c r="N2361" i="1"/>
  <c r="N2349" i="1"/>
  <c r="N2337" i="1"/>
  <c r="N2325" i="1"/>
  <c r="N2313" i="1"/>
  <c r="N2301" i="1"/>
  <c r="N2289" i="1"/>
  <c r="N2277" i="1"/>
  <c r="N2265" i="1"/>
  <c r="N2253" i="1"/>
  <c r="N2241" i="1"/>
  <c r="N2229" i="1"/>
  <c r="N2217" i="1"/>
  <c r="N2205" i="1"/>
  <c r="N2193" i="1"/>
  <c r="N2181" i="1"/>
  <c r="N2169" i="1"/>
  <c r="N2157" i="1"/>
  <c r="N2145" i="1"/>
  <c r="N2133" i="1"/>
  <c r="N2121" i="1"/>
  <c r="N2109" i="1"/>
  <c r="N2097" i="1"/>
  <c r="N2085" i="1"/>
  <c r="N2073" i="1"/>
  <c r="N2061" i="1"/>
  <c r="N2049" i="1"/>
  <c r="N2037" i="1"/>
  <c r="N2025" i="1"/>
  <c r="N2013" i="1"/>
  <c r="N2001" i="1"/>
  <c r="N1989" i="1"/>
  <c r="N1977" i="1"/>
  <c r="N1965" i="1"/>
  <c r="N1953" i="1"/>
  <c r="N1941" i="1"/>
  <c r="N1929" i="1"/>
  <c r="N1917" i="1"/>
  <c r="N1905" i="1"/>
  <c r="N1893" i="1"/>
  <c r="N1881" i="1"/>
  <c r="N1869" i="1"/>
  <c r="N1857" i="1"/>
  <c r="N1845" i="1"/>
  <c r="N1833" i="1"/>
  <c r="N1821" i="1"/>
  <c r="N1809" i="1"/>
  <c r="N1797" i="1"/>
  <c r="N1785" i="1"/>
  <c r="N1773" i="1"/>
  <c r="N1761" i="1"/>
  <c r="N1749" i="1"/>
  <c r="N1737" i="1"/>
  <c r="N1725" i="1"/>
  <c r="N1713" i="1"/>
  <c r="N4100" i="1"/>
  <c r="N4088" i="1"/>
  <c r="N4076" i="1"/>
  <c r="N4064" i="1"/>
  <c r="N4052" i="1"/>
  <c r="N4040" i="1"/>
  <c r="N4028" i="1"/>
  <c r="N4016" i="1"/>
  <c r="N4004" i="1"/>
  <c r="N3992" i="1"/>
  <c r="N3980" i="1"/>
  <c r="N3968" i="1"/>
  <c r="N3956" i="1"/>
  <c r="N3944" i="1"/>
  <c r="N3932" i="1"/>
  <c r="N3920" i="1"/>
  <c r="N3908" i="1"/>
  <c r="N3896" i="1"/>
  <c r="N3884" i="1"/>
  <c r="N3872" i="1"/>
  <c r="N3860" i="1"/>
  <c r="N3848" i="1"/>
  <c r="N3836" i="1"/>
  <c r="N3824" i="1"/>
  <c r="N3812" i="1"/>
  <c r="N3800" i="1"/>
  <c r="N3788" i="1"/>
  <c r="N3776" i="1"/>
  <c r="N3764" i="1"/>
  <c r="N3752" i="1"/>
  <c r="N3740" i="1"/>
  <c r="N3728" i="1"/>
  <c r="N3716" i="1"/>
  <c r="N3704" i="1"/>
  <c r="N3692" i="1"/>
  <c r="N3680" i="1"/>
  <c r="N3668" i="1"/>
  <c r="N3656" i="1"/>
  <c r="N3644" i="1"/>
  <c r="N3632" i="1"/>
  <c r="N3620" i="1"/>
  <c r="N3608" i="1"/>
  <c r="N3596" i="1"/>
  <c r="N3584" i="1"/>
  <c r="N3572" i="1"/>
  <c r="N3560" i="1"/>
  <c r="N3548" i="1"/>
  <c r="N3536" i="1"/>
  <c r="N3524" i="1"/>
  <c r="N3512" i="1"/>
  <c r="N3500" i="1"/>
  <c r="N3488" i="1"/>
  <c r="N3476" i="1"/>
  <c r="N3464" i="1"/>
  <c r="N3452" i="1"/>
  <c r="N3440" i="1"/>
  <c r="N3428" i="1"/>
  <c r="N3416" i="1"/>
  <c r="N3404" i="1"/>
  <c r="N3392" i="1"/>
  <c r="N3380" i="1"/>
  <c r="N3368" i="1"/>
  <c r="N3356" i="1"/>
  <c r="N3344" i="1"/>
  <c r="N3332" i="1"/>
  <c r="N3320" i="1"/>
  <c r="N3308" i="1"/>
  <c r="N3296" i="1"/>
  <c r="N3284" i="1"/>
  <c r="N3272" i="1"/>
  <c r="N3260" i="1"/>
  <c r="N3248" i="1"/>
  <c r="N3236" i="1"/>
  <c r="N3224" i="1"/>
  <c r="N3212" i="1"/>
  <c r="N3200" i="1"/>
  <c r="N3188" i="1"/>
  <c r="N3176" i="1"/>
  <c r="N3164" i="1"/>
  <c r="N3152" i="1"/>
  <c r="N3140" i="1"/>
  <c r="N3128" i="1"/>
  <c r="N3116" i="1"/>
  <c r="N3104" i="1"/>
  <c r="N3092" i="1"/>
  <c r="N3080" i="1"/>
  <c r="N3068" i="1"/>
  <c r="N3056" i="1"/>
  <c r="N3044" i="1"/>
  <c r="N3032" i="1"/>
  <c r="N3020" i="1"/>
  <c r="N3008" i="1"/>
  <c r="N2996" i="1"/>
  <c r="N2984" i="1"/>
  <c r="N2972" i="1"/>
  <c r="N2960" i="1"/>
  <c r="N2948" i="1"/>
  <c r="N2936" i="1"/>
  <c r="N2924" i="1"/>
  <c r="N2912" i="1"/>
  <c r="N2900" i="1"/>
  <c r="N2888" i="1"/>
  <c r="N2876" i="1"/>
  <c r="N2864" i="1"/>
  <c r="N2852" i="1"/>
  <c r="N2840" i="1"/>
  <c r="N2828" i="1"/>
  <c r="N2816" i="1"/>
  <c r="N2804" i="1"/>
  <c r="N2792" i="1"/>
  <c r="N2780" i="1"/>
  <c r="N2768" i="1"/>
  <c r="N2756" i="1"/>
  <c r="N2744" i="1"/>
  <c r="N2732" i="1"/>
  <c r="N2720" i="1"/>
  <c r="N2708" i="1"/>
  <c r="N2696" i="1"/>
  <c r="N2684" i="1"/>
  <c r="N2672" i="1"/>
  <c r="N2660" i="1"/>
  <c r="N2648" i="1"/>
  <c r="N2636" i="1"/>
  <c r="N2624" i="1"/>
  <c r="N2612" i="1"/>
  <c r="N4099" i="1"/>
  <c r="N4087" i="1"/>
  <c r="N4075" i="1"/>
  <c r="N4063" i="1"/>
  <c r="N4051" i="1"/>
  <c r="N4039" i="1"/>
  <c r="N4027" i="1"/>
  <c r="N4015" i="1"/>
  <c r="N4096" i="1"/>
  <c r="N4084" i="1"/>
  <c r="N4072" i="1"/>
  <c r="N4060" i="1"/>
  <c r="N3976" i="1"/>
  <c r="N3856" i="1"/>
  <c r="N3891" i="1"/>
  <c r="N4003" i="1"/>
  <c r="N3991" i="1"/>
  <c r="N3979" i="1"/>
  <c r="N3967" i="1"/>
  <c r="N3955" i="1"/>
  <c r="N3943" i="1"/>
  <c r="N3931" i="1"/>
  <c r="N3919" i="1"/>
  <c r="N3907" i="1"/>
  <c r="N3895" i="1"/>
  <c r="N3883" i="1"/>
  <c r="N3871" i="1"/>
  <c r="N3859" i="1"/>
  <c r="N3847" i="1"/>
  <c r="N3835" i="1"/>
  <c r="N3823" i="1"/>
  <c r="N3811" i="1"/>
  <c r="N3799" i="1"/>
  <c r="N3787" i="1"/>
  <c r="N3775" i="1"/>
  <c r="N3763" i="1"/>
  <c r="N3751" i="1"/>
  <c r="N3739" i="1"/>
  <c r="N3727" i="1"/>
  <c r="N3715" i="1"/>
  <c r="N3703" i="1"/>
  <c r="N3691" i="1"/>
  <c r="N3679" i="1"/>
  <c r="N3667" i="1"/>
  <c r="N3655" i="1"/>
  <c r="N3643" i="1"/>
  <c r="N3631" i="1"/>
  <c r="N3619" i="1"/>
  <c r="N3607" i="1"/>
  <c r="N3595" i="1"/>
  <c r="N3583" i="1"/>
  <c r="N3571" i="1"/>
  <c r="N3559" i="1"/>
  <c r="N3547" i="1"/>
  <c r="N3535" i="1"/>
  <c r="N3523" i="1"/>
  <c r="N3511" i="1"/>
  <c r="N3499" i="1"/>
  <c r="N3487" i="1"/>
  <c r="N3475" i="1"/>
  <c r="N3463" i="1"/>
  <c r="N3451" i="1"/>
  <c r="N3439" i="1"/>
  <c r="N3427" i="1"/>
  <c r="N3415" i="1"/>
  <c r="N3403" i="1"/>
  <c r="N3391" i="1"/>
  <c r="N3379" i="1"/>
  <c r="N3367" i="1"/>
  <c r="N3355" i="1"/>
  <c r="N3343" i="1"/>
  <c r="N3331" i="1"/>
  <c r="N3319" i="1"/>
  <c r="N3307" i="1"/>
  <c r="N3295" i="1"/>
  <c r="N3283" i="1"/>
  <c r="N3271" i="1"/>
  <c r="N3259" i="1"/>
  <c r="N3247" i="1"/>
  <c r="N3235" i="1"/>
  <c r="N3223" i="1"/>
  <c r="N3211" i="1"/>
  <c r="N3199" i="1"/>
  <c r="N3187" i="1"/>
  <c r="N3175" i="1"/>
  <c r="N3163" i="1"/>
  <c r="N3151" i="1"/>
  <c r="N3139" i="1"/>
  <c r="N3127" i="1"/>
  <c r="N3115" i="1"/>
  <c r="N3103" i="1"/>
  <c r="N3091" i="1"/>
  <c r="N3079" i="1"/>
  <c r="N3067" i="1"/>
  <c r="N3055" i="1"/>
  <c r="N3043" i="1"/>
  <c r="N3031" i="1"/>
  <c r="N3019" i="1"/>
  <c r="N3007" i="1"/>
  <c r="N2995" i="1"/>
  <c r="N2983" i="1"/>
  <c r="N2971" i="1"/>
  <c r="N2959" i="1"/>
  <c r="N2947" i="1"/>
  <c r="N2935" i="1"/>
  <c r="N2923" i="1"/>
  <c r="N2911" i="1"/>
  <c r="N2899" i="1"/>
  <c r="N2887" i="1"/>
  <c r="N2875" i="1"/>
  <c r="N2863" i="1"/>
  <c r="N2851" i="1"/>
  <c r="N2839" i="1"/>
  <c r="N2827" i="1"/>
  <c r="N2815" i="1"/>
  <c r="N2803" i="1"/>
  <c r="N2791" i="1"/>
  <c r="N2779" i="1"/>
  <c r="N2767" i="1"/>
  <c r="N2755" i="1"/>
  <c r="N2743" i="1"/>
  <c r="N2731" i="1"/>
  <c r="N2719" i="1"/>
  <c r="N2707" i="1"/>
  <c r="N2695" i="1"/>
  <c r="N2683" i="1"/>
  <c r="N2671" i="1"/>
  <c r="N2659" i="1"/>
  <c r="N2647" i="1"/>
  <c r="N2635" i="1"/>
  <c r="N2623" i="1"/>
  <c r="N2611" i="1"/>
  <c r="N2599" i="1"/>
  <c r="N2587" i="1"/>
  <c r="N2575" i="1"/>
  <c r="N2563" i="1"/>
  <c r="N2551" i="1"/>
  <c r="N4098" i="1"/>
  <c r="N4086" i="1"/>
  <c r="N4074" i="1"/>
  <c r="N4062" i="1"/>
  <c r="N4050" i="1"/>
  <c r="N4038" i="1"/>
  <c r="N4026" i="1"/>
  <c r="N4014" i="1"/>
  <c r="N4002" i="1"/>
  <c r="N3990" i="1"/>
  <c r="N3978" i="1"/>
  <c r="N3966" i="1"/>
  <c r="N3954" i="1"/>
  <c r="N3942" i="1"/>
  <c r="N3930" i="1"/>
  <c r="N3918" i="1"/>
  <c r="N3906" i="1"/>
  <c r="N3894" i="1"/>
  <c r="N3882" i="1"/>
  <c r="N3870" i="1"/>
  <c r="N3858" i="1"/>
  <c r="N3846" i="1"/>
  <c r="N3834" i="1"/>
  <c r="N3822" i="1"/>
  <c r="N3810" i="1"/>
  <c r="N3798" i="1"/>
  <c r="N3786" i="1"/>
  <c r="N3774" i="1"/>
  <c r="N3762" i="1"/>
  <c r="N3750" i="1"/>
  <c r="N3738" i="1"/>
  <c r="N3726" i="1"/>
  <c r="N3714" i="1"/>
  <c r="N3702" i="1"/>
  <c r="N3690" i="1"/>
  <c r="N3678" i="1"/>
  <c r="N3666" i="1"/>
  <c r="N3654" i="1"/>
  <c r="N3642" i="1"/>
  <c r="N3630" i="1"/>
  <c r="N3618" i="1"/>
  <c r="N3606" i="1"/>
  <c r="N3594" i="1"/>
  <c r="N3582" i="1"/>
  <c r="N3570" i="1"/>
  <c r="N3558" i="1"/>
  <c r="N3546" i="1"/>
  <c r="N3534" i="1"/>
  <c r="N3522" i="1"/>
  <c r="N3510" i="1"/>
  <c r="N3498" i="1"/>
  <c r="N3486" i="1"/>
  <c r="N3474" i="1"/>
  <c r="N3462" i="1"/>
  <c r="N3450" i="1"/>
  <c r="N3438" i="1"/>
  <c r="N3426" i="1"/>
  <c r="N3414" i="1"/>
  <c r="N3402" i="1"/>
  <c r="N3390" i="1"/>
  <c r="N3378" i="1"/>
  <c r="N3366" i="1"/>
  <c r="N3354" i="1"/>
  <c r="N3342" i="1"/>
  <c r="N3330" i="1"/>
  <c r="N3318" i="1"/>
  <c r="N3306" i="1"/>
  <c r="N3294" i="1"/>
  <c r="N4097" i="1"/>
  <c r="N4085" i="1"/>
  <c r="N4073" i="1"/>
  <c r="N4061" i="1"/>
  <c r="N4049" i="1"/>
  <c r="N4037" i="1"/>
  <c r="N4025" i="1"/>
  <c r="N4013" i="1"/>
  <c r="N4001" i="1"/>
  <c r="N3989" i="1"/>
  <c r="N3977" i="1"/>
  <c r="N3965" i="1"/>
  <c r="N3953" i="1"/>
  <c r="N3941" i="1"/>
  <c r="N3929" i="1"/>
  <c r="N3917" i="1"/>
  <c r="N3905" i="1"/>
  <c r="N3893" i="1"/>
  <c r="N3881" i="1"/>
  <c r="N3869" i="1"/>
  <c r="N3857" i="1"/>
  <c r="N3845" i="1"/>
  <c r="N3833" i="1"/>
  <c r="N3821" i="1"/>
  <c r="N3809" i="1"/>
  <c r="N3797" i="1"/>
  <c r="N3785" i="1"/>
  <c r="N3773" i="1"/>
  <c r="N3761" i="1"/>
  <c r="N3749" i="1"/>
  <c r="N3737" i="1"/>
  <c r="N3725" i="1"/>
  <c r="N3713" i="1"/>
  <c r="N3701" i="1"/>
  <c r="N3689" i="1"/>
  <c r="N3677" i="1"/>
  <c r="N3665" i="1"/>
  <c r="N3653" i="1"/>
  <c r="N3641" i="1"/>
  <c r="N3629" i="1"/>
  <c r="N3617" i="1"/>
  <c r="N3605" i="1"/>
  <c r="N3593" i="1"/>
  <c r="N3581" i="1"/>
  <c r="N3569" i="1"/>
  <c r="N3557" i="1"/>
  <c r="N3545" i="1"/>
  <c r="N3533" i="1"/>
  <c r="N3521" i="1"/>
  <c r="N3509" i="1"/>
  <c r="N3497" i="1"/>
  <c r="N3485" i="1"/>
  <c r="N3473" i="1"/>
  <c r="N3461" i="1"/>
  <c r="N3449" i="1"/>
  <c r="N3437" i="1"/>
  <c r="N3425" i="1"/>
  <c r="N3413" i="1"/>
  <c r="N3401" i="1"/>
  <c r="N3389" i="1"/>
  <c r="N3377" i="1"/>
  <c r="N3365" i="1"/>
  <c r="N3353" i="1"/>
  <c r="N3341" i="1"/>
  <c r="N3329" i="1"/>
  <c r="N3317" i="1"/>
  <c r="N3305" i="1"/>
  <c r="N3293" i="1"/>
  <c r="N3281" i="1"/>
  <c r="N3269" i="1"/>
  <c r="N4048" i="1"/>
  <c r="N4036" i="1"/>
  <c r="N4024" i="1"/>
  <c r="N4012" i="1"/>
  <c r="N4000" i="1"/>
  <c r="N3988" i="1"/>
  <c r="N3964" i="1"/>
  <c r="N3952" i="1"/>
  <c r="N3940" i="1"/>
  <c r="N3928" i="1"/>
  <c r="N3916" i="1"/>
  <c r="N3904" i="1"/>
  <c r="N3892" i="1"/>
  <c r="N3880" i="1"/>
  <c r="N3868" i="1"/>
  <c r="N3844" i="1"/>
  <c r="N3832" i="1"/>
  <c r="N3820" i="1"/>
  <c r="N3808" i="1"/>
  <c r="N3796" i="1"/>
  <c r="N3784" i="1"/>
  <c r="N3772" i="1"/>
  <c r="N3760" i="1"/>
  <c r="N3748" i="1"/>
  <c r="N3736" i="1"/>
  <c r="N3724" i="1"/>
  <c r="N3712" i="1"/>
  <c r="N3700" i="1"/>
  <c r="N3688" i="1"/>
  <c r="N3676" i="1"/>
  <c r="N3664" i="1"/>
  <c r="N3652" i="1"/>
  <c r="N3640" i="1"/>
  <c r="N3628" i="1"/>
  <c r="N3616" i="1"/>
  <c r="N3604" i="1"/>
  <c r="N3592" i="1"/>
  <c r="N3580" i="1"/>
  <c r="N3568" i="1"/>
  <c r="N3556" i="1"/>
  <c r="N3544" i="1"/>
  <c r="N3532" i="1"/>
  <c r="N3520" i="1"/>
  <c r="N3508" i="1"/>
  <c r="N3496" i="1"/>
  <c r="N3484" i="1"/>
  <c r="N3472" i="1"/>
  <c r="N3460" i="1"/>
  <c r="N3448" i="1"/>
  <c r="N3436" i="1"/>
  <c r="N3424" i="1"/>
  <c r="N3412" i="1"/>
  <c r="N3400" i="1"/>
  <c r="N3388" i="1"/>
  <c r="N3376" i="1"/>
  <c r="N3364" i="1"/>
  <c r="N3352" i="1"/>
  <c r="N3340" i="1"/>
  <c r="N3328" i="1"/>
  <c r="N3316" i="1"/>
  <c r="N3304" i="1"/>
  <c r="N3292" i="1"/>
  <c r="N3280" i="1"/>
  <c r="N3268" i="1"/>
  <c r="N3256" i="1"/>
  <c r="N3244" i="1"/>
  <c r="N3232" i="1"/>
  <c r="N3220" i="1"/>
  <c r="N3208" i="1"/>
  <c r="N3196" i="1"/>
  <c r="N3184" i="1"/>
  <c r="N3172" i="1"/>
  <c r="N3160" i="1"/>
  <c r="N3148" i="1"/>
  <c r="N3136" i="1"/>
  <c r="N3124" i="1"/>
  <c r="N3112" i="1"/>
  <c r="N3100" i="1"/>
  <c r="N3088" i="1"/>
  <c r="N3076" i="1"/>
  <c r="N3064" i="1"/>
  <c r="N3052" i="1"/>
  <c r="N3040" i="1"/>
  <c r="N3028" i="1"/>
  <c r="N3016" i="1"/>
  <c r="N3004" i="1"/>
  <c r="N2992" i="1"/>
  <c r="N2980" i="1"/>
  <c r="N2968" i="1"/>
  <c r="N2956" i="1"/>
  <c r="N2944" i="1"/>
  <c r="N2932" i="1"/>
  <c r="N2920" i="1"/>
  <c r="N2908" i="1"/>
  <c r="N2896" i="1"/>
  <c r="N2884" i="1"/>
  <c r="N2872" i="1"/>
  <c r="N2860" i="1"/>
  <c r="N2848" i="1"/>
  <c r="N2836" i="1"/>
  <c r="N2824" i="1"/>
  <c r="N2812" i="1"/>
  <c r="N2800" i="1"/>
  <c r="N2788" i="1"/>
  <c r="N2776" i="1"/>
  <c r="N2764" i="1"/>
  <c r="N2752" i="1"/>
  <c r="N2740" i="1"/>
  <c r="N2728" i="1"/>
  <c r="N2716" i="1"/>
  <c r="N2704" i="1"/>
  <c r="N2692" i="1"/>
  <c r="N2680" i="1"/>
  <c r="N2668" i="1"/>
  <c r="N2656" i="1"/>
  <c r="N2644" i="1"/>
  <c r="N2632" i="1"/>
  <c r="N2620" i="1"/>
  <c r="N2608" i="1"/>
  <c r="N2596" i="1"/>
  <c r="N2584" i="1"/>
  <c r="N2572" i="1"/>
  <c r="N2560" i="1"/>
  <c r="N2548" i="1"/>
  <c r="N2536" i="1"/>
  <c r="N2524" i="1"/>
  <c r="N2512" i="1"/>
  <c r="N2500" i="1"/>
  <c r="N2488" i="1"/>
  <c r="N2476" i="1"/>
  <c r="N2464" i="1"/>
  <c r="N2452" i="1"/>
  <c r="N2440" i="1"/>
  <c r="N2428" i="1"/>
  <c r="N2416" i="1"/>
  <c r="N2404" i="1"/>
  <c r="N2392" i="1"/>
  <c r="N2380" i="1"/>
  <c r="N2368" i="1"/>
  <c r="N2356" i="1"/>
  <c r="N2344" i="1"/>
  <c r="N2332" i="1"/>
  <c r="N2320" i="1"/>
  <c r="N2308" i="1"/>
  <c r="N2296" i="1"/>
  <c r="N2284" i="1"/>
  <c r="N2272" i="1"/>
  <c r="N2260" i="1"/>
  <c r="N2248" i="1"/>
  <c r="N2236" i="1"/>
  <c r="N2224" i="1"/>
  <c r="N2212" i="1"/>
  <c r="N2200" i="1"/>
  <c r="N2188" i="1"/>
  <c r="N2176" i="1"/>
  <c r="N2164" i="1"/>
  <c r="N2152" i="1"/>
  <c r="N4095" i="1"/>
  <c r="N4083" i="1"/>
  <c r="N4071" i="1"/>
  <c r="N4059" i="1"/>
  <c r="N4047" i="1"/>
  <c r="N4035" i="1"/>
  <c r="N4023" i="1"/>
  <c r="N4011" i="1"/>
  <c r="N3999" i="1"/>
  <c r="N3987" i="1"/>
  <c r="N3975" i="1"/>
  <c r="N3963" i="1"/>
  <c r="N3951" i="1"/>
  <c r="N3939" i="1"/>
  <c r="N3927" i="1"/>
  <c r="N3915" i="1"/>
  <c r="N3903" i="1"/>
  <c r="N3879" i="1"/>
  <c r="N3867" i="1"/>
  <c r="N3855" i="1"/>
  <c r="N3843" i="1"/>
  <c r="N3831" i="1"/>
  <c r="N3819" i="1"/>
  <c r="N3807" i="1"/>
  <c r="N3795" i="1"/>
  <c r="N3783" i="1"/>
  <c r="N3771" i="1"/>
  <c r="N3759" i="1"/>
  <c r="N3747" i="1"/>
  <c r="N3735" i="1"/>
  <c r="N3723" i="1"/>
  <c r="N3711" i="1"/>
  <c r="N3699" i="1"/>
  <c r="N3687" i="1"/>
  <c r="N3675" i="1"/>
  <c r="N3663" i="1"/>
  <c r="N3651" i="1"/>
  <c r="N3639" i="1"/>
  <c r="N3627" i="1"/>
  <c r="N3615" i="1"/>
  <c r="N3603" i="1"/>
  <c r="N3591" i="1"/>
  <c r="N3579" i="1"/>
  <c r="N3567" i="1"/>
  <c r="N3555" i="1"/>
  <c r="N3543" i="1"/>
  <c r="N3531" i="1"/>
  <c r="N3519" i="1"/>
  <c r="N3507" i="1"/>
  <c r="N3495" i="1"/>
  <c r="N3483" i="1"/>
  <c r="N3471" i="1"/>
  <c r="N3459" i="1"/>
  <c r="N3447" i="1"/>
  <c r="N3435" i="1"/>
  <c r="N3423" i="1"/>
  <c r="N3411" i="1"/>
  <c r="N3399" i="1"/>
  <c r="N3387" i="1"/>
  <c r="N3375" i="1"/>
  <c r="N3363" i="1"/>
  <c r="N3351" i="1"/>
  <c r="N3339" i="1"/>
  <c r="N3327" i="1"/>
  <c r="N3315" i="1"/>
  <c r="N3303" i="1"/>
  <c r="N3291" i="1"/>
  <c r="N3279" i="1"/>
  <c r="N3267" i="1"/>
  <c r="N3255" i="1"/>
  <c r="N3243" i="1"/>
  <c r="N3231" i="1"/>
  <c r="N3219" i="1"/>
  <c r="N3207" i="1"/>
  <c r="N3195" i="1"/>
  <c r="N3183" i="1"/>
  <c r="N3171" i="1"/>
  <c r="N3159" i="1"/>
  <c r="N3147" i="1"/>
  <c r="N3135" i="1"/>
  <c r="N4094" i="1"/>
  <c r="N4082" i="1"/>
  <c r="N4070" i="1"/>
  <c r="N4058" i="1"/>
  <c r="N4046" i="1"/>
  <c r="N4034" i="1"/>
  <c r="N4022" i="1"/>
  <c r="N4010" i="1"/>
  <c r="N3998" i="1"/>
  <c r="N3986" i="1"/>
  <c r="N3974" i="1"/>
  <c r="N3962" i="1"/>
  <c r="N3950" i="1"/>
  <c r="N3938" i="1"/>
  <c r="N3926" i="1"/>
  <c r="N3914" i="1"/>
  <c r="N3902" i="1"/>
  <c r="N3890" i="1"/>
  <c r="N3878" i="1"/>
  <c r="N3866" i="1"/>
  <c r="N3854" i="1"/>
  <c r="N3842" i="1"/>
  <c r="N3830" i="1"/>
  <c r="N3818" i="1"/>
  <c r="N3806" i="1"/>
  <c r="N3794" i="1"/>
  <c r="N3782" i="1"/>
  <c r="N3770" i="1"/>
  <c r="N3758" i="1"/>
  <c r="N3746" i="1"/>
  <c r="N3734" i="1"/>
  <c r="N3722" i="1"/>
  <c r="N3710" i="1"/>
  <c r="N3698" i="1"/>
  <c r="N3686" i="1"/>
  <c r="N3674" i="1"/>
  <c r="N3662" i="1"/>
  <c r="N3650" i="1"/>
  <c r="N3638" i="1"/>
  <c r="N3626" i="1"/>
  <c r="N3614" i="1"/>
  <c r="N3602" i="1"/>
  <c r="N3590" i="1"/>
  <c r="N3578" i="1"/>
  <c r="N3566" i="1"/>
  <c r="N3554" i="1"/>
  <c r="N3542" i="1"/>
  <c r="N3530" i="1"/>
  <c r="N3518" i="1"/>
  <c r="N3506" i="1"/>
  <c r="N3494" i="1"/>
  <c r="N3482" i="1"/>
  <c r="N3470" i="1"/>
  <c r="N3458" i="1"/>
  <c r="N3446" i="1"/>
  <c r="N3434" i="1"/>
  <c r="N3422" i="1"/>
  <c r="N3410" i="1"/>
  <c r="N3398" i="1"/>
  <c r="N3386" i="1"/>
  <c r="N3374" i="1"/>
  <c r="N3362" i="1"/>
  <c r="N3350" i="1"/>
  <c r="N3338" i="1"/>
  <c r="N3326" i="1"/>
  <c r="N3314" i="1"/>
  <c r="N3302" i="1"/>
  <c r="N3290" i="1"/>
  <c r="N3278" i="1"/>
  <c r="N3266" i="1"/>
  <c r="N3254" i="1"/>
  <c r="N3242" i="1"/>
  <c r="N3230" i="1"/>
  <c r="N3218" i="1"/>
  <c r="N3206" i="1"/>
  <c r="N3194" i="1"/>
  <c r="N3182" i="1"/>
  <c r="N3170" i="1"/>
  <c r="N3158" i="1"/>
  <c r="N3146" i="1"/>
  <c r="N3134" i="1"/>
  <c r="N3122" i="1"/>
  <c r="N3110" i="1"/>
  <c r="N3098" i="1"/>
  <c r="N3086" i="1"/>
  <c r="N3074" i="1"/>
  <c r="N3062" i="1"/>
  <c r="N3050" i="1"/>
  <c r="N3038" i="1"/>
  <c r="N3026" i="1"/>
  <c r="N3014" i="1"/>
  <c r="N3002" i="1"/>
  <c r="N2990" i="1"/>
  <c r="N2978" i="1"/>
  <c r="N2966" i="1"/>
  <c r="N2954" i="1"/>
  <c r="N2942" i="1"/>
  <c r="N2930" i="1"/>
  <c r="N2918" i="1"/>
  <c r="N2906" i="1"/>
  <c r="N2894" i="1"/>
  <c r="N2882" i="1"/>
  <c r="N2870" i="1"/>
  <c r="N2858" i="1"/>
  <c r="N2846" i="1"/>
  <c r="N2834" i="1"/>
  <c r="N2822" i="1"/>
  <c r="N2810" i="1"/>
  <c r="N2798" i="1"/>
  <c r="N2786" i="1"/>
  <c r="N2774" i="1"/>
  <c r="N2762" i="1"/>
  <c r="N2750" i="1"/>
  <c r="N2738" i="1"/>
  <c r="N2726" i="1"/>
  <c r="N2714" i="1"/>
  <c r="N2702" i="1"/>
  <c r="N2690" i="1"/>
  <c r="N2678" i="1"/>
  <c r="N2666" i="1"/>
  <c r="N2654" i="1"/>
  <c r="N2642" i="1"/>
  <c r="N2630" i="1"/>
  <c r="N2618" i="1"/>
  <c r="N2606" i="1"/>
  <c r="N2594" i="1"/>
  <c r="N2582" i="1"/>
  <c r="N2570" i="1"/>
  <c r="N2558" i="1"/>
  <c r="N2546" i="1"/>
  <c r="N2534" i="1"/>
  <c r="N2522" i="1"/>
  <c r="N2510" i="1"/>
  <c r="N2498" i="1"/>
  <c r="N2486" i="1"/>
  <c r="N2474" i="1"/>
  <c r="N2462" i="1"/>
  <c r="N2450" i="1"/>
  <c r="N3769" i="1"/>
  <c r="N3757" i="1"/>
  <c r="N3745" i="1"/>
  <c r="N3733" i="1"/>
  <c r="N3721" i="1"/>
  <c r="N3709" i="1"/>
  <c r="N3697" i="1"/>
  <c r="N3685" i="1"/>
  <c r="N3673" i="1"/>
  <c r="N3661" i="1"/>
  <c r="N3649" i="1"/>
  <c r="N3637" i="1"/>
  <c r="N3625" i="1"/>
  <c r="N3613" i="1"/>
  <c r="N3601" i="1"/>
  <c r="N3589" i="1"/>
  <c r="N3577" i="1"/>
  <c r="N3565" i="1"/>
  <c r="N3553" i="1"/>
  <c r="N3541" i="1"/>
  <c r="N3529" i="1"/>
  <c r="N3517" i="1"/>
  <c r="N3505" i="1"/>
  <c r="N3493" i="1"/>
  <c r="N3481" i="1"/>
  <c r="N3469" i="1"/>
  <c r="N3457" i="1"/>
  <c r="N3445" i="1"/>
  <c r="N3433" i="1"/>
  <c r="N3421" i="1"/>
  <c r="N3409" i="1"/>
  <c r="N3397" i="1"/>
  <c r="N3385" i="1"/>
  <c r="N3373" i="1"/>
  <c r="N3361" i="1"/>
  <c r="N3349" i="1"/>
  <c r="N3337" i="1"/>
  <c r="N3325" i="1"/>
  <c r="N3313" i="1"/>
  <c r="N3301" i="1"/>
  <c r="N3289" i="1"/>
  <c r="N3277" i="1"/>
  <c r="N3265" i="1"/>
  <c r="N3253" i="1"/>
  <c r="N3241" i="1"/>
  <c r="N3229" i="1"/>
  <c r="N3217" i="1"/>
  <c r="N3205" i="1"/>
  <c r="N3193" i="1"/>
  <c r="N3181" i="1"/>
  <c r="N3169" i="1"/>
  <c r="N3157" i="1"/>
  <c r="N3145" i="1"/>
  <c r="N3133" i="1"/>
  <c r="N3121" i="1"/>
  <c r="N3109" i="1"/>
  <c r="N3097" i="1"/>
  <c r="N3085" i="1"/>
  <c r="N3073" i="1"/>
  <c r="N3061" i="1"/>
  <c r="N3049" i="1"/>
  <c r="N3037" i="1"/>
  <c r="N3025" i="1"/>
  <c r="N3013" i="1"/>
  <c r="N3001" i="1"/>
  <c r="N2989" i="1"/>
  <c r="N2977" i="1"/>
  <c r="N2965" i="1"/>
  <c r="N2953" i="1"/>
  <c r="N2941" i="1"/>
  <c r="N2929" i="1"/>
  <c r="N2917" i="1"/>
  <c r="N2905" i="1"/>
  <c r="N2893" i="1"/>
  <c r="N2881" i="1"/>
  <c r="N2869" i="1"/>
  <c r="N2857" i="1"/>
  <c r="N2845" i="1"/>
  <c r="N2833" i="1"/>
  <c r="N2821" i="1"/>
  <c r="N2809" i="1"/>
  <c r="N2797" i="1"/>
  <c r="N2785" i="1"/>
  <c r="N2773" i="1"/>
  <c r="N2761" i="1"/>
  <c r="N2749" i="1"/>
  <c r="N2737" i="1"/>
  <c r="N2725" i="1"/>
  <c r="N2713" i="1"/>
  <c r="N2701" i="1"/>
  <c r="N2689" i="1"/>
  <c r="N2677" i="1"/>
  <c r="N2665" i="1"/>
  <c r="N2653" i="1"/>
  <c r="N2641" i="1"/>
  <c r="N2629" i="1"/>
  <c r="N2617" i="1"/>
  <c r="N2605" i="1"/>
  <c r="N2593" i="1"/>
  <c r="N2581" i="1"/>
  <c r="N2569" i="1"/>
  <c r="N2557" i="1"/>
  <c r="N2545" i="1"/>
  <c r="N2533" i="1"/>
  <c r="N2521" i="1"/>
  <c r="N2509" i="1"/>
  <c r="N2497" i="1"/>
  <c r="N2485" i="1"/>
  <c r="N2473" i="1"/>
  <c r="N2461" i="1"/>
  <c r="N2449" i="1"/>
  <c r="N2437" i="1"/>
  <c r="N2425" i="1"/>
  <c r="N2413" i="1"/>
  <c r="N2401" i="1"/>
  <c r="N2389" i="1"/>
  <c r="N2377" i="1"/>
  <c r="N2365" i="1"/>
  <c r="N2353" i="1"/>
  <c r="N2341" i="1"/>
  <c r="N2329" i="1"/>
  <c r="N2317" i="1"/>
  <c r="N2305" i="1"/>
  <c r="N2293" i="1"/>
  <c r="N2281" i="1"/>
  <c r="N2269" i="1"/>
  <c r="N2257" i="1"/>
  <c r="N2245" i="1"/>
  <c r="N2233" i="1"/>
  <c r="N2221" i="1"/>
  <c r="N2209" i="1"/>
  <c r="N2197" i="1"/>
  <c r="N2185" i="1"/>
  <c r="N2173" i="1"/>
  <c r="N2161" i="1"/>
  <c r="N2149" i="1"/>
  <c r="N2137" i="1"/>
  <c r="N2125" i="1"/>
  <c r="N2113" i="1"/>
  <c r="N4104" i="1"/>
  <c r="N4092" i="1"/>
  <c r="N4080" i="1"/>
  <c r="N4068" i="1"/>
  <c r="N4056" i="1"/>
  <c r="N4044" i="1"/>
  <c r="N4032" i="1"/>
  <c r="N4020" i="1"/>
  <c r="N4008" i="1"/>
  <c r="N3996" i="1"/>
  <c r="N3984" i="1"/>
  <c r="N3972" i="1"/>
  <c r="N3960" i="1"/>
  <c r="N3948" i="1"/>
  <c r="N3936" i="1"/>
  <c r="N3924" i="1"/>
  <c r="N3912" i="1"/>
  <c r="N3900" i="1"/>
  <c r="N3888" i="1"/>
  <c r="N3876" i="1"/>
  <c r="N3864" i="1"/>
  <c r="N3852" i="1"/>
  <c r="N3840" i="1"/>
  <c r="N3828" i="1"/>
  <c r="N3816" i="1"/>
  <c r="N3804" i="1"/>
  <c r="N3792" i="1"/>
  <c r="N3780" i="1"/>
  <c r="N3768" i="1"/>
  <c r="N3756" i="1"/>
  <c r="N3744" i="1"/>
  <c r="N3732" i="1"/>
  <c r="N3720" i="1"/>
  <c r="N3708" i="1"/>
  <c r="N3696" i="1"/>
  <c r="N3684" i="1"/>
  <c r="N3672" i="1"/>
  <c r="N3660" i="1"/>
  <c r="N3648" i="1"/>
  <c r="N3636" i="1"/>
  <c r="N3624" i="1"/>
  <c r="N3612" i="1"/>
  <c r="N3600" i="1"/>
  <c r="N3588" i="1"/>
  <c r="N3576" i="1"/>
  <c r="N3564" i="1"/>
  <c r="N3552" i="1"/>
  <c r="N3540" i="1"/>
  <c r="N3528" i="1"/>
  <c r="N3516" i="1"/>
  <c r="N3504" i="1"/>
  <c r="N3743" i="1"/>
  <c r="N3731" i="1"/>
  <c r="N3719" i="1"/>
  <c r="N3707" i="1"/>
  <c r="N3695" i="1"/>
  <c r="N3683" i="1"/>
  <c r="N3671" i="1"/>
  <c r="N3659" i="1"/>
  <c r="N3647" i="1"/>
  <c r="N3635" i="1"/>
  <c r="N3623" i="1"/>
  <c r="N3611" i="1"/>
  <c r="N3599" i="1"/>
  <c r="N3587" i="1"/>
  <c r="N3575" i="1"/>
  <c r="N3563" i="1"/>
  <c r="N3551" i="1"/>
  <c r="N3539" i="1"/>
  <c r="N3527" i="1"/>
  <c r="N3515" i="1"/>
  <c r="N3503" i="1"/>
  <c r="N3491" i="1"/>
  <c r="N3479" i="1"/>
  <c r="N3467" i="1"/>
  <c r="N3455" i="1"/>
  <c r="N3443" i="1"/>
  <c r="N3431" i="1"/>
  <c r="N3419" i="1"/>
  <c r="N3407" i="1"/>
  <c r="N3395" i="1"/>
  <c r="N3383" i="1"/>
  <c r="N3371" i="1"/>
  <c r="N3359" i="1"/>
  <c r="N3347" i="1"/>
  <c r="N3335" i="1"/>
  <c r="N3323" i="1"/>
  <c r="N3311" i="1"/>
  <c r="N3299" i="1"/>
  <c r="N3287" i="1"/>
  <c r="N3275" i="1"/>
  <c r="N3263" i="1"/>
  <c r="N3251" i="1"/>
  <c r="N3239" i="1"/>
  <c r="N3227" i="1"/>
  <c r="N3215" i="1"/>
  <c r="N3203" i="1"/>
  <c r="N3191" i="1"/>
  <c r="N3179" i="1"/>
  <c r="N3167" i="1"/>
  <c r="N3155" i="1"/>
  <c r="N3143" i="1"/>
  <c r="N3131" i="1"/>
  <c r="N3119" i="1"/>
  <c r="N3107" i="1"/>
  <c r="N3095" i="1"/>
  <c r="N3083" i="1"/>
  <c r="N3071" i="1"/>
  <c r="N3059" i="1"/>
  <c r="N3047" i="1"/>
  <c r="N3035" i="1"/>
  <c r="N3023" i="1"/>
  <c r="N3011" i="1"/>
  <c r="N2999" i="1"/>
  <c r="N2987" i="1"/>
  <c r="N2975" i="1"/>
  <c r="N2963" i="1"/>
  <c r="N2951" i="1"/>
  <c r="N2939" i="1"/>
  <c r="N2927" i="1"/>
  <c r="N2915" i="1"/>
  <c r="N2903" i="1"/>
  <c r="N2891" i="1"/>
  <c r="N2879" i="1"/>
  <c r="N2867" i="1"/>
  <c r="N2855" i="1"/>
  <c r="N2843" i="1"/>
  <c r="N2831" i="1"/>
  <c r="N2819" i="1"/>
  <c r="N2807" i="1"/>
  <c r="N2795" i="1"/>
  <c r="N2783" i="1"/>
  <c r="N2771" i="1"/>
  <c r="N2759" i="1"/>
  <c r="N2747" i="1"/>
  <c r="N2735" i="1"/>
  <c r="N2723" i="1"/>
  <c r="N2711" i="1"/>
  <c r="N2699" i="1"/>
  <c r="N2687" i="1"/>
  <c r="N2675" i="1"/>
  <c r="N2663" i="1"/>
  <c r="N2651" i="1"/>
  <c r="N2639" i="1"/>
  <c r="N2627" i="1"/>
  <c r="N2615" i="1"/>
  <c r="N2603" i="1"/>
  <c r="N2591" i="1"/>
  <c r="N2579" i="1"/>
  <c r="N2567" i="1"/>
  <c r="N2555" i="1"/>
  <c r="N2543" i="1"/>
  <c r="N2531" i="1"/>
  <c r="N2519" i="1"/>
  <c r="N2507" i="1"/>
  <c r="N2495" i="1"/>
  <c r="N2483" i="1"/>
  <c r="N2471" i="1"/>
  <c r="N2459" i="1"/>
  <c r="N2447" i="1"/>
  <c r="N2435" i="1"/>
  <c r="N2423" i="1"/>
  <c r="N2411" i="1"/>
  <c r="N2399" i="1"/>
  <c r="N2387" i="1"/>
  <c r="N2375" i="1"/>
  <c r="N2363" i="1"/>
  <c r="N2351" i="1"/>
  <c r="N2339" i="1"/>
  <c r="N2327" i="1"/>
  <c r="N2315" i="1"/>
  <c r="N2303" i="1"/>
  <c r="N2291" i="1"/>
  <c r="N2279" i="1"/>
  <c r="N2267" i="1"/>
  <c r="N2255" i="1"/>
  <c r="N2243" i="1"/>
  <c r="N2231" i="1"/>
  <c r="N2219" i="1"/>
  <c r="N2207" i="1"/>
  <c r="N2195" i="1"/>
  <c r="N2183" i="1"/>
  <c r="N2171" i="1"/>
  <c r="N2159" i="1"/>
  <c r="N2147" i="1"/>
  <c r="N2135" i="1"/>
  <c r="N2123" i="1"/>
  <c r="N2111" i="1"/>
  <c r="N2099" i="1"/>
  <c r="N2087" i="1"/>
  <c r="N2075" i="1"/>
  <c r="N2063" i="1"/>
  <c r="N2051" i="1"/>
  <c r="N2039" i="1"/>
  <c r="N2027" i="1"/>
  <c r="N2015" i="1"/>
  <c r="N2003" i="1"/>
  <c r="N1991" i="1"/>
  <c r="N1979" i="1"/>
  <c r="N1967" i="1"/>
  <c r="N1955" i="1"/>
  <c r="N1943" i="1"/>
  <c r="N1931" i="1"/>
  <c r="N1919" i="1"/>
  <c r="N1907" i="1"/>
  <c r="N1895" i="1"/>
  <c r="N1883" i="1"/>
  <c r="N1871" i="1"/>
  <c r="N1859" i="1"/>
  <c r="N1847" i="1"/>
  <c r="N1835" i="1"/>
  <c r="N1823" i="1"/>
  <c r="N1811" i="1"/>
  <c r="N1799" i="1"/>
  <c r="N1787" i="1"/>
  <c r="N1775" i="1"/>
  <c r="N1763" i="1"/>
  <c r="N1751" i="1"/>
  <c r="N1739" i="1"/>
  <c r="N1727" i="1"/>
  <c r="N1715" i="1"/>
  <c r="N2600" i="1"/>
  <c r="N2588" i="1"/>
  <c r="N2576" i="1"/>
  <c r="N2564" i="1"/>
  <c r="N2552" i="1"/>
  <c r="N2540" i="1"/>
  <c r="N2528" i="1"/>
  <c r="N2516" i="1"/>
  <c r="N2504" i="1"/>
  <c r="N2492" i="1"/>
  <c r="N2480" i="1"/>
  <c r="N2468" i="1"/>
  <c r="N2456" i="1"/>
  <c r="N2444" i="1"/>
  <c r="N2432" i="1"/>
  <c r="N2420" i="1"/>
  <c r="N2408" i="1"/>
  <c r="N2396" i="1"/>
  <c r="N2384" i="1"/>
  <c r="N2372" i="1"/>
  <c r="N2360" i="1"/>
  <c r="N2348" i="1"/>
  <c r="N2336" i="1"/>
  <c r="N2324" i="1"/>
  <c r="N2312" i="1"/>
  <c r="N2300" i="1"/>
  <c r="N2288" i="1"/>
  <c r="N2276" i="1"/>
  <c r="N2264" i="1"/>
  <c r="N2252" i="1"/>
  <c r="N2240" i="1"/>
  <c r="N2228" i="1"/>
  <c r="N2216" i="1"/>
  <c r="N2204" i="1"/>
  <c r="N2192" i="1"/>
  <c r="N2180" i="1"/>
  <c r="N2168" i="1"/>
  <c r="N2156" i="1"/>
  <c r="N2144" i="1"/>
  <c r="N2132" i="1"/>
  <c r="N2120" i="1"/>
  <c r="N2108" i="1"/>
  <c r="N2096" i="1"/>
  <c r="N2084" i="1"/>
  <c r="N2072" i="1"/>
  <c r="N2060" i="1"/>
  <c r="N2048" i="1"/>
  <c r="N2036" i="1"/>
  <c r="N2024" i="1"/>
  <c r="N2012" i="1"/>
  <c r="N2000" i="1"/>
  <c r="N1988" i="1"/>
  <c r="N1976" i="1"/>
  <c r="N1964" i="1"/>
  <c r="N1952" i="1"/>
  <c r="N1940" i="1"/>
  <c r="N1928" i="1"/>
  <c r="N1916" i="1"/>
  <c r="N1904" i="1"/>
  <c r="N1892" i="1"/>
  <c r="N1880" i="1"/>
  <c r="N1868" i="1"/>
  <c r="N1856" i="1"/>
  <c r="N1844" i="1"/>
  <c r="N1832" i="1"/>
  <c r="N1820" i="1"/>
  <c r="N1808" i="1"/>
  <c r="N1796" i="1"/>
  <c r="N1784" i="1"/>
  <c r="N1772" i="1"/>
  <c r="N1760" i="1"/>
  <c r="N1748" i="1"/>
  <c r="N1736" i="1"/>
  <c r="N1724" i="1"/>
  <c r="N1712" i="1"/>
  <c r="N1700" i="1"/>
  <c r="N1688" i="1"/>
  <c r="N1676" i="1"/>
  <c r="N1664" i="1"/>
  <c r="N1652" i="1"/>
  <c r="N1640" i="1"/>
  <c r="N1628" i="1"/>
  <c r="N1616" i="1"/>
  <c r="N1604" i="1"/>
  <c r="N1592" i="1"/>
  <c r="N1580" i="1"/>
  <c r="N1568" i="1"/>
  <c r="N1556" i="1"/>
  <c r="N1544" i="1"/>
  <c r="N1532" i="1"/>
  <c r="N1520" i="1"/>
  <c r="N1508" i="1"/>
  <c r="N1496" i="1"/>
  <c r="N1484" i="1"/>
  <c r="N1472" i="1"/>
  <c r="N1460" i="1"/>
  <c r="N1448" i="1"/>
  <c r="N1436" i="1"/>
  <c r="N1424" i="1"/>
  <c r="N1412" i="1"/>
  <c r="N1400" i="1"/>
  <c r="N1388" i="1"/>
  <c r="N1376" i="1"/>
  <c r="N1364" i="1"/>
  <c r="N1352" i="1"/>
  <c r="N1340" i="1"/>
  <c r="N1328" i="1"/>
  <c r="N1316" i="1"/>
  <c r="N1304" i="1"/>
  <c r="N1292" i="1"/>
  <c r="N1280" i="1"/>
  <c r="N1268" i="1"/>
  <c r="N1256" i="1"/>
  <c r="N1244" i="1"/>
  <c r="N2539" i="1"/>
  <c r="N2527" i="1"/>
  <c r="N2515" i="1"/>
  <c r="N2503" i="1"/>
  <c r="N2491" i="1"/>
  <c r="N2479" i="1"/>
  <c r="N2467" i="1"/>
  <c r="N2455" i="1"/>
  <c r="N2443" i="1"/>
  <c r="N2431" i="1"/>
  <c r="N2419" i="1"/>
  <c r="N2407" i="1"/>
  <c r="N2395" i="1"/>
  <c r="N2383" i="1"/>
  <c r="N2371" i="1"/>
  <c r="N2359" i="1"/>
  <c r="N2347" i="1"/>
  <c r="N2335" i="1"/>
  <c r="N2323" i="1"/>
  <c r="N2311" i="1"/>
  <c r="N2299" i="1"/>
  <c r="N2287" i="1"/>
  <c r="N2275" i="1"/>
  <c r="N2263" i="1"/>
  <c r="N2251" i="1"/>
  <c r="N2239" i="1"/>
  <c r="N2227" i="1"/>
  <c r="N2215" i="1"/>
  <c r="N2203" i="1"/>
  <c r="N2191" i="1"/>
  <c r="N2179" i="1"/>
  <c r="N2167" i="1"/>
  <c r="N2155" i="1"/>
  <c r="N2143" i="1"/>
  <c r="N2131" i="1"/>
  <c r="N2119" i="1"/>
  <c r="N2107" i="1"/>
  <c r="N2095" i="1"/>
  <c r="N2083" i="1"/>
  <c r="N2071" i="1"/>
  <c r="N2059" i="1"/>
  <c r="N2047" i="1"/>
  <c r="N2035" i="1"/>
  <c r="N2023" i="1"/>
  <c r="N2011" i="1"/>
  <c r="N1999" i="1"/>
  <c r="N1987" i="1"/>
  <c r="N1975" i="1"/>
  <c r="N1963" i="1"/>
  <c r="N1951" i="1"/>
  <c r="N1939" i="1"/>
  <c r="N1927" i="1"/>
  <c r="N1915" i="1"/>
  <c r="N1903" i="1"/>
  <c r="N1891" i="1"/>
  <c r="N1879" i="1"/>
  <c r="N1867" i="1"/>
  <c r="N1855" i="1"/>
  <c r="N1843" i="1"/>
  <c r="N1831" i="1"/>
  <c r="N1819" i="1"/>
  <c r="N1807" i="1"/>
  <c r="N1795" i="1"/>
  <c r="N1783" i="1"/>
  <c r="N1771" i="1"/>
  <c r="N1759" i="1"/>
  <c r="N1747" i="1"/>
  <c r="N1735" i="1"/>
  <c r="N1723" i="1"/>
  <c r="N1711" i="1"/>
  <c r="N1699" i="1"/>
  <c r="N1687" i="1"/>
  <c r="N1675" i="1"/>
  <c r="N1663" i="1"/>
  <c r="N1651" i="1"/>
  <c r="N1639" i="1"/>
  <c r="N1627" i="1"/>
  <c r="N1615" i="1"/>
  <c r="N1603" i="1"/>
  <c r="N1591" i="1"/>
  <c r="N1579" i="1"/>
  <c r="N1567" i="1"/>
  <c r="N1555" i="1"/>
  <c r="N1543" i="1"/>
  <c r="N1531" i="1"/>
  <c r="N1519" i="1"/>
  <c r="N1507" i="1"/>
  <c r="N1495" i="1"/>
  <c r="N1483" i="1"/>
  <c r="N1471" i="1"/>
  <c r="N1459" i="1"/>
  <c r="N1447" i="1"/>
  <c r="N1435" i="1"/>
  <c r="N1423" i="1"/>
  <c r="N1411" i="1"/>
  <c r="N1399" i="1"/>
  <c r="N1387" i="1"/>
  <c r="N1375" i="1"/>
  <c r="N1363" i="1"/>
  <c r="N1351" i="1"/>
  <c r="N1339" i="1"/>
  <c r="N1327" i="1"/>
  <c r="N1315" i="1"/>
  <c r="N1303" i="1"/>
  <c r="N1291" i="1"/>
  <c r="N1279" i="1"/>
  <c r="N1267" i="1"/>
  <c r="N1255" i="1"/>
  <c r="N1243" i="1"/>
  <c r="N1231" i="1"/>
  <c r="N1219" i="1"/>
  <c r="N1207" i="1"/>
  <c r="N1195" i="1"/>
  <c r="N3282" i="1"/>
  <c r="N3270" i="1"/>
  <c r="N3258" i="1"/>
  <c r="N3246" i="1"/>
  <c r="N3234" i="1"/>
  <c r="N3222" i="1"/>
  <c r="N3210" i="1"/>
  <c r="N3198" i="1"/>
  <c r="N3186" i="1"/>
  <c r="N3174" i="1"/>
  <c r="N3162" i="1"/>
  <c r="N3150" i="1"/>
  <c r="N3138" i="1"/>
  <c r="N3126" i="1"/>
  <c r="N3114" i="1"/>
  <c r="N3102" i="1"/>
  <c r="N3090" i="1"/>
  <c r="N3078" i="1"/>
  <c r="N3066" i="1"/>
  <c r="N3054" i="1"/>
  <c r="N3042" i="1"/>
  <c r="N3030" i="1"/>
  <c r="N3018" i="1"/>
  <c r="N3006" i="1"/>
  <c r="N2994" i="1"/>
  <c r="N2982" i="1"/>
  <c r="N2970" i="1"/>
  <c r="N2958" i="1"/>
  <c r="N2946" i="1"/>
  <c r="N2934" i="1"/>
  <c r="N2922" i="1"/>
  <c r="N2910" i="1"/>
  <c r="N2898" i="1"/>
  <c r="N2886" i="1"/>
  <c r="N2874" i="1"/>
  <c r="N2862" i="1"/>
  <c r="N2850" i="1"/>
  <c r="N2838" i="1"/>
  <c r="N2826" i="1"/>
  <c r="N2814" i="1"/>
  <c r="N2802" i="1"/>
  <c r="N2790" i="1"/>
  <c r="N2778" i="1"/>
  <c r="N2766" i="1"/>
  <c r="N2754" i="1"/>
  <c r="N2742" i="1"/>
  <c r="N2730" i="1"/>
  <c r="N2718" i="1"/>
  <c r="N2706" i="1"/>
  <c r="N2694" i="1"/>
  <c r="N2682" i="1"/>
  <c r="N2670" i="1"/>
  <c r="N2658" i="1"/>
  <c r="N2646" i="1"/>
  <c r="N2634" i="1"/>
  <c r="N2622" i="1"/>
  <c r="N2610" i="1"/>
  <c r="N2598" i="1"/>
  <c r="N2586" i="1"/>
  <c r="N2574" i="1"/>
  <c r="N2562" i="1"/>
  <c r="N2550" i="1"/>
  <c r="N2538" i="1"/>
  <c r="N2526" i="1"/>
  <c r="N2514" i="1"/>
  <c r="N2502" i="1"/>
  <c r="N2490" i="1"/>
  <c r="N2478" i="1"/>
  <c r="N2466" i="1"/>
  <c r="N2454" i="1"/>
  <c r="N2442" i="1"/>
  <c r="N2430" i="1"/>
  <c r="N2418" i="1"/>
  <c r="N2406" i="1"/>
  <c r="N2394" i="1"/>
  <c r="N2382" i="1"/>
  <c r="N2370" i="1"/>
  <c r="N2358" i="1"/>
  <c r="N2346" i="1"/>
  <c r="N2334" i="1"/>
  <c r="N2322" i="1"/>
  <c r="N2310" i="1"/>
  <c r="N2298" i="1"/>
  <c r="N2286" i="1"/>
  <c r="N3257" i="1"/>
  <c r="N3245" i="1"/>
  <c r="N3233" i="1"/>
  <c r="N3221" i="1"/>
  <c r="N3209" i="1"/>
  <c r="N3197" i="1"/>
  <c r="N3185" i="1"/>
  <c r="N3173" i="1"/>
  <c r="N3161" i="1"/>
  <c r="N3149" i="1"/>
  <c r="N3137" i="1"/>
  <c r="N3125" i="1"/>
  <c r="N3113" i="1"/>
  <c r="N3101" i="1"/>
  <c r="N3089" i="1"/>
  <c r="N3077" i="1"/>
  <c r="N3065" i="1"/>
  <c r="N3053" i="1"/>
  <c r="N3041" i="1"/>
  <c r="N3029" i="1"/>
  <c r="N3017" i="1"/>
  <c r="N3005" i="1"/>
  <c r="N2993" i="1"/>
  <c r="N2981" i="1"/>
  <c r="N2969" i="1"/>
  <c r="N2957" i="1"/>
  <c r="N2945" i="1"/>
  <c r="N2933" i="1"/>
  <c r="N2921" i="1"/>
  <c r="N2909" i="1"/>
  <c r="N2897" i="1"/>
  <c r="N2885" i="1"/>
  <c r="N2873" i="1"/>
  <c r="N2861" i="1"/>
  <c r="N2849" i="1"/>
  <c r="N2837" i="1"/>
  <c r="N2825" i="1"/>
  <c r="N2813" i="1"/>
  <c r="N2801" i="1"/>
  <c r="N2789" i="1"/>
  <c r="N2777" i="1"/>
  <c r="N2765" i="1"/>
  <c r="N2753" i="1"/>
  <c r="N2741" i="1"/>
  <c r="N2729" i="1"/>
  <c r="N2717" i="1"/>
  <c r="N2705" i="1"/>
  <c r="N2693" i="1"/>
  <c r="N2681" i="1"/>
  <c r="N2669" i="1"/>
  <c r="N2657" i="1"/>
  <c r="N2645" i="1"/>
  <c r="N2633" i="1"/>
  <c r="N2621" i="1"/>
  <c r="N2609" i="1"/>
  <c r="N2597" i="1"/>
  <c r="N2585" i="1"/>
  <c r="N2573" i="1"/>
  <c r="N2561" i="1"/>
  <c r="N2549" i="1"/>
  <c r="N2537" i="1"/>
  <c r="N2525" i="1"/>
  <c r="N2513" i="1"/>
  <c r="N2501" i="1"/>
  <c r="N2489" i="1"/>
  <c r="N2477" i="1"/>
  <c r="N2465" i="1"/>
  <c r="N2453" i="1"/>
  <c r="N2441" i="1"/>
  <c r="N2429" i="1"/>
  <c r="N2417" i="1"/>
  <c r="N2405" i="1"/>
  <c r="N2393" i="1"/>
  <c r="N2381" i="1"/>
  <c r="N2369" i="1"/>
  <c r="N2357" i="1"/>
  <c r="N2345" i="1"/>
  <c r="N2333" i="1"/>
  <c r="N2321" i="1"/>
  <c r="N2309" i="1"/>
  <c r="N2297" i="1"/>
  <c r="N2285" i="1"/>
  <c r="N2273" i="1"/>
  <c r="N2261" i="1"/>
  <c r="N2249" i="1"/>
  <c r="N2237" i="1"/>
  <c r="N2225" i="1"/>
  <c r="N2213" i="1"/>
  <c r="N2201" i="1"/>
  <c r="N2189" i="1"/>
  <c r="N2177" i="1"/>
  <c r="N2165" i="1"/>
  <c r="N2153" i="1"/>
  <c r="N2141" i="1"/>
  <c r="N2129" i="1"/>
  <c r="N2117" i="1"/>
  <c r="N2105" i="1"/>
  <c r="N2093" i="1"/>
  <c r="N2081" i="1"/>
  <c r="N2069" i="1"/>
  <c r="N2057" i="1"/>
  <c r="N2045" i="1"/>
  <c r="N2033" i="1"/>
  <c r="N2021" i="1"/>
  <c r="N2009" i="1"/>
  <c r="N1997" i="1"/>
  <c r="N1985" i="1"/>
  <c r="N1973" i="1"/>
  <c r="N1961" i="1"/>
  <c r="N1949" i="1"/>
  <c r="N1937" i="1"/>
  <c r="N1925" i="1"/>
  <c r="N1913" i="1"/>
  <c r="N1901" i="1"/>
  <c r="N1889" i="1"/>
  <c r="N2140" i="1"/>
  <c r="N2128" i="1"/>
  <c r="N2116" i="1"/>
  <c r="N2104" i="1"/>
  <c r="N2092" i="1"/>
  <c r="N2080" i="1"/>
  <c r="N2068" i="1"/>
  <c r="N2056" i="1"/>
  <c r="N2044" i="1"/>
  <c r="N2032" i="1"/>
  <c r="N2020" i="1"/>
  <c r="N2008" i="1"/>
  <c r="N1996" i="1"/>
  <c r="N1984" i="1"/>
  <c r="N1972" i="1"/>
  <c r="N1960" i="1"/>
  <c r="N1948" i="1"/>
  <c r="N1936" i="1"/>
  <c r="N1924" i="1"/>
  <c r="N1912" i="1"/>
  <c r="N1900" i="1"/>
  <c r="N1888" i="1"/>
  <c r="N1876" i="1"/>
  <c r="N1864" i="1"/>
  <c r="N1852" i="1"/>
  <c r="N1840" i="1"/>
  <c r="N1828" i="1"/>
  <c r="N1816" i="1"/>
  <c r="N1804" i="1"/>
  <c r="N1792" i="1"/>
  <c r="N1780" i="1"/>
  <c r="N1768" i="1"/>
  <c r="N1756" i="1"/>
  <c r="N1744" i="1"/>
  <c r="N1732" i="1"/>
  <c r="N1720" i="1"/>
  <c r="N1708" i="1"/>
  <c r="N1696" i="1"/>
  <c r="N1684" i="1"/>
  <c r="N1672" i="1"/>
  <c r="N1660" i="1"/>
  <c r="N1648" i="1"/>
  <c r="N1636" i="1"/>
  <c r="N1624" i="1"/>
  <c r="N1612" i="1"/>
  <c r="N1600" i="1"/>
  <c r="N1588" i="1"/>
  <c r="N1576" i="1"/>
  <c r="N1564" i="1"/>
  <c r="N1552" i="1"/>
  <c r="N1540" i="1"/>
  <c r="N1528" i="1"/>
  <c r="N1516" i="1"/>
  <c r="N1504" i="1"/>
  <c r="N1492" i="1"/>
  <c r="N1480" i="1"/>
  <c r="N1468" i="1"/>
  <c r="N1456" i="1"/>
  <c r="N1444" i="1"/>
  <c r="N1432" i="1"/>
  <c r="N1420" i="1"/>
  <c r="N1408" i="1"/>
  <c r="N1396" i="1"/>
  <c r="N1384" i="1"/>
  <c r="N1372" i="1"/>
  <c r="N1360" i="1"/>
  <c r="N1348" i="1"/>
  <c r="N1336" i="1"/>
  <c r="N1324" i="1"/>
  <c r="N1312" i="1"/>
  <c r="N1300" i="1"/>
  <c r="N1288" i="1"/>
  <c r="N1276" i="1"/>
  <c r="N1264" i="1"/>
  <c r="N1252" i="1"/>
  <c r="N1240" i="1"/>
  <c r="N1228" i="1"/>
  <c r="N1216" i="1"/>
  <c r="N1204" i="1"/>
  <c r="N1192" i="1"/>
  <c r="N1180" i="1"/>
  <c r="N1168" i="1"/>
  <c r="N1156" i="1"/>
  <c r="N1144" i="1"/>
  <c r="N1132" i="1"/>
  <c r="N1120" i="1"/>
  <c r="N1108" i="1"/>
  <c r="N1096" i="1"/>
  <c r="N1084" i="1"/>
  <c r="N1072" i="1"/>
  <c r="N1060" i="1"/>
  <c r="N1048" i="1"/>
  <c r="N1036" i="1"/>
  <c r="N1024" i="1"/>
  <c r="N1012" i="1"/>
  <c r="N1000" i="1"/>
  <c r="N988" i="1"/>
  <c r="N976" i="1"/>
  <c r="N964" i="1"/>
  <c r="N952" i="1"/>
  <c r="N940" i="1"/>
  <c r="N928" i="1"/>
  <c r="N916" i="1"/>
  <c r="N904" i="1"/>
  <c r="N892" i="1"/>
  <c r="N880" i="1"/>
  <c r="N868" i="1"/>
  <c r="N856" i="1"/>
  <c r="N844" i="1"/>
  <c r="N832" i="1"/>
  <c r="N820" i="1"/>
  <c r="N808" i="1"/>
  <c r="N796" i="1"/>
  <c r="N784" i="1"/>
  <c r="N3123" i="1"/>
  <c r="N3111" i="1"/>
  <c r="N3099" i="1"/>
  <c r="N3087" i="1"/>
  <c r="N3075" i="1"/>
  <c r="N3063" i="1"/>
  <c r="N3051" i="1"/>
  <c r="N3039" i="1"/>
  <c r="N3027" i="1"/>
  <c r="N3015" i="1"/>
  <c r="N3003" i="1"/>
  <c r="N2991" i="1"/>
  <c r="N2979" i="1"/>
  <c r="N2967" i="1"/>
  <c r="N2955" i="1"/>
  <c r="N2943" i="1"/>
  <c r="N2931" i="1"/>
  <c r="N2919" i="1"/>
  <c r="N2907" i="1"/>
  <c r="N2895" i="1"/>
  <c r="N2883" i="1"/>
  <c r="N2871" i="1"/>
  <c r="N2859" i="1"/>
  <c r="N2847" i="1"/>
  <c r="N2835" i="1"/>
  <c r="N2823" i="1"/>
  <c r="N2811" i="1"/>
  <c r="N2799" i="1"/>
  <c r="N2787" i="1"/>
  <c r="N2775" i="1"/>
  <c r="N2763" i="1"/>
  <c r="N2751" i="1"/>
  <c r="N2739" i="1"/>
  <c r="N2727" i="1"/>
  <c r="N2715" i="1"/>
  <c r="N2703" i="1"/>
  <c r="N2691" i="1"/>
  <c r="N2679" i="1"/>
  <c r="N2667" i="1"/>
  <c r="N2655" i="1"/>
  <c r="N2643" i="1"/>
  <c r="N2631" i="1"/>
  <c r="N2619" i="1"/>
  <c r="N2607" i="1"/>
  <c r="N2595" i="1"/>
  <c r="N2583" i="1"/>
  <c r="N2571" i="1"/>
  <c r="N2559" i="1"/>
  <c r="N2547" i="1"/>
  <c r="N2535" i="1"/>
  <c r="N2523" i="1"/>
  <c r="N2511" i="1"/>
  <c r="N2499" i="1"/>
  <c r="N2487" i="1"/>
  <c r="N2475" i="1"/>
  <c r="N2463" i="1"/>
  <c r="N2451" i="1"/>
  <c r="N2439" i="1"/>
  <c r="N2427" i="1"/>
  <c r="N2415" i="1"/>
  <c r="N2403" i="1"/>
  <c r="N2391" i="1"/>
  <c r="N2379" i="1"/>
  <c r="N2367" i="1"/>
  <c r="N2355" i="1"/>
  <c r="N2343" i="1"/>
  <c r="N2331" i="1"/>
  <c r="N2319" i="1"/>
  <c r="N2307" i="1"/>
  <c r="N2295" i="1"/>
  <c r="N2283" i="1"/>
  <c r="N2271" i="1"/>
  <c r="N2259" i="1"/>
  <c r="N2247" i="1"/>
  <c r="N2235" i="1"/>
  <c r="N2223" i="1"/>
  <c r="N2211" i="1"/>
  <c r="N2199" i="1"/>
  <c r="N2187" i="1"/>
  <c r="N2175" i="1"/>
  <c r="N2163" i="1"/>
  <c r="N2151" i="1"/>
  <c r="N2139" i="1"/>
  <c r="N2127" i="1"/>
  <c r="N2115" i="1"/>
  <c r="N2103" i="1"/>
  <c r="N2091" i="1"/>
  <c r="N2079" i="1"/>
  <c r="N2067" i="1"/>
  <c r="N2055" i="1"/>
  <c r="N2043" i="1"/>
  <c r="N2031" i="1"/>
  <c r="N2019" i="1"/>
  <c r="N2007" i="1"/>
  <c r="N1995" i="1"/>
  <c r="N1983" i="1"/>
  <c r="N1971" i="1"/>
  <c r="N1959" i="1"/>
  <c r="N1947" i="1"/>
  <c r="N1935" i="1"/>
  <c r="N1923" i="1"/>
  <c r="N1911" i="1"/>
  <c r="N1899" i="1"/>
  <c r="N1887" i="1"/>
  <c r="N1875" i="1"/>
  <c r="N1863" i="1"/>
  <c r="N1851" i="1"/>
  <c r="N1839" i="1"/>
  <c r="N1827" i="1"/>
  <c r="N1815" i="1"/>
  <c r="N1803" i="1"/>
  <c r="N1791" i="1"/>
  <c r="N1779" i="1"/>
  <c r="N1767" i="1"/>
  <c r="N1755" i="1"/>
  <c r="N1743" i="1"/>
  <c r="N1731" i="1"/>
  <c r="N1719" i="1"/>
  <c r="N1707" i="1"/>
  <c r="N1695" i="1"/>
  <c r="N1683" i="1"/>
  <c r="N1671" i="1"/>
  <c r="N2438" i="1"/>
  <c r="N2426" i="1"/>
  <c r="N2414" i="1"/>
  <c r="N2402" i="1"/>
  <c r="N2390" i="1"/>
  <c r="N2378" i="1"/>
  <c r="N2366" i="1"/>
  <c r="N2354" i="1"/>
  <c r="N2342" i="1"/>
  <c r="N2330" i="1"/>
  <c r="N2318" i="1"/>
  <c r="N2306" i="1"/>
  <c r="N2294" i="1"/>
  <c r="N2282" i="1"/>
  <c r="N2270" i="1"/>
  <c r="N2258" i="1"/>
  <c r="N2246" i="1"/>
  <c r="N2234" i="1"/>
  <c r="N2222" i="1"/>
  <c r="N2210" i="1"/>
  <c r="N2198" i="1"/>
  <c r="N2186" i="1"/>
  <c r="N2174" i="1"/>
  <c r="N2162" i="1"/>
  <c r="N2150" i="1"/>
  <c r="N2138" i="1"/>
  <c r="N2126" i="1"/>
  <c r="N2114" i="1"/>
  <c r="N2102" i="1"/>
  <c r="N2090" i="1"/>
  <c r="N2078" i="1"/>
  <c r="N2066" i="1"/>
  <c r="N2054" i="1"/>
  <c r="N2042" i="1"/>
  <c r="N2030" i="1"/>
  <c r="N2018" i="1"/>
  <c r="N2006" i="1"/>
  <c r="N1994" i="1"/>
  <c r="N1982" i="1"/>
  <c r="N1970" i="1"/>
  <c r="N1958" i="1"/>
  <c r="N1946" i="1"/>
  <c r="N1934" i="1"/>
  <c r="N1922" i="1"/>
  <c r="N1910" i="1"/>
  <c r="N1898" i="1"/>
  <c r="N1886" i="1"/>
  <c r="N1874" i="1"/>
  <c r="N1862" i="1"/>
  <c r="N1850" i="1"/>
  <c r="N1838" i="1"/>
  <c r="N1826" i="1"/>
  <c r="N1814" i="1"/>
  <c r="N1802" i="1"/>
  <c r="N1790" i="1"/>
  <c r="N1778" i="1"/>
  <c r="N1766" i="1"/>
  <c r="N1754" i="1"/>
  <c r="N1742" i="1"/>
  <c r="N1730" i="1"/>
  <c r="N1718" i="1"/>
  <c r="N1706" i="1"/>
  <c r="N1694" i="1"/>
  <c r="N1682" i="1"/>
  <c r="N1670" i="1"/>
  <c r="N1658" i="1"/>
  <c r="N1646" i="1"/>
  <c r="N1634" i="1"/>
  <c r="N1622" i="1"/>
  <c r="N1610" i="1"/>
  <c r="N1598" i="1"/>
  <c r="N1586" i="1"/>
  <c r="N1574" i="1"/>
  <c r="N1562" i="1"/>
  <c r="N1550" i="1"/>
  <c r="N1538" i="1"/>
  <c r="N1526" i="1"/>
  <c r="N1514" i="1"/>
  <c r="N1502" i="1"/>
  <c r="N1490" i="1"/>
  <c r="N1478" i="1"/>
  <c r="N1466" i="1"/>
  <c r="N1454" i="1"/>
  <c r="N1442" i="1"/>
  <c r="N1430" i="1"/>
  <c r="N1418" i="1"/>
  <c r="N1406" i="1"/>
  <c r="N1394" i="1"/>
  <c r="N1382" i="1"/>
  <c r="N1370" i="1"/>
  <c r="N1358" i="1"/>
  <c r="N1346" i="1"/>
  <c r="N1334" i="1"/>
  <c r="N1322" i="1"/>
  <c r="N1310" i="1"/>
  <c r="N1298" i="1"/>
  <c r="N1286" i="1"/>
  <c r="N1274" i="1"/>
  <c r="N1262" i="1"/>
  <c r="N1250" i="1"/>
  <c r="N1238" i="1"/>
  <c r="N1226" i="1"/>
  <c r="N1214" i="1"/>
  <c r="N1202" i="1"/>
  <c r="N1190" i="1"/>
  <c r="N1178" i="1"/>
  <c r="N1166" i="1"/>
  <c r="N1154" i="1"/>
  <c r="N1142" i="1"/>
  <c r="N1130" i="1"/>
  <c r="N1118" i="1"/>
  <c r="N2101" i="1"/>
  <c r="N2089" i="1"/>
  <c r="N2077" i="1"/>
  <c r="N2065" i="1"/>
  <c r="N2053" i="1"/>
  <c r="N2041" i="1"/>
  <c r="N2029" i="1"/>
  <c r="N2017" i="1"/>
  <c r="N2005" i="1"/>
  <c r="N1993" i="1"/>
  <c r="N1981" i="1"/>
  <c r="N1969" i="1"/>
  <c r="N1957" i="1"/>
  <c r="N1945" i="1"/>
  <c r="N1933" i="1"/>
  <c r="N1921" i="1"/>
  <c r="N1909" i="1"/>
  <c r="N1897" i="1"/>
  <c r="N1885" i="1"/>
  <c r="N1873" i="1"/>
  <c r="N1861" i="1"/>
  <c r="N1849" i="1"/>
  <c r="N1837" i="1"/>
  <c r="N1825" i="1"/>
  <c r="N1813" i="1"/>
  <c r="N1801" i="1"/>
  <c r="N1789" i="1"/>
  <c r="N1777" i="1"/>
  <c r="N1765" i="1"/>
  <c r="N1753" i="1"/>
  <c r="N1741" i="1"/>
  <c r="N1729" i="1"/>
  <c r="N1717" i="1"/>
  <c r="N1705" i="1"/>
  <c r="N1693" i="1"/>
  <c r="N1681" i="1"/>
  <c r="N1669" i="1"/>
  <c r="N1657" i="1"/>
  <c r="N1645" i="1"/>
  <c r="N1633" i="1"/>
  <c r="N1621" i="1"/>
  <c r="N1609" i="1"/>
  <c r="N1597" i="1"/>
  <c r="N1585" i="1"/>
  <c r="N1573" i="1"/>
  <c r="N1561" i="1"/>
  <c r="N1549" i="1"/>
  <c r="N1537" i="1"/>
  <c r="N1525" i="1"/>
  <c r="N1513" i="1"/>
  <c r="N1501" i="1"/>
  <c r="N1489" i="1"/>
  <c r="N1477" i="1"/>
  <c r="N1465" i="1"/>
  <c r="N1453" i="1"/>
  <c r="N1441" i="1"/>
  <c r="N1429" i="1"/>
  <c r="N1417" i="1"/>
  <c r="N1405" i="1"/>
  <c r="N1393" i="1"/>
  <c r="N1381" i="1"/>
  <c r="N1369" i="1"/>
  <c r="N1357" i="1"/>
  <c r="N1345" i="1"/>
  <c r="N1333" i="1"/>
  <c r="N1321" i="1"/>
  <c r="N1309" i="1"/>
  <c r="N1297" i="1"/>
  <c r="N1285" i="1"/>
  <c r="N1273" i="1"/>
  <c r="N1261" i="1"/>
  <c r="N1249" i="1"/>
  <c r="N1237" i="1"/>
  <c r="N1225" i="1"/>
  <c r="N1213" i="1"/>
  <c r="N1201" i="1"/>
  <c r="N1189" i="1"/>
  <c r="N1177" i="1"/>
  <c r="N1165" i="1"/>
  <c r="N1153" i="1"/>
  <c r="N1141" i="1"/>
  <c r="N1129" i="1"/>
  <c r="N1117" i="1"/>
  <c r="N1105" i="1"/>
  <c r="N1093" i="1"/>
  <c r="N1081" i="1"/>
  <c r="N1069" i="1"/>
  <c r="N1057" i="1"/>
  <c r="N1045" i="1"/>
  <c r="N1033" i="1"/>
  <c r="N1021" i="1"/>
  <c r="N1009" i="1"/>
  <c r="N997" i="1"/>
  <c r="N985" i="1"/>
  <c r="N973" i="1"/>
  <c r="N961" i="1"/>
  <c r="N949" i="1"/>
  <c r="N3492" i="1"/>
  <c r="N3480" i="1"/>
  <c r="N3468" i="1"/>
  <c r="N3456" i="1"/>
  <c r="N3444" i="1"/>
  <c r="N3432" i="1"/>
  <c r="N3420" i="1"/>
  <c r="N3408" i="1"/>
  <c r="N3396" i="1"/>
  <c r="N3384" i="1"/>
  <c r="N3372" i="1"/>
  <c r="N3360" i="1"/>
  <c r="N3348" i="1"/>
  <c r="N3336" i="1"/>
  <c r="N3324" i="1"/>
  <c r="N3312" i="1"/>
  <c r="N3300" i="1"/>
  <c r="N3288" i="1"/>
  <c r="N3276" i="1"/>
  <c r="N3264" i="1"/>
  <c r="N3252" i="1"/>
  <c r="N3240" i="1"/>
  <c r="N3228" i="1"/>
  <c r="N3216" i="1"/>
  <c r="N3204" i="1"/>
  <c r="N3192" i="1"/>
  <c r="N3180" i="1"/>
  <c r="N3168" i="1"/>
  <c r="N3156" i="1"/>
  <c r="N3144" i="1"/>
  <c r="N3132" i="1"/>
  <c r="N3120" i="1"/>
  <c r="N3108" i="1"/>
  <c r="N3096" i="1"/>
  <c r="N3084" i="1"/>
  <c r="N3072" i="1"/>
  <c r="N3060" i="1"/>
  <c r="N3048" i="1"/>
  <c r="N3036" i="1"/>
  <c r="N3024" i="1"/>
  <c r="N3012" i="1"/>
  <c r="N3000" i="1"/>
  <c r="N2988" i="1"/>
  <c r="N2976" i="1"/>
  <c r="N2964" i="1"/>
  <c r="N2952" i="1"/>
  <c r="N2940" i="1"/>
  <c r="N2928" i="1"/>
  <c r="N2916" i="1"/>
  <c r="N2904" i="1"/>
  <c r="N2892" i="1"/>
  <c r="N2880" i="1"/>
  <c r="N2868" i="1"/>
  <c r="N2856" i="1"/>
  <c r="N2844" i="1"/>
  <c r="N2832" i="1"/>
  <c r="N2820" i="1"/>
  <c r="N2808" i="1"/>
  <c r="N2796" i="1"/>
  <c r="N2784" i="1"/>
  <c r="N2772" i="1"/>
  <c r="N2760" i="1"/>
  <c r="N2748" i="1"/>
  <c r="N2736" i="1"/>
  <c r="N2724" i="1"/>
  <c r="N2712" i="1"/>
  <c r="N2700" i="1"/>
  <c r="N2688" i="1"/>
  <c r="N2676" i="1"/>
  <c r="N2664" i="1"/>
  <c r="N2652" i="1"/>
  <c r="N2640" i="1"/>
  <c r="N2628" i="1"/>
  <c r="N2616" i="1"/>
  <c r="N2604" i="1"/>
  <c r="N2592" i="1"/>
  <c r="N2580" i="1"/>
  <c r="N2568" i="1"/>
  <c r="N2556" i="1"/>
  <c r="N2544" i="1"/>
  <c r="N2532" i="1"/>
  <c r="N2520" i="1"/>
  <c r="N2508" i="1"/>
  <c r="N2496" i="1"/>
  <c r="N2484" i="1"/>
  <c r="N2472" i="1"/>
  <c r="N2460" i="1"/>
  <c r="N2448" i="1"/>
  <c r="N2436" i="1"/>
  <c r="N2424" i="1"/>
  <c r="N2412" i="1"/>
  <c r="N2400" i="1"/>
  <c r="N2388" i="1"/>
  <c r="N2376" i="1"/>
  <c r="N2364" i="1"/>
  <c r="N2352" i="1"/>
  <c r="N2340" i="1"/>
  <c r="N2328" i="1"/>
  <c r="N2316" i="1"/>
  <c r="N2304" i="1"/>
  <c r="N2292" i="1"/>
  <c r="N2280" i="1"/>
  <c r="N2268" i="1"/>
  <c r="N2256" i="1"/>
  <c r="N2244" i="1"/>
  <c r="N2232" i="1"/>
  <c r="N2220" i="1"/>
  <c r="N2208" i="1"/>
  <c r="N2196" i="1"/>
  <c r="N2184" i="1"/>
  <c r="N2172" i="1"/>
  <c r="N2160" i="1"/>
  <c r="N2148" i="1"/>
  <c r="N2136" i="1"/>
  <c r="N2124" i="1"/>
  <c r="N2112" i="1"/>
  <c r="N2100" i="1"/>
  <c r="N2088" i="1"/>
  <c r="N2076" i="1"/>
  <c r="N2064" i="1"/>
  <c r="N2052" i="1"/>
  <c r="N1659" i="1"/>
  <c r="N1647" i="1"/>
  <c r="N1635" i="1"/>
  <c r="N1623" i="1"/>
  <c r="N1611" i="1"/>
  <c r="N1599" i="1"/>
  <c r="N1587" i="1"/>
  <c r="N1575" i="1"/>
  <c r="N1563" i="1"/>
  <c r="N1551" i="1"/>
  <c r="N1539" i="1"/>
  <c r="N1527" i="1"/>
  <c r="N1515" i="1"/>
  <c r="N1503" i="1"/>
  <c r="N1491" i="1"/>
  <c r="N1479" i="1"/>
  <c r="N1467" i="1"/>
  <c r="N1455" i="1"/>
  <c r="N1443" i="1"/>
  <c r="N1431" i="1"/>
  <c r="N1419" i="1"/>
  <c r="N1407" i="1"/>
  <c r="N1395" i="1"/>
  <c r="N1383" i="1"/>
  <c r="N1371" i="1"/>
  <c r="N1359" i="1"/>
  <c r="N1347" i="1"/>
  <c r="N1335" i="1"/>
  <c r="N1323" i="1"/>
  <c r="N1311" i="1"/>
  <c r="N1299" i="1"/>
  <c r="N1287" i="1"/>
  <c r="N1275" i="1"/>
  <c r="N1263" i="1"/>
  <c r="N1251" i="1"/>
  <c r="N1239" i="1"/>
  <c r="N1227" i="1"/>
  <c r="N1215" i="1"/>
  <c r="N1203" i="1"/>
  <c r="N1191" i="1"/>
  <c r="N1179" i="1"/>
  <c r="N1167" i="1"/>
  <c r="N1155" i="1"/>
  <c r="N1143" i="1"/>
  <c r="N1131" i="1"/>
  <c r="N1119" i="1"/>
  <c r="N1107" i="1"/>
  <c r="N1095" i="1"/>
  <c r="N1083" i="1"/>
  <c r="N1071" i="1"/>
  <c r="N1059" i="1"/>
  <c r="N1047" i="1"/>
  <c r="N1035" i="1"/>
  <c r="N1023" i="1"/>
  <c r="N1011" i="1"/>
  <c r="N999" i="1"/>
  <c r="N987" i="1"/>
  <c r="N975" i="1"/>
  <c r="N963" i="1"/>
  <c r="N951" i="1"/>
  <c r="N939" i="1"/>
  <c r="N927" i="1"/>
  <c r="N915" i="1"/>
  <c r="N903" i="1"/>
  <c r="N891" i="1"/>
  <c r="N879" i="1"/>
  <c r="N867" i="1"/>
  <c r="N855" i="1"/>
  <c r="N843" i="1"/>
  <c r="N831" i="1"/>
  <c r="N819" i="1"/>
  <c r="N807" i="1"/>
  <c r="N795" i="1"/>
  <c r="N783" i="1"/>
  <c r="N771" i="1"/>
  <c r="N759" i="1"/>
  <c r="N747" i="1"/>
  <c r="N735" i="1"/>
  <c r="N723" i="1"/>
  <c r="N711" i="1"/>
  <c r="N2040" i="1"/>
  <c r="N2028" i="1"/>
  <c r="N2016" i="1"/>
  <c r="N2004" i="1"/>
  <c r="N1992" i="1"/>
  <c r="N1980" i="1"/>
  <c r="N1968" i="1"/>
  <c r="N1956" i="1"/>
  <c r="N1944" i="1"/>
  <c r="N1932" i="1"/>
  <c r="N1920" i="1"/>
  <c r="N1908" i="1"/>
  <c r="N1896" i="1"/>
  <c r="N1884" i="1"/>
  <c r="N1872" i="1"/>
  <c r="N1860" i="1"/>
  <c r="N1848" i="1"/>
  <c r="N1836" i="1"/>
  <c r="N1824" i="1"/>
  <c r="N1812" i="1"/>
  <c r="N1800" i="1"/>
  <c r="N1788" i="1"/>
  <c r="N1776" i="1"/>
  <c r="N1764" i="1"/>
  <c r="N1752" i="1"/>
  <c r="N1740" i="1"/>
  <c r="N1728" i="1"/>
  <c r="N1716" i="1"/>
  <c r="N1704" i="1"/>
  <c r="N1692" i="1"/>
  <c r="N1680" i="1"/>
  <c r="N1668" i="1"/>
  <c r="N1656" i="1"/>
  <c r="N1644" i="1"/>
  <c r="N1632" i="1"/>
  <c r="N1620" i="1"/>
  <c r="N1608" i="1"/>
  <c r="N1596" i="1"/>
  <c r="N1584" i="1"/>
  <c r="N1572" i="1"/>
  <c r="N1560" i="1"/>
  <c r="N1548" i="1"/>
  <c r="N1536" i="1"/>
  <c r="N1524" i="1"/>
  <c r="N1512" i="1"/>
  <c r="N1500" i="1"/>
  <c r="N1488" i="1"/>
  <c r="N1476" i="1"/>
  <c r="N1464" i="1"/>
  <c r="N1452" i="1"/>
  <c r="N1440" i="1"/>
  <c r="N1428" i="1"/>
  <c r="N1416" i="1"/>
  <c r="N1404" i="1"/>
  <c r="N1392" i="1"/>
  <c r="N1380" i="1"/>
  <c r="N1368" i="1"/>
  <c r="N1356" i="1"/>
  <c r="N1344" i="1"/>
  <c r="N1332" i="1"/>
  <c r="N1320" i="1"/>
  <c r="N1308" i="1"/>
  <c r="N1296" i="1"/>
  <c r="N1284" i="1"/>
  <c r="N1272" i="1"/>
  <c r="N1260" i="1"/>
  <c r="N1248" i="1"/>
  <c r="N1236" i="1"/>
  <c r="N1224" i="1"/>
  <c r="N1212" i="1"/>
  <c r="N1200" i="1"/>
  <c r="N1188" i="1"/>
  <c r="N1176" i="1"/>
  <c r="N1164" i="1"/>
  <c r="N1152" i="1"/>
  <c r="N1140" i="1"/>
  <c r="N1128" i="1"/>
  <c r="N1116" i="1"/>
  <c r="N1104" i="1"/>
  <c r="N1092" i="1"/>
  <c r="N1080" i="1"/>
  <c r="N1068" i="1"/>
  <c r="N1056" i="1"/>
  <c r="N1044" i="1"/>
  <c r="N1032" i="1"/>
  <c r="N1020" i="1"/>
  <c r="N1008" i="1"/>
  <c r="N996" i="1"/>
  <c r="N984" i="1"/>
  <c r="N972" i="1"/>
  <c r="N960" i="1"/>
  <c r="N948" i="1"/>
  <c r="N1703" i="1"/>
  <c r="N1691" i="1"/>
  <c r="N1679" i="1"/>
  <c r="N1667" i="1"/>
  <c r="N1655" i="1"/>
  <c r="N1643" i="1"/>
  <c r="N1631" i="1"/>
  <c r="N1619" i="1"/>
  <c r="N1607" i="1"/>
  <c r="N1595" i="1"/>
  <c r="N1583" i="1"/>
  <c r="N1571" i="1"/>
  <c r="N1559" i="1"/>
  <c r="N1547" i="1"/>
  <c r="N1535" i="1"/>
  <c r="N1523" i="1"/>
  <c r="N1511" i="1"/>
  <c r="N1499" i="1"/>
  <c r="N1487" i="1"/>
  <c r="N1475" i="1"/>
  <c r="N1463" i="1"/>
  <c r="N1451" i="1"/>
  <c r="N1439" i="1"/>
  <c r="N1427" i="1"/>
  <c r="N1415" i="1"/>
  <c r="N1403" i="1"/>
  <c r="N1391" i="1"/>
  <c r="N1379" i="1"/>
  <c r="N1367" i="1"/>
  <c r="N1355" i="1"/>
  <c r="N1343" i="1"/>
  <c r="N1331" i="1"/>
  <c r="N1319" i="1"/>
  <c r="N1307" i="1"/>
  <c r="N1295" i="1"/>
  <c r="N1283" i="1"/>
  <c r="N1271" i="1"/>
  <c r="N1259" i="1"/>
  <c r="N1247" i="1"/>
  <c r="N1235" i="1"/>
  <c r="N1223" i="1"/>
  <c r="N1211" i="1"/>
  <c r="N1199" i="1"/>
  <c r="N1187" i="1"/>
  <c r="N1175" i="1"/>
  <c r="N1163" i="1"/>
  <c r="N1151" i="1"/>
  <c r="N1139" i="1"/>
  <c r="N1127" i="1"/>
  <c r="N1115" i="1"/>
  <c r="N1103" i="1"/>
  <c r="N1091" i="1"/>
  <c r="N1079" i="1"/>
  <c r="N1067" i="1"/>
  <c r="N1055" i="1"/>
  <c r="N2674" i="1"/>
  <c r="N2662" i="1"/>
  <c r="N2650" i="1"/>
  <c r="N2638" i="1"/>
  <c r="N2626" i="1"/>
  <c r="N2614" i="1"/>
  <c r="N2602" i="1"/>
  <c r="N2590" i="1"/>
  <c r="N2578" i="1"/>
  <c r="N2566" i="1"/>
  <c r="N2554" i="1"/>
  <c r="N2542" i="1"/>
  <c r="N2530" i="1"/>
  <c r="N2518" i="1"/>
  <c r="N2506" i="1"/>
  <c r="N2494" i="1"/>
  <c r="N2482" i="1"/>
  <c r="N2470" i="1"/>
  <c r="N2458" i="1"/>
  <c r="N2446" i="1"/>
  <c r="N2434" i="1"/>
  <c r="N2422" i="1"/>
  <c r="N2410" i="1"/>
  <c r="N2398" i="1"/>
  <c r="N2386" i="1"/>
  <c r="N2374" i="1"/>
  <c r="N2362" i="1"/>
  <c r="N2350" i="1"/>
  <c r="N2338" i="1"/>
  <c r="N2326" i="1"/>
  <c r="N2314" i="1"/>
  <c r="N2302" i="1"/>
  <c r="N2290" i="1"/>
  <c r="N2278" i="1"/>
  <c r="N2266" i="1"/>
  <c r="N2254" i="1"/>
  <c r="N2242" i="1"/>
  <c r="N2230" i="1"/>
  <c r="N2218" i="1"/>
  <c r="N2206" i="1"/>
  <c r="N2194" i="1"/>
  <c r="N2182" i="1"/>
  <c r="N2170" i="1"/>
  <c r="N2158" i="1"/>
  <c r="N2146" i="1"/>
  <c r="N2134" i="1"/>
  <c r="N2122" i="1"/>
  <c r="N2110" i="1"/>
  <c r="N2098" i="1"/>
  <c r="N2086" i="1"/>
  <c r="N2074" i="1"/>
  <c r="N2062" i="1"/>
  <c r="N2050" i="1"/>
  <c r="N2038" i="1"/>
  <c r="N2026" i="1"/>
  <c r="N2014" i="1"/>
  <c r="N2002" i="1"/>
  <c r="N1990" i="1"/>
  <c r="N1978" i="1"/>
  <c r="N1966" i="1"/>
  <c r="N1954" i="1"/>
  <c r="N1942" i="1"/>
  <c r="N1930" i="1"/>
  <c r="N1918" i="1"/>
  <c r="N1906" i="1"/>
  <c r="N1894" i="1"/>
  <c r="N1882" i="1"/>
  <c r="N1870" i="1"/>
  <c r="N1858" i="1"/>
  <c r="N1846" i="1"/>
  <c r="N1834" i="1"/>
  <c r="N1822" i="1"/>
  <c r="N1810" i="1"/>
  <c r="N1798" i="1"/>
  <c r="N1786" i="1"/>
  <c r="N1774" i="1"/>
  <c r="N1762" i="1"/>
  <c r="N1750" i="1"/>
  <c r="N1738" i="1"/>
  <c r="N1726" i="1"/>
  <c r="N1714" i="1"/>
  <c r="N1702" i="1"/>
  <c r="N1690" i="1"/>
  <c r="N1678" i="1"/>
  <c r="N1666" i="1"/>
  <c r="N1654" i="1"/>
  <c r="N1642" i="1"/>
  <c r="N1630" i="1"/>
  <c r="N1618" i="1"/>
  <c r="N1606" i="1"/>
  <c r="N1594" i="1"/>
  <c r="N1582" i="1"/>
  <c r="N1570" i="1"/>
  <c r="N1558" i="1"/>
  <c r="N1546" i="1"/>
  <c r="N1534" i="1"/>
  <c r="N1522" i="1"/>
  <c r="N1510" i="1"/>
  <c r="N1498" i="1"/>
  <c r="N1486" i="1"/>
  <c r="N1474" i="1"/>
  <c r="N1462" i="1"/>
  <c r="N1450" i="1"/>
  <c r="N1438" i="1"/>
  <c r="N1426" i="1"/>
  <c r="N1414" i="1"/>
  <c r="N1402" i="1"/>
  <c r="N1390" i="1"/>
  <c r="N1378" i="1"/>
  <c r="N1701" i="1"/>
  <c r="N1689" i="1"/>
  <c r="N1677" i="1"/>
  <c r="N1665" i="1"/>
  <c r="N1653" i="1"/>
  <c r="N1641" i="1"/>
  <c r="N1629" i="1"/>
  <c r="N1617" i="1"/>
  <c r="N1605" i="1"/>
  <c r="N1593" i="1"/>
  <c r="N1581" i="1"/>
  <c r="N1569" i="1"/>
  <c r="N1557" i="1"/>
  <c r="N1545" i="1"/>
  <c r="N1533" i="1"/>
  <c r="N1521" i="1"/>
  <c r="N1509" i="1"/>
  <c r="N1497" i="1"/>
  <c r="N1485" i="1"/>
  <c r="N1473" i="1"/>
  <c r="N1461" i="1"/>
  <c r="N1449" i="1"/>
  <c r="N1437" i="1"/>
  <c r="N1425" i="1"/>
  <c r="N1413" i="1"/>
  <c r="N1401" i="1"/>
  <c r="N1389" i="1"/>
  <c r="N1377" i="1"/>
  <c r="N1365" i="1"/>
  <c r="N1353" i="1"/>
  <c r="N1341" i="1"/>
  <c r="N1329" i="1"/>
  <c r="N1317" i="1"/>
  <c r="N1305" i="1"/>
  <c r="N1293" i="1"/>
  <c r="N1281" i="1"/>
  <c r="N1269" i="1"/>
  <c r="N1257" i="1"/>
  <c r="N1245" i="1"/>
  <c r="N1233" i="1"/>
  <c r="N1221" i="1"/>
  <c r="N1209" i="1"/>
  <c r="N1197" i="1"/>
  <c r="N1185" i="1"/>
  <c r="N1173" i="1"/>
  <c r="N1161" i="1"/>
  <c r="N1149" i="1"/>
  <c r="N1137" i="1"/>
  <c r="N1125" i="1"/>
  <c r="N1113" i="1"/>
  <c r="N1101" i="1"/>
  <c r="N1089" i="1"/>
  <c r="N1077" i="1"/>
  <c r="N1065" i="1"/>
  <c r="N1053" i="1"/>
  <c r="N1041" i="1"/>
  <c r="N1029" i="1"/>
  <c r="N1017" i="1"/>
  <c r="N1005" i="1"/>
  <c r="N993" i="1"/>
  <c r="N981" i="1"/>
  <c r="N969" i="1"/>
  <c r="N957" i="1"/>
  <c r="N945" i="1"/>
  <c r="N933" i="1"/>
  <c r="N921" i="1"/>
  <c r="N909" i="1"/>
  <c r="N897" i="1"/>
  <c r="N885" i="1"/>
  <c r="N873" i="1"/>
  <c r="N861" i="1"/>
  <c r="N849" i="1"/>
  <c r="N837" i="1"/>
  <c r="N825" i="1"/>
  <c r="N813" i="1"/>
  <c r="N801" i="1"/>
  <c r="N789" i="1"/>
  <c r="N777" i="1"/>
  <c r="N765" i="1"/>
  <c r="N753" i="1"/>
  <c r="N741" i="1"/>
  <c r="N729" i="1"/>
  <c r="N717" i="1"/>
  <c r="N705" i="1"/>
  <c r="N693" i="1"/>
  <c r="N681" i="1"/>
  <c r="N669" i="1"/>
  <c r="N657" i="1"/>
  <c r="N645" i="1"/>
  <c r="N633" i="1"/>
  <c r="N621" i="1"/>
  <c r="N609" i="1"/>
  <c r="N597" i="1"/>
  <c r="N585" i="1"/>
  <c r="N573" i="1"/>
  <c r="N561" i="1"/>
  <c r="N549" i="1"/>
  <c r="N537" i="1"/>
  <c r="N525" i="1"/>
  <c r="N513" i="1"/>
  <c r="N501" i="1"/>
  <c r="N489" i="1"/>
  <c r="N477" i="1"/>
  <c r="N1232" i="1"/>
  <c r="N1220" i="1"/>
  <c r="N1208" i="1"/>
  <c r="N1196" i="1"/>
  <c r="N1184" i="1"/>
  <c r="N1172" i="1"/>
  <c r="N1160" i="1"/>
  <c r="N1148" i="1"/>
  <c r="N1136" i="1"/>
  <c r="N1124" i="1"/>
  <c r="N1112" i="1"/>
  <c r="N1100" i="1"/>
  <c r="N1088" i="1"/>
  <c r="N1076" i="1"/>
  <c r="N1064" i="1"/>
  <c r="N1052" i="1"/>
  <c r="N1040" i="1"/>
  <c r="N1028" i="1"/>
  <c r="N1016" i="1"/>
  <c r="N1004" i="1"/>
  <c r="N992" i="1"/>
  <c r="N980" i="1"/>
  <c r="N968" i="1"/>
  <c r="N956" i="1"/>
  <c r="N944" i="1"/>
  <c r="N932" i="1"/>
  <c r="N920" i="1"/>
  <c r="N908" i="1"/>
  <c r="N896" i="1"/>
  <c r="N884" i="1"/>
  <c r="N872" i="1"/>
  <c r="N860" i="1"/>
  <c r="N848" i="1"/>
  <c r="N836" i="1"/>
  <c r="N824" i="1"/>
  <c r="N812" i="1"/>
  <c r="N800" i="1"/>
  <c r="N788" i="1"/>
  <c r="N776" i="1"/>
  <c r="N764" i="1"/>
  <c r="N752" i="1"/>
  <c r="N740" i="1"/>
  <c r="N728" i="1"/>
  <c r="N716" i="1"/>
  <c r="N704" i="1"/>
  <c r="N692" i="1"/>
  <c r="N680" i="1"/>
  <c r="N668" i="1"/>
  <c r="N656" i="1"/>
  <c r="N644" i="1"/>
  <c r="N632" i="1"/>
  <c r="N620" i="1"/>
  <c r="N608" i="1"/>
  <c r="N596" i="1"/>
  <c r="N584" i="1"/>
  <c r="N572" i="1"/>
  <c r="N560" i="1"/>
  <c r="N548" i="1"/>
  <c r="N536" i="1"/>
  <c r="N524" i="1"/>
  <c r="N512" i="1"/>
  <c r="N500" i="1"/>
  <c r="N488" i="1"/>
  <c r="N476" i="1"/>
  <c r="N464" i="1"/>
  <c r="N452" i="1"/>
  <c r="N440" i="1"/>
  <c r="N428" i="1"/>
  <c r="N416" i="1"/>
  <c r="N404" i="1"/>
  <c r="N392" i="1"/>
  <c r="N380" i="1"/>
  <c r="N368" i="1"/>
  <c r="N356" i="1"/>
  <c r="N344" i="1"/>
  <c r="N332" i="1"/>
  <c r="N320" i="1"/>
  <c r="N308" i="1"/>
  <c r="N296" i="1"/>
  <c r="N284" i="1"/>
  <c r="N272" i="1"/>
  <c r="N260" i="1"/>
  <c r="N248" i="1"/>
  <c r="N236" i="1"/>
  <c r="N224" i="1"/>
  <c r="N212" i="1"/>
  <c r="N200" i="1"/>
  <c r="N188" i="1"/>
  <c r="N176" i="1"/>
  <c r="N164" i="1"/>
  <c r="N152" i="1"/>
  <c r="N140" i="1"/>
  <c r="N128" i="1"/>
  <c r="N116" i="1"/>
  <c r="N104" i="1"/>
  <c r="N92" i="1"/>
  <c r="N80" i="1"/>
  <c r="N68" i="1"/>
  <c r="N56" i="1"/>
  <c r="N44" i="1"/>
  <c r="N32" i="1"/>
  <c r="N20" i="1"/>
  <c r="N7" i="1"/>
  <c r="N1183" i="1"/>
  <c r="N1171" i="1"/>
  <c r="N1159" i="1"/>
  <c r="N1147" i="1"/>
  <c r="N1135" i="1"/>
  <c r="N1123" i="1"/>
  <c r="N1111" i="1"/>
  <c r="N1099" i="1"/>
  <c r="N1087" i="1"/>
  <c r="N1075" i="1"/>
  <c r="N1063" i="1"/>
  <c r="N1051" i="1"/>
  <c r="N1039" i="1"/>
  <c r="N1027" i="1"/>
  <c r="N1015" i="1"/>
  <c r="N1003" i="1"/>
  <c r="N991" i="1"/>
  <c r="N979" i="1"/>
  <c r="N967" i="1"/>
  <c r="N955" i="1"/>
  <c r="N943" i="1"/>
  <c r="N931" i="1"/>
  <c r="N919" i="1"/>
  <c r="N907" i="1"/>
  <c r="N895" i="1"/>
  <c r="N883" i="1"/>
  <c r="N871" i="1"/>
  <c r="N859" i="1"/>
  <c r="N847" i="1"/>
  <c r="N835" i="1"/>
  <c r="N823" i="1"/>
  <c r="N811" i="1"/>
  <c r="N799" i="1"/>
  <c r="N787" i="1"/>
  <c r="N775" i="1"/>
  <c r="N763" i="1"/>
  <c r="N751" i="1"/>
  <c r="N739" i="1"/>
  <c r="N727" i="1"/>
  <c r="N715" i="1"/>
  <c r="N703" i="1"/>
  <c r="N691" i="1"/>
  <c r="N679" i="1"/>
  <c r="N667" i="1"/>
  <c r="N655" i="1"/>
  <c r="N643" i="1"/>
  <c r="N631" i="1"/>
  <c r="N619" i="1"/>
  <c r="N607" i="1"/>
  <c r="N595" i="1"/>
  <c r="N583" i="1"/>
  <c r="N571" i="1"/>
  <c r="N559" i="1"/>
  <c r="N547" i="1"/>
  <c r="N535" i="1"/>
  <c r="N523" i="1"/>
  <c r="N511" i="1"/>
  <c r="N499" i="1"/>
  <c r="N487" i="1"/>
  <c r="N475" i="1"/>
  <c r="N463" i="1"/>
  <c r="N451" i="1"/>
  <c r="N439" i="1"/>
  <c r="N427" i="1"/>
  <c r="N415" i="1"/>
  <c r="N403" i="1"/>
  <c r="N391" i="1"/>
  <c r="N379" i="1"/>
  <c r="N367" i="1"/>
  <c r="N355" i="1"/>
  <c r="N343" i="1"/>
  <c r="N331" i="1"/>
  <c r="N319" i="1"/>
  <c r="N307" i="1"/>
  <c r="N295" i="1"/>
  <c r="N283" i="1"/>
  <c r="N271" i="1"/>
  <c r="N259" i="1"/>
  <c r="N247" i="1"/>
  <c r="N235" i="1"/>
  <c r="N223" i="1"/>
  <c r="N211" i="1"/>
  <c r="N199" i="1"/>
  <c r="N187" i="1"/>
  <c r="N175" i="1"/>
  <c r="N163" i="1"/>
  <c r="N151" i="1"/>
  <c r="N139" i="1"/>
  <c r="N127" i="1"/>
  <c r="N115" i="1"/>
  <c r="N103" i="1"/>
  <c r="N91" i="1"/>
  <c r="N79" i="1"/>
  <c r="N67" i="1"/>
  <c r="N55" i="1"/>
  <c r="N43" i="1"/>
  <c r="N31" i="1"/>
  <c r="N19" i="1"/>
  <c r="N2274" i="1"/>
  <c r="N2262" i="1"/>
  <c r="N2250" i="1"/>
  <c r="N2238" i="1"/>
  <c r="N2226" i="1"/>
  <c r="N2214" i="1"/>
  <c r="N2202" i="1"/>
  <c r="N2190" i="1"/>
  <c r="N2178" i="1"/>
  <c r="N2166" i="1"/>
  <c r="N2154" i="1"/>
  <c r="N2142" i="1"/>
  <c r="N2130" i="1"/>
  <c r="N2118" i="1"/>
  <c r="N2106" i="1"/>
  <c r="N2094" i="1"/>
  <c r="N2082" i="1"/>
  <c r="N2070" i="1"/>
  <c r="N2058" i="1"/>
  <c r="N2046" i="1"/>
  <c r="N2034" i="1"/>
  <c r="N2022" i="1"/>
  <c r="N2010" i="1"/>
  <c r="N1998" i="1"/>
  <c r="N1986" i="1"/>
  <c r="N1974" i="1"/>
  <c r="N1962" i="1"/>
  <c r="N1950" i="1"/>
  <c r="N1938" i="1"/>
  <c r="N1926" i="1"/>
  <c r="N1914" i="1"/>
  <c r="N1902" i="1"/>
  <c r="N1890" i="1"/>
  <c r="N1878" i="1"/>
  <c r="N1866" i="1"/>
  <c r="N1854" i="1"/>
  <c r="N1842" i="1"/>
  <c r="N1830" i="1"/>
  <c r="N1818" i="1"/>
  <c r="N1806" i="1"/>
  <c r="N1794" i="1"/>
  <c r="N1782" i="1"/>
  <c r="N1770" i="1"/>
  <c r="N1758" i="1"/>
  <c r="N1746" i="1"/>
  <c r="N1734" i="1"/>
  <c r="N1722" i="1"/>
  <c r="N1710" i="1"/>
  <c r="N1698" i="1"/>
  <c r="N1686" i="1"/>
  <c r="N1674" i="1"/>
  <c r="N1662" i="1"/>
  <c r="N1650" i="1"/>
  <c r="N1638" i="1"/>
  <c r="N1626" i="1"/>
  <c r="N1614" i="1"/>
  <c r="N1602" i="1"/>
  <c r="N1590" i="1"/>
  <c r="N1578" i="1"/>
  <c r="N1566" i="1"/>
  <c r="N1554" i="1"/>
  <c r="N1542" i="1"/>
  <c r="N1530" i="1"/>
  <c r="N1518" i="1"/>
  <c r="N1506" i="1"/>
  <c r="N1494" i="1"/>
  <c r="N1482" i="1"/>
  <c r="N1470" i="1"/>
  <c r="N1458" i="1"/>
  <c r="N1446" i="1"/>
  <c r="N1434" i="1"/>
  <c r="N1422" i="1"/>
  <c r="N1410" i="1"/>
  <c r="N1398" i="1"/>
  <c r="N1386" i="1"/>
  <c r="N1374" i="1"/>
  <c r="N1362" i="1"/>
  <c r="N1350" i="1"/>
  <c r="N1338" i="1"/>
  <c r="N1326" i="1"/>
  <c r="N1314" i="1"/>
  <c r="N1302" i="1"/>
  <c r="N1290" i="1"/>
  <c r="N1278" i="1"/>
  <c r="N1266" i="1"/>
  <c r="N1254" i="1"/>
  <c r="N1242" i="1"/>
  <c r="N1230" i="1"/>
  <c r="N1218" i="1"/>
  <c r="N1206" i="1"/>
  <c r="N1194" i="1"/>
  <c r="N1182" i="1"/>
  <c r="N1170" i="1"/>
  <c r="N1158" i="1"/>
  <c r="N1146" i="1"/>
  <c r="N1134" i="1"/>
  <c r="N1122" i="1"/>
  <c r="N1110" i="1"/>
  <c r="N1098" i="1"/>
  <c r="N1086" i="1"/>
  <c r="N1074" i="1"/>
  <c r="N1062" i="1"/>
  <c r="N1050" i="1"/>
  <c r="N1038" i="1"/>
  <c r="N1026" i="1"/>
  <c r="N1014" i="1"/>
  <c r="N1002" i="1"/>
  <c r="N990" i="1"/>
  <c r="N978" i="1"/>
  <c r="N966" i="1"/>
  <c r="N954" i="1"/>
  <c r="N942" i="1"/>
  <c r="N930" i="1"/>
  <c r="N918" i="1"/>
  <c r="N906" i="1"/>
  <c r="N894" i="1"/>
  <c r="N882" i="1"/>
  <c r="N870" i="1"/>
  <c r="N858" i="1"/>
  <c r="N846" i="1"/>
  <c r="N834" i="1"/>
  <c r="N822" i="1"/>
  <c r="N810" i="1"/>
  <c r="N798" i="1"/>
  <c r="N1877" i="1"/>
  <c r="N1865" i="1"/>
  <c r="N1853" i="1"/>
  <c r="N1841" i="1"/>
  <c r="N1829" i="1"/>
  <c r="N1817" i="1"/>
  <c r="N1805" i="1"/>
  <c r="N1793" i="1"/>
  <c r="N1781" i="1"/>
  <c r="N1769" i="1"/>
  <c r="N1757" i="1"/>
  <c r="N1745" i="1"/>
  <c r="N1733" i="1"/>
  <c r="N1721" i="1"/>
  <c r="N1709" i="1"/>
  <c r="N1697" i="1"/>
  <c r="N1685" i="1"/>
  <c r="N1673" i="1"/>
  <c r="N1661" i="1"/>
  <c r="N1649" i="1"/>
  <c r="N1637" i="1"/>
  <c r="N1625" i="1"/>
  <c r="N1613" i="1"/>
  <c r="N1601" i="1"/>
  <c r="N1589" i="1"/>
  <c r="N1577" i="1"/>
  <c r="N1565" i="1"/>
  <c r="N1553" i="1"/>
  <c r="N1541" i="1"/>
  <c r="N1529" i="1"/>
  <c r="N1517" i="1"/>
  <c r="N1505" i="1"/>
  <c r="N1493" i="1"/>
  <c r="N1481" i="1"/>
  <c r="N1469" i="1"/>
  <c r="N1457" i="1"/>
  <c r="N1445" i="1"/>
  <c r="N1433" i="1"/>
  <c r="N1421" i="1"/>
  <c r="N1409" i="1"/>
  <c r="N1397" i="1"/>
  <c r="N1385" i="1"/>
  <c r="N1373" i="1"/>
  <c r="N1361" i="1"/>
  <c r="N1349" i="1"/>
  <c r="N1337" i="1"/>
  <c r="N1325" i="1"/>
  <c r="N1313" i="1"/>
  <c r="N1301" i="1"/>
  <c r="N1289" i="1"/>
  <c r="N1277" i="1"/>
  <c r="N1265" i="1"/>
  <c r="N1253" i="1"/>
  <c r="N1241" i="1"/>
  <c r="N1229" i="1"/>
  <c r="N1217" i="1"/>
  <c r="N1205" i="1"/>
  <c r="N1193" i="1"/>
  <c r="N1181" i="1"/>
  <c r="N1169" i="1"/>
  <c r="N1157" i="1"/>
  <c r="N1145" i="1"/>
  <c r="N1133" i="1"/>
  <c r="N1121" i="1"/>
  <c r="N1109" i="1"/>
  <c r="N1097" i="1"/>
  <c r="N1085" i="1"/>
  <c r="N1073" i="1"/>
  <c r="N1061" i="1"/>
  <c r="N1049" i="1"/>
  <c r="N1037" i="1"/>
  <c r="N1025" i="1"/>
  <c r="N1013" i="1"/>
  <c r="N1001" i="1"/>
  <c r="N989" i="1"/>
  <c r="N977" i="1"/>
  <c r="N965" i="1"/>
  <c r="N953" i="1"/>
  <c r="N941" i="1"/>
  <c r="N929" i="1"/>
  <c r="N917" i="1"/>
  <c r="N905" i="1"/>
  <c r="N893" i="1"/>
  <c r="N881" i="1"/>
  <c r="N869" i="1"/>
  <c r="N857" i="1"/>
  <c r="N845" i="1"/>
  <c r="N833" i="1"/>
  <c r="N821" i="1"/>
  <c r="N809" i="1"/>
  <c r="N797" i="1"/>
  <c r="N785" i="1"/>
  <c r="N773" i="1"/>
  <c r="N761" i="1"/>
  <c r="N749" i="1"/>
  <c r="N737" i="1"/>
  <c r="N725" i="1"/>
  <c r="N713" i="1"/>
  <c r="N701" i="1"/>
  <c r="N689" i="1"/>
  <c r="N677" i="1"/>
  <c r="N665" i="1"/>
  <c r="N653" i="1"/>
  <c r="N641" i="1"/>
  <c r="N629" i="1"/>
  <c r="N617" i="1"/>
  <c r="N605" i="1"/>
  <c r="N593" i="1"/>
  <c r="N581" i="1"/>
  <c r="N569" i="1"/>
  <c r="N557" i="1"/>
  <c r="N545" i="1"/>
  <c r="N533" i="1"/>
  <c r="N521" i="1"/>
  <c r="N509" i="1"/>
  <c r="N497" i="1"/>
  <c r="N485" i="1"/>
  <c r="N473" i="1"/>
  <c r="N461" i="1"/>
  <c r="N449" i="1"/>
  <c r="N437" i="1"/>
  <c r="N425" i="1"/>
  <c r="N413" i="1"/>
  <c r="N401" i="1"/>
  <c r="N786" i="1"/>
  <c r="N774" i="1"/>
  <c r="N762" i="1"/>
  <c r="N750" i="1"/>
  <c r="N738" i="1"/>
  <c r="N726" i="1"/>
  <c r="N714" i="1"/>
  <c r="N702" i="1"/>
  <c r="N690" i="1"/>
  <c r="N678" i="1"/>
  <c r="N666" i="1"/>
  <c r="N654" i="1"/>
  <c r="N642" i="1"/>
  <c r="N630" i="1"/>
  <c r="N618" i="1"/>
  <c r="N606" i="1"/>
  <c r="N594" i="1"/>
  <c r="N582" i="1"/>
  <c r="N570" i="1"/>
  <c r="N558" i="1"/>
  <c r="N546" i="1"/>
  <c r="N534" i="1"/>
  <c r="N522" i="1"/>
  <c r="N510" i="1"/>
  <c r="N498" i="1"/>
  <c r="N486" i="1"/>
  <c r="N474" i="1"/>
  <c r="N462" i="1"/>
  <c r="N450" i="1"/>
  <c r="N438" i="1"/>
  <c r="N426" i="1"/>
  <c r="N414" i="1"/>
  <c r="N402" i="1"/>
  <c r="N390" i="1"/>
  <c r="N378" i="1"/>
  <c r="N366" i="1"/>
  <c r="N354" i="1"/>
  <c r="N342" i="1"/>
  <c r="N330" i="1"/>
  <c r="N318" i="1"/>
  <c r="N306" i="1"/>
  <c r="N294" i="1"/>
  <c r="N282" i="1"/>
  <c r="N270" i="1"/>
  <c r="N258" i="1"/>
  <c r="N246" i="1"/>
  <c r="N234" i="1"/>
  <c r="N222" i="1"/>
  <c r="N210" i="1"/>
  <c r="N198" i="1"/>
  <c r="N186" i="1"/>
  <c r="N174" i="1"/>
  <c r="N162" i="1"/>
  <c r="N150" i="1"/>
  <c r="N138" i="1"/>
  <c r="N126" i="1"/>
  <c r="N114" i="1"/>
  <c r="N102" i="1"/>
  <c r="N90" i="1"/>
  <c r="N78" i="1"/>
  <c r="N66" i="1"/>
  <c r="N54" i="1"/>
  <c r="N42" i="1"/>
  <c r="N30" i="1"/>
  <c r="N18" i="1"/>
  <c r="N5" i="1"/>
  <c r="N389" i="1"/>
  <c r="N377" i="1"/>
  <c r="N365" i="1"/>
  <c r="N353" i="1"/>
  <c r="N341" i="1"/>
  <c r="N329" i="1"/>
  <c r="N317" i="1"/>
  <c r="N305" i="1"/>
  <c r="N293" i="1"/>
  <c r="N281" i="1"/>
  <c r="N269" i="1"/>
  <c r="N257" i="1"/>
  <c r="N245" i="1"/>
  <c r="N233" i="1"/>
  <c r="N221" i="1"/>
  <c r="N209" i="1"/>
  <c r="N197" i="1"/>
  <c r="N185" i="1"/>
  <c r="N173" i="1"/>
  <c r="N161" i="1"/>
  <c r="N149" i="1"/>
  <c r="N137" i="1"/>
  <c r="N125" i="1"/>
  <c r="N113" i="1"/>
  <c r="N101" i="1"/>
  <c r="N89" i="1"/>
  <c r="N77" i="1"/>
  <c r="N65" i="1"/>
  <c r="N53" i="1"/>
  <c r="N41" i="1"/>
  <c r="N29" i="1"/>
  <c r="N17" i="1"/>
  <c r="N4" i="1"/>
  <c r="N772" i="1"/>
  <c r="N760" i="1"/>
  <c r="N748" i="1"/>
  <c r="N736" i="1"/>
  <c r="N724" i="1"/>
  <c r="N712" i="1"/>
  <c r="N700" i="1"/>
  <c r="N688" i="1"/>
  <c r="N676" i="1"/>
  <c r="N664" i="1"/>
  <c r="N652" i="1"/>
  <c r="N640" i="1"/>
  <c r="N628" i="1"/>
  <c r="N616" i="1"/>
  <c r="N604" i="1"/>
  <c r="N592" i="1"/>
  <c r="N580" i="1"/>
  <c r="N568" i="1"/>
  <c r="N556" i="1"/>
  <c r="N544" i="1"/>
  <c r="N532" i="1"/>
  <c r="N520" i="1"/>
  <c r="N508" i="1"/>
  <c r="N496" i="1"/>
  <c r="N484" i="1"/>
  <c r="N472" i="1"/>
  <c r="N460" i="1"/>
  <c r="N448" i="1"/>
  <c r="N436" i="1"/>
  <c r="N424" i="1"/>
  <c r="N412" i="1"/>
  <c r="N400" i="1"/>
  <c r="N388" i="1"/>
  <c r="N376" i="1"/>
  <c r="N364" i="1"/>
  <c r="N352" i="1"/>
  <c r="N340" i="1"/>
  <c r="N328" i="1"/>
  <c r="N316" i="1"/>
  <c r="N304" i="1"/>
  <c r="N292" i="1"/>
  <c r="N280" i="1"/>
  <c r="N268" i="1"/>
  <c r="N256" i="1"/>
  <c r="N244" i="1"/>
  <c r="N232" i="1"/>
  <c r="N220" i="1"/>
  <c r="N208" i="1"/>
  <c r="N196" i="1"/>
  <c r="N184" i="1"/>
  <c r="N172" i="1"/>
  <c r="N160" i="1"/>
  <c r="N148" i="1"/>
  <c r="N136" i="1"/>
  <c r="N124" i="1"/>
  <c r="N112" i="1"/>
  <c r="N100" i="1"/>
  <c r="N88" i="1"/>
  <c r="N76" i="1"/>
  <c r="N64" i="1"/>
  <c r="N52" i="1"/>
  <c r="N40" i="1"/>
  <c r="N28" i="1"/>
  <c r="N16" i="1"/>
  <c r="N3" i="1"/>
  <c r="N699" i="1"/>
  <c r="N687" i="1"/>
  <c r="N675" i="1"/>
  <c r="N663" i="1"/>
  <c r="N651" i="1"/>
  <c r="N639" i="1"/>
  <c r="N627" i="1"/>
  <c r="N615" i="1"/>
  <c r="N603" i="1"/>
  <c r="N591" i="1"/>
  <c r="N579" i="1"/>
  <c r="N567" i="1"/>
  <c r="N555" i="1"/>
  <c r="N543" i="1"/>
  <c r="N531" i="1"/>
  <c r="N519" i="1"/>
  <c r="N507" i="1"/>
  <c r="N495" i="1"/>
  <c r="N483" i="1"/>
  <c r="N471" i="1"/>
  <c r="N459" i="1"/>
  <c r="N447" i="1"/>
  <c r="N435" i="1"/>
  <c r="N423" i="1"/>
  <c r="N411" i="1"/>
  <c r="N399" i="1"/>
  <c r="N387" i="1"/>
  <c r="N375" i="1"/>
  <c r="N363" i="1"/>
  <c r="N351" i="1"/>
  <c r="N339" i="1"/>
  <c r="N327" i="1"/>
  <c r="N315" i="1"/>
  <c r="N303" i="1"/>
  <c r="N291" i="1"/>
  <c r="N279" i="1"/>
  <c r="N267" i="1"/>
  <c r="N255" i="1"/>
  <c r="N243" i="1"/>
  <c r="N231" i="1"/>
  <c r="N219" i="1"/>
  <c r="N207" i="1"/>
  <c r="N195" i="1"/>
  <c r="N183" i="1"/>
  <c r="N171" i="1"/>
  <c r="N159" i="1"/>
  <c r="N147" i="1"/>
  <c r="N135" i="1"/>
  <c r="N123" i="1"/>
  <c r="N111" i="1"/>
  <c r="N99" i="1"/>
  <c r="N87" i="1"/>
  <c r="N75" i="1"/>
  <c r="N63" i="1"/>
  <c r="N51" i="1"/>
  <c r="N1106" i="1"/>
  <c r="N1094" i="1"/>
  <c r="N1082" i="1"/>
  <c r="N1070" i="1"/>
  <c r="N1058" i="1"/>
  <c r="N1046" i="1"/>
  <c r="N1034" i="1"/>
  <c r="N1022" i="1"/>
  <c r="N1010" i="1"/>
  <c r="N998" i="1"/>
  <c r="N986" i="1"/>
  <c r="N974" i="1"/>
  <c r="N962" i="1"/>
  <c r="N950" i="1"/>
  <c r="N938" i="1"/>
  <c r="N926" i="1"/>
  <c r="N914" i="1"/>
  <c r="N902" i="1"/>
  <c r="N890" i="1"/>
  <c r="N878" i="1"/>
  <c r="N866" i="1"/>
  <c r="N854" i="1"/>
  <c r="N842" i="1"/>
  <c r="N830" i="1"/>
  <c r="N818" i="1"/>
  <c r="N806" i="1"/>
  <c r="N794" i="1"/>
  <c r="N782" i="1"/>
  <c r="N770" i="1"/>
  <c r="N758" i="1"/>
  <c r="N746" i="1"/>
  <c r="N734" i="1"/>
  <c r="N722" i="1"/>
  <c r="N710" i="1"/>
  <c r="N698" i="1"/>
  <c r="N686" i="1"/>
  <c r="N674" i="1"/>
  <c r="N662" i="1"/>
  <c r="N650" i="1"/>
  <c r="N638" i="1"/>
  <c r="N626" i="1"/>
  <c r="N614" i="1"/>
  <c r="N602" i="1"/>
  <c r="N590" i="1"/>
  <c r="N937" i="1"/>
  <c r="N925" i="1"/>
  <c r="N913" i="1"/>
  <c r="N901" i="1"/>
  <c r="N889" i="1"/>
  <c r="N877" i="1"/>
  <c r="N865" i="1"/>
  <c r="N853" i="1"/>
  <c r="N841" i="1"/>
  <c r="N829" i="1"/>
  <c r="N817" i="1"/>
  <c r="N805" i="1"/>
  <c r="N793" i="1"/>
  <c r="N781" i="1"/>
  <c r="N769" i="1"/>
  <c r="N757" i="1"/>
  <c r="N745" i="1"/>
  <c r="N733" i="1"/>
  <c r="N721" i="1"/>
  <c r="N709" i="1"/>
  <c r="N697" i="1"/>
  <c r="N685" i="1"/>
  <c r="N673" i="1"/>
  <c r="N661" i="1"/>
  <c r="N649" i="1"/>
  <c r="N637" i="1"/>
  <c r="N625" i="1"/>
  <c r="N613" i="1"/>
  <c r="N601" i="1"/>
  <c r="N589" i="1"/>
  <c r="N577" i="1"/>
  <c r="N565" i="1"/>
  <c r="N553" i="1"/>
  <c r="N541" i="1"/>
  <c r="N529" i="1"/>
  <c r="N517" i="1"/>
  <c r="N505" i="1"/>
  <c r="N493" i="1"/>
  <c r="N481" i="1"/>
  <c r="N469" i="1"/>
  <c r="N457" i="1"/>
  <c r="N445" i="1"/>
  <c r="N433" i="1"/>
  <c r="N421" i="1"/>
  <c r="N409" i="1"/>
  <c r="N397" i="1"/>
  <c r="N385" i="1"/>
  <c r="N373" i="1"/>
  <c r="N361" i="1"/>
  <c r="N349" i="1"/>
  <c r="N337" i="1"/>
  <c r="N325" i="1"/>
  <c r="N313" i="1"/>
  <c r="N301" i="1"/>
  <c r="N289" i="1"/>
  <c r="N277" i="1"/>
  <c r="N936" i="1"/>
  <c r="N924" i="1"/>
  <c r="N912" i="1"/>
  <c r="N900" i="1"/>
  <c r="N888" i="1"/>
  <c r="N876" i="1"/>
  <c r="N864" i="1"/>
  <c r="N852" i="1"/>
  <c r="N840" i="1"/>
  <c r="N828" i="1"/>
  <c r="N816" i="1"/>
  <c r="N804" i="1"/>
  <c r="N792" i="1"/>
  <c r="N780" i="1"/>
  <c r="N768" i="1"/>
  <c r="N756" i="1"/>
  <c r="N744" i="1"/>
  <c r="N732" i="1"/>
  <c r="N720" i="1"/>
  <c r="N708" i="1"/>
  <c r="N696" i="1"/>
  <c r="N684" i="1"/>
  <c r="N672" i="1"/>
  <c r="N660" i="1"/>
  <c r="N648" i="1"/>
  <c r="N636" i="1"/>
  <c r="N624" i="1"/>
  <c r="N612" i="1"/>
  <c r="N600" i="1"/>
  <c r="N588" i="1"/>
  <c r="N1043" i="1"/>
  <c r="N1031" i="1"/>
  <c r="N1019" i="1"/>
  <c r="N1007" i="1"/>
  <c r="N995" i="1"/>
  <c r="N983" i="1"/>
  <c r="N971" i="1"/>
  <c r="N959" i="1"/>
  <c r="N947" i="1"/>
  <c r="N935" i="1"/>
  <c r="N923" i="1"/>
  <c r="N911" i="1"/>
  <c r="N899" i="1"/>
  <c r="N887" i="1"/>
  <c r="N875" i="1"/>
  <c r="N863" i="1"/>
  <c r="N851" i="1"/>
  <c r="N839" i="1"/>
  <c r="N827" i="1"/>
  <c r="N815" i="1"/>
  <c r="N803" i="1"/>
  <c r="N791" i="1"/>
  <c r="N779" i="1"/>
  <c r="N767" i="1"/>
  <c r="N755" i="1"/>
  <c r="N743" i="1"/>
  <c r="N731" i="1"/>
  <c r="N719" i="1"/>
  <c r="N707" i="1"/>
  <c r="N695" i="1"/>
  <c r="N683" i="1"/>
  <c r="N671" i="1"/>
  <c r="N659" i="1"/>
  <c r="N647" i="1"/>
  <c r="N635" i="1"/>
  <c r="N623" i="1"/>
  <c r="N611" i="1"/>
  <c r="N599" i="1"/>
  <c r="N587" i="1"/>
  <c r="N575" i="1"/>
  <c r="N563" i="1"/>
  <c r="N551" i="1"/>
  <c r="N539" i="1"/>
  <c r="N527" i="1"/>
  <c r="N515" i="1"/>
  <c r="N503" i="1"/>
  <c r="N491" i="1"/>
  <c r="N479" i="1"/>
  <c r="N467" i="1"/>
  <c r="N455" i="1"/>
  <c r="N443" i="1"/>
  <c r="N431" i="1"/>
  <c r="N419" i="1"/>
  <c r="N407" i="1"/>
  <c r="N395" i="1"/>
  <c r="N383" i="1"/>
  <c r="N371" i="1"/>
  <c r="N359" i="1"/>
  <c r="N347" i="1"/>
  <c r="N335" i="1"/>
  <c r="N323" i="1"/>
  <c r="N311" i="1"/>
  <c r="N299" i="1"/>
  <c r="N287" i="1"/>
  <c r="N275" i="1"/>
  <c r="N1366" i="1"/>
  <c r="N1354" i="1"/>
  <c r="N1342" i="1"/>
  <c r="N1330" i="1"/>
  <c r="N1318" i="1"/>
  <c r="N1306" i="1"/>
  <c r="N1294" i="1"/>
  <c r="N1282" i="1"/>
  <c r="N1270" i="1"/>
  <c r="N1258" i="1"/>
  <c r="N1246" i="1"/>
  <c r="N1234" i="1"/>
  <c r="N1222" i="1"/>
  <c r="N1210" i="1"/>
  <c r="N1198" i="1"/>
  <c r="N1186" i="1"/>
  <c r="N1174" i="1"/>
  <c r="N1162" i="1"/>
  <c r="N1150" i="1"/>
  <c r="N1138" i="1"/>
  <c r="N1126" i="1"/>
  <c r="N1114" i="1"/>
  <c r="N1102" i="1"/>
  <c r="N1090" i="1"/>
  <c r="N1078" i="1"/>
  <c r="N1066" i="1"/>
  <c r="N1054" i="1"/>
  <c r="N1042" i="1"/>
  <c r="N1030" i="1"/>
  <c r="N1018" i="1"/>
  <c r="N1006" i="1"/>
  <c r="N994" i="1"/>
  <c r="N982" i="1"/>
  <c r="N970" i="1"/>
  <c r="N958" i="1"/>
  <c r="N946" i="1"/>
  <c r="N934" i="1"/>
  <c r="N922" i="1"/>
  <c r="N910" i="1"/>
  <c r="N898" i="1"/>
  <c r="N886" i="1"/>
  <c r="N874" i="1"/>
  <c r="N862" i="1"/>
  <c r="N850" i="1"/>
  <c r="N838" i="1"/>
  <c r="N826" i="1"/>
  <c r="N814" i="1"/>
  <c r="N802" i="1"/>
  <c r="N790" i="1"/>
  <c r="N778" i="1"/>
  <c r="N766" i="1"/>
  <c r="N754" i="1"/>
  <c r="N742" i="1"/>
  <c r="N730" i="1"/>
  <c r="N718" i="1"/>
  <c r="N706" i="1"/>
  <c r="N694" i="1"/>
  <c r="N682" i="1"/>
  <c r="N670" i="1"/>
  <c r="N658" i="1"/>
  <c r="N646" i="1"/>
  <c r="N634" i="1"/>
  <c r="N622" i="1"/>
  <c r="N610" i="1"/>
  <c r="N598" i="1"/>
  <c r="N586" i="1"/>
  <c r="N574" i="1"/>
  <c r="N562" i="1"/>
  <c r="N550" i="1"/>
  <c r="N538" i="1"/>
  <c r="N526" i="1"/>
  <c r="N514" i="1"/>
  <c r="N502" i="1"/>
  <c r="N490" i="1"/>
  <c r="N478" i="1"/>
  <c r="N466" i="1"/>
  <c r="N454" i="1"/>
  <c r="N442" i="1"/>
  <c r="N430" i="1"/>
  <c r="N39" i="1"/>
  <c r="N27" i="1"/>
  <c r="N15" i="1"/>
  <c r="N578" i="1"/>
  <c r="N566" i="1"/>
  <c r="N554" i="1"/>
  <c r="N542" i="1"/>
  <c r="N530" i="1"/>
  <c r="N518" i="1"/>
  <c r="N506" i="1"/>
  <c r="N494" i="1"/>
  <c r="N482" i="1"/>
  <c r="N470" i="1"/>
  <c r="N458" i="1"/>
  <c r="N446" i="1"/>
  <c r="N434" i="1"/>
  <c r="N422" i="1"/>
  <c r="N410" i="1"/>
  <c r="N398" i="1"/>
  <c r="N386" i="1"/>
  <c r="N374" i="1"/>
  <c r="N362" i="1"/>
  <c r="N350" i="1"/>
  <c r="N338" i="1"/>
  <c r="N326" i="1"/>
  <c r="N314" i="1"/>
  <c r="N302" i="1"/>
  <c r="N290" i="1"/>
  <c r="N278" i="1"/>
  <c r="N266" i="1"/>
  <c r="N254" i="1"/>
  <c r="N242" i="1"/>
  <c r="N230" i="1"/>
  <c r="N218" i="1"/>
  <c r="N206" i="1"/>
  <c r="N194" i="1"/>
  <c r="N182" i="1"/>
  <c r="N170" i="1"/>
  <c r="N158" i="1"/>
  <c r="N146" i="1"/>
  <c r="N134" i="1"/>
  <c r="N122" i="1"/>
  <c r="N110" i="1"/>
  <c r="N98" i="1"/>
  <c r="N86" i="1"/>
  <c r="N74" i="1"/>
  <c r="N62" i="1"/>
  <c r="N50" i="1"/>
  <c r="N38" i="1"/>
  <c r="N26" i="1"/>
  <c r="N14" i="1"/>
  <c r="N265" i="1"/>
  <c r="N253" i="1"/>
  <c r="N241" i="1"/>
  <c r="N229" i="1"/>
  <c r="N217" i="1"/>
  <c r="N205" i="1"/>
  <c r="N193" i="1"/>
  <c r="N181" i="1"/>
  <c r="N169" i="1"/>
  <c r="N157" i="1"/>
  <c r="N145" i="1"/>
  <c r="N133" i="1"/>
  <c r="N121" i="1"/>
  <c r="N109" i="1"/>
  <c r="N97" i="1"/>
  <c r="N85" i="1"/>
  <c r="N73" i="1"/>
  <c r="N61" i="1"/>
  <c r="N49" i="1"/>
  <c r="N37" i="1"/>
  <c r="N25" i="1"/>
  <c r="N13" i="1"/>
  <c r="N576" i="1"/>
  <c r="N564" i="1"/>
  <c r="N552" i="1"/>
  <c r="N540" i="1"/>
  <c r="N528" i="1"/>
  <c r="N516" i="1"/>
  <c r="N504" i="1"/>
  <c r="N492" i="1"/>
  <c r="N480" i="1"/>
  <c r="N468" i="1"/>
  <c r="N456" i="1"/>
  <c r="N444" i="1"/>
  <c r="N432" i="1"/>
  <c r="N420" i="1"/>
  <c r="N408" i="1"/>
  <c r="N396" i="1"/>
  <c r="N384" i="1"/>
  <c r="N372" i="1"/>
  <c r="N360" i="1"/>
  <c r="N348" i="1"/>
  <c r="N336" i="1"/>
  <c r="N324" i="1"/>
  <c r="N312" i="1"/>
  <c r="N300" i="1"/>
  <c r="N288" i="1"/>
  <c r="N276" i="1"/>
  <c r="N264" i="1"/>
  <c r="N252" i="1"/>
  <c r="N240" i="1"/>
  <c r="N228" i="1"/>
  <c r="N216" i="1"/>
  <c r="N204" i="1"/>
  <c r="N192" i="1"/>
  <c r="N180" i="1"/>
  <c r="N168" i="1"/>
  <c r="N156" i="1"/>
  <c r="N144" i="1"/>
  <c r="N132" i="1"/>
  <c r="N120" i="1"/>
  <c r="N108" i="1"/>
  <c r="N96" i="1"/>
  <c r="N84" i="1"/>
  <c r="N72" i="1"/>
  <c r="N60" i="1"/>
  <c r="N48" i="1"/>
  <c r="N36" i="1"/>
  <c r="N24" i="1"/>
  <c r="N12" i="1"/>
  <c r="N263" i="1"/>
  <c r="N251" i="1"/>
  <c r="N239" i="1"/>
  <c r="N227" i="1"/>
  <c r="N215" i="1"/>
  <c r="N203" i="1"/>
  <c r="N191" i="1"/>
  <c r="N179" i="1"/>
  <c r="N167" i="1"/>
  <c r="N155" i="1"/>
  <c r="N143" i="1"/>
  <c r="N131" i="1"/>
  <c r="N119" i="1"/>
  <c r="N107" i="1"/>
  <c r="N95" i="1"/>
  <c r="N83" i="1"/>
  <c r="N71" i="1"/>
  <c r="N59" i="1"/>
  <c r="N47" i="1"/>
  <c r="N35" i="1"/>
  <c r="N23" i="1"/>
  <c r="N11" i="1"/>
  <c r="N418" i="1"/>
  <c r="N406" i="1"/>
  <c r="N394" i="1"/>
  <c r="N382" i="1"/>
  <c r="N370" i="1"/>
  <c r="N358" i="1"/>
  <c r="N346" i="1"/>
  <c r="N334" i="1"/>
  <c r="N322" i="1"/>
  <c r="N310" i="1"/>
  <c r="N298" i="1"/>
  <c r="N286" i="1"/>
  <c r="N274" i="1"/>
  <c r="N262" i="1"/>
  <c r="N250" i="1"/>
  <c r="N238" i="1"/>
  <c r="N226" i="1"/>
  <c r="N214" i="1"/>
  <c r="N202" i="1"/>
  <c r="N190" i="1"/>
  <c r="N178" i="1"/>
  <c r="N166" i="1"/>
  <c r="N154" i="1"/>
  <c r="N142" i="1"/>
  <c r="N130" i="1"/>
  <c r="N118" i="1"/>
  <c r="N106" i="1"/>
  <c r="N94" i="1"/>
  <c r="N82" i="1"/>
  <c r="N70" i="1"/>
  <c r="N58" i="1"/>
  <c r="N46" i="1"/>
  <c r="N34" i="1"/>
  <c r="N22" i="1"/>
  <c r="N10" i="1"/>
  <c r="N465" i="1"/>
  <c r="N453" i="1"/>
  <c r="N441" i="1"/>
  <c r="N429" i="1"/>
  <c r="N417" i="1"/>
  <c r="N405" i="1"/>
  <c r="N393" i="1"/>
  <c r="N381" i="1"/>
  <c r="N369" i="1"/>
  <c r="N357" i="1"/>
  <c r="N345" i="1"/>
  <c r="N333" i="1"/>
  <c r="N321" i="1"/>
  <c r="N309" i="1"/>
  <c r="N297" i="1"/>
  <c r="N285" i="1"/>
  <c r="N273" i="1"/>
  <c r="N261" i="1"/>
  <c r="N249" i="1"/>
  <c r="N237" i="1"/>
  <c r="N225" i="1"/>
  <c r="N213" i="1"/>
  <c r="N201" i="1"/>
  <c r="N189" i="1"/>
  <c r="N177" i="1"/>
  <c r="N165" i="1"/>
  <c r="N153" i="1"/>
  <c r="N141" i="1"/>
  <c r="N129" i="1"/>
  <c r="N117" i="1"/>
  <c r="N105" i="1"/>
  <c r="N93" i="1"/>
  <c r="N81" i="1"/>
  <c r="N69" i="1"/>
  <c r="N57" i="1"/>
  <c r="N45" i="1"/>
  <c r="N33" i="1"/>
  <c r="N21" i="1"/>
  <c r="N9" i="1"/>
  <c r="N6" i="1"/>
  <c r="N8" i="1"/>
</calcChain>
</file>

<file path=xl/sharedStrings.xml><?xml version="1.0" encoding="utf-8"?>
<sst xmlns="http://schemas.openxmlformats.org/spreadsheetml/2006/main" count="28861" uniqueCount="8359">
  <si>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</si>
  <si>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</si>
  <si>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</si>
  <si>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</si>
  <si>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</si>
  <si>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</si>
  <si>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</si>
  <si>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</si>
  <si>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</si>
  <si>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</si>
  <si>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</si>
  <si>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</si>
  <si>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</si>
  <si>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</si>
  <si>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</si>
  <si>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</si>
  <si>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</si>
  <si>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</si>
  <si>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</si>
  <si>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</si>
  <si>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</si>
  <si>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</si>
  <si>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</si>
  <si>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</si>
  <si>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</si>
  <si>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</si>
  <si>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</si>
  <si>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</si>
  <si>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</si>
  <si>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</si>
  <si>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</si>
  <si>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</si>
  <si>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</si>
  <si>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</si>
  <si>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</si>
  <si>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</si>
  <si>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</si>
  <si>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</si>
  <si>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</si>
  <si>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</si>
  <si>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</si>
  <si>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</si>
  <si>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</si>
  <si>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</si>
  <si>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</si>
  <si>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</si>
  <si>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</si>
  <si>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</si>
  <si>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</si>
  <si>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</si>
  <si>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</si>
  <si>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</si>
  <si>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</si>
  <si>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</si>
  <si>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</si>
  <si>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</si>
  <si>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</si>
  <si>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</si>
  <si>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</si>
  <si>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</si>
  <si>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</si>
  <si>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</si>
  <si>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</si>
  <si>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</si>
  <si>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</si>
  <si>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</si>
  <si>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</si>
  <si>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</si>
  <si>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</si>
  <si>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</si>
  <si>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</si>
  <si>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</si>
  <si>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</si>
  <si>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</si>
  <si>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</si>
  <si>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</si>
  <si>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</si>
  <si>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</si>
  <si>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</si>
  <si>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</si>
  <si>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</si>
  <si>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</si>
  <si>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</si>
  <si>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</si>
  <si>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</si>
  <si>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</si>
  <si>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</si>
  <si>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</si>
  <si>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</si>
  <si>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</si>
  <si>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</si>
  <si>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</si>
  <si>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</si>
  <si>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</si>
  <si>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</si>
  <si>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</si>
  <si>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</si>
  <si>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</si>
  <si>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</si>
  <si>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</si>
  <si>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</si>
  <si>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</si>
  <si>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</si>
  <si>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</si>
  <si>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</si>
  <si>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</si>
  <si>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</si>
  <si>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</si>
  <si>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</si>
  <si>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</si>
  <si>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</si>
  <si>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</si>
  <si>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</si>
  <si>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</si>
  <si>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</si>
  <si>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</si>
  <si>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</si>
  <si>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</si>
  <si>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</si>
  <si>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</si>
  <si>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</si>
  <si>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</si>
  <si>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</si>
  <si>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</si>
  <si>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</si>
  <si>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</si>
  <si>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</si>
  <si>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</si>
  <si>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</si>
  <si>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</si>
  <si>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</si>
  <si>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</si>
  <si>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</si>
  <si>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</si>
  <si>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</si>
  <si>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</si>
  <si>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</si>
  <si>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</si>
  <si>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</si>
  <si>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</si>
  <si>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</si>
  <si>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</si>
  <si>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</si>
  <si>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</si>
  <si>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</si>
  <si>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</si>
  <si>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</si>
  <si>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</si>
  <si>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</si>
  <si>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</si>
  <si>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</si>
  <si>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</si>
  <si>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</si>
  <si>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</si>
  <si>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</si>
  <si>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</si>
  <si>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</si>
  <si>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</si>
  <si>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</si>
  <si>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</si>
  <si>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</si>
  <si>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</si>
  <si>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</si>
  <si>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</si>
  <si>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</si>
  <si>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</si>
  <si>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</si>
  <si>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</si>
  <si>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</si>
  <si>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</si>
  <si>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</si>
  <si>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</si>
  <si>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</si>
  <si>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</si>
  <si>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</si>
  <si>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</si>
  <si>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</si>
  <si>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</si>
  <si>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</si>
  <si>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</si>
  <si>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</si>
  <si>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</si>
  <si>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</si>
  <si>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</si>
  <si>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</si>
  <si>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</si>
  <si>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</si>
  <si>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</si>
  <si>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</si>
  <si>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</si>
  <si>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</si>
  <si>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</si>
  <si>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</si>
  <si>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</si>
  <si>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</si>
  <si>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</si>
  <si>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</si>
  <si>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</si>
  <si>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</si>
  <si>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</si>
  <si>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</si>
  <si>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</si>
  <si>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</si>
  <si>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</si>
  <si>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</si>
  <si>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</si>
  <si>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</si>
  <si>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</si>
  <si>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</si>
  <si>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</si>
  <si>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</si>
  <si>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</si>
  <si>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</si>
  <si>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</si>
  <si>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</si>
  <si>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</si>
  <si>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</si>
  <si>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</si>
  <si>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</si>
  <si>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</si>
  <si>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</si>
  <si>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</si>
  <si>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</si>
  <si>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</si>
  <si>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</si>
  <si>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</si>
  <si>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</si>
  <si>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</si>
  <si>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</si>
  <si>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</si>
  <si>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</si>
  <si>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</si>
  <si>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</si>
  <si>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</si>
  <si>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</si>
  <si>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</si>
  <si>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</si>
  <si>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</si>
  <si>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</si>
  <si>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</si>
  <si>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</si>
  <si>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</si>
  <si>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</si>
  <si>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</si>
  <si>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</si>
  <si>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</si>
  <si>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</si>
  <si>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</si>
  <si>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</si>
  <si>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</si>
  <si>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</si>
  <si>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</si>
  <si>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</si>
  <si>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</si>
  <si>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</si>
  <si>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</si>
  <si>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</si>
  <si>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</si>
  <si>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</si>
  <si>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</si>
  <si>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</si>
  <si>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</si>
  <si>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</si>
  <si>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</si>
  <si>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</si>
  <si>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</si>
  <si>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</si>
  <si>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</si>
  <si>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</si>
  <si>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</si>
  <si>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</si>
  <si>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</si>
  <si>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</si>
  <si>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</si>
  <si>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</si>
  <si>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</si>
  <si>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</si>
  <si>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</si>
  <si>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</si>
  <si>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</si>
  <si>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</si>
  <si>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</si>
  <si>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</si>
  <si>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</si>
  <si>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</si>
  <si>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</si>
  <si>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</si>
  <si>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</si>
  <si>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</si>
  <si>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</si>
  <si>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</si>
  <si>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</si>
  <si>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</si>
  <si>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</si>
  <si>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</si>
  <si>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</si>
  <si>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</si>
  <si>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</si>
  <si>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</si>
  <si>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</si>
  <si>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</si>
  <si>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</si>
  <si>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</si>
  <si>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</si>
  <si>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</si>
  <si>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</si>
  <si>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</si>
  <si>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</si>
  <si>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</si>
  <si>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</si>
  <si>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</si>
  <si>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</si>
  <si>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</si>
  <si>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</si>
  <si>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</si>
  <si>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</si>
  <si>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</si>
  <si>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</si>
  <si>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</si>
  <si>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</si>
  <si>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</si>
  <si>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</si>
  <si>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</si>
  <si>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</si>
  <si>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</si>
  <si>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</si>
  <si>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</si>
  <si>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</si>
  <si>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</si>
  <si>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</si>
  <si>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</si>
  <si>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</si>
  <si>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</si>
  <si>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</si>
  <si>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</si>
  <si>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</si>
  <si>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</si>
  <si>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</si>
  <si>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</si>
  <si>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</si>
  <si>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</si>
  <si>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</si>
  <si>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</si>
  <si>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</si>
  <si>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</si>
  <si>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</si>
  <si>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</si>
  <si>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</si>
  <si>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</si>
  <si>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</si>
  <si>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</si>
  <si>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</si>
  <si>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</si>
  <si>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</si>
  <si>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</si>
  <si>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</si>
  <si>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</si>
  <si>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</si>
  <si>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</si>
  <si>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</si>
  <si>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</si>
  <si>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</si>
  <si>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</si>
  <si>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</si>
  <si>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</si>
  <si>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</si>
  <si>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</si>
  <si>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</si>
  <si>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</si>
  <si>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</si>
  <si>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</si>
  <si>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</si>
  <si>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</si>
  <si>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</si>
  <si>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</si>
  <si>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</si>
  <si>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</si>
  <si>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</si>
  <si>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</si>
  <si>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</si>
  <si>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</si>
  <si>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</si>
  <si>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</si>
  <si>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</si>
  <si>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</si>
  <si>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</si>
  <si>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</si>
  <si>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</si>
  <si>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</si>
  <si>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</si>
  <si>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</si>
  <si>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</si>
  <si>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</si>
  <si>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</si>
  <si>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</si>
  <si>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</si>
  <si>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</si>
  <si>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</si>
  <si>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</si>
  <si>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</si>
  <si>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</si>
  <si>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</si>
  <si>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</si>
  <si>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</si>
  <si>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</si>
  <si>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</si>
  <si>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</si>
  <si>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</si>
  <si>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</si>
  <si>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</si>
  <si>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</si>
  <si>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</si>
  <si>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</si>
  <si>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</si>
  <si>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</si>
  <si>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</si>
  <si>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</si>
  <si>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</si>
  <si>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</si>
  <si>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</si>
  <si>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</si>
  <si>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</si>
  <si>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</si>
  <si>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</si>
  <si>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</si>
  <si>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</si>
  <si>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</si>
  <si>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</si>
  <si>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</si>
  <si>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</si>
  <si>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</si>
  <si>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</si>
  <si>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</si>
  <si>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</si>
  <si>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</si>
  <si>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</si>
  <si>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</si>
  <si>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</si>
  <si>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</si>
  <si>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</si>
  <si>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</si>
  <si>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</si>
  <si>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</si>
  <si>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</si>
  <si>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</si>
  <si>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</si>
  <si>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</si>
  <si>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</si>
  <si>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</si>
  <si>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</si>
  <si>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</si>
  <si>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</si>
  <si>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</si>
  <si>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</si>
  <si>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</si>
  <si>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</si>
  <si>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</si>
  <si>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</si>
  <si>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</si>
  <si>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</si>
  <si>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</si>
  <si>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</si>
  <si>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</si>
  <si>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</si>
  <si>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</si>
  <si>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</si>
  <si>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</si>
  <si>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</si>
  <si>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</si>
  <si>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</si>
  <si>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</si>
  <si>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</si>
  <si>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</si>
  <si>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</si>
  <si>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</si>
  <si>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</si>
  <si>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</si>
  <si>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</si>
  <si>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</si>
  <si>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</si>
  <si>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</si>
  <si>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</si>
  <si>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</si>
  <si>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</si>
  <si>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</si>
  <si>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</si>
  <si>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</si>
  <si>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</si>
  <si>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</si>
  <si>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</si>
  <si>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</si>
  <si>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</si>
  <si>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</si>
  <si>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</si>
  <si>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</si>
  <si>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</si>
  <si>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</si>
  <si>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</si>
  <si>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</si>
  <si>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</si>
  <si>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</si>
  <si>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</si>
  <si>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</si>
  <si>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</si>
  <si>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</si>
  <si>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</si>
  <si>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</si>
  <si>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</si>
  <si>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</si>
  <si>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</si>
  <si>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</si>
  <si>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</si>
  <si>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</si>
  <si>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</si>
  <si>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</si>
  <si>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</si>
  <si>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</si>
  <si>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</si>
  <si>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</si>
  <si>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</si>
  <si>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</si>
  <si>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</si>
  <si>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</si>
  <si>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</si>
  <si>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</si>
  <si>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</si>
  <si>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</si>
  <si>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</si>
  <si>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</si>
  <si>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</si>
  <si>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</si>
  <si>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</si>
  <si>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</si>
  <si>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</si>
  <si>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</si>
  <si>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</si>
  <si>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</si>
  <si>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</si>
  <si>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</si>
  <si>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</si>
  <si>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</si>
  <si>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</si>
  <si>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</si>
  <si>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</si>
  <si>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</si>
  <si>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</si>
  <si>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</si>
  <si>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</si>
  <si>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</si>
  <si>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</si>
  <si>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</si>
  <si>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</si>
  <si>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</si>
  <si>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</si>
  <si>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</si>
  <si>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</si>
  <si>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</si>
  <si>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</si>
  <si>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</si>
  <si>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</si>
  <si>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</si>
  <si>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</si>
  <si>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</si>
  <si>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</si>
  <si>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</si>
  <si>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</si>
  <si>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</si>
  <si>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</si>
  <si>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</si>
  <si>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</si>
  <si>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</si>
  <si>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</si>
  <si>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</si>
  <si>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</si>
  <si>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</si>
  <si>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</si>
  <si>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</si>
  <si>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</si>
  <si>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</si>
  <si>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</si>
  <si>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</si>
  <si>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</si>
  <si>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</si>
  <si>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</si>
  <si>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</si>
  <si>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</si>
  <si>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</si>
  <si>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</si>
  <si>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</si>
  <si>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</si>
  <si>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</si>
  <si>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</si>
  <si>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</si>
  <si>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</si>
  <si>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</si>
  <si>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</si>
  <si>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</si>
  <si>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</si>
  <si>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</si>
  <si>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</si>
  <si>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</si>
  <si>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</si>
  <si>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</si>
  <si>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</si>
  <si>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</si>
  <si>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</si>
  <si>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</si>
  <si>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</si>
  <si>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</si>
  <si>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</si>
  <si>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</si>
  <si>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</si>
  <si>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</si>
  <si>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</si>
  <si>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</si>
  <si>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</si>
  <si>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</si>
  <si>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</si>
  <si>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</si>
  <si>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</si>
  <si>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</si>
  <si>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</si>
  <si>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</si>
  <si>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</si>
  <si>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</si>
  <si>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</si>
  <si>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</si>
  <si>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</si>
  <si>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</si>
  <si>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</si>
  <si>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</si>
  <si>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</si>
  <si>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</si>
  <si>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</si>
  <si>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</si>
  <si>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</si>
  <si>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</si>
  <si>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</si>
  <si>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</si>
  <si>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</si>
  <si>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</si>
  <si>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</si>
  <si>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</si>
  <si>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</si>
  <si>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</si>
  <si>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</si>
  <si>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</si>
  <si>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</si>
  <si>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</si>
  <si>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</si>
  <si>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</si>
  <si>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</si>
  <si>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</si>
  <si>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</si>
  <si>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</si>
  <si>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</si>
  <si>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</si>
  <si>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</si>
  <si>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</si>
  <si>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</si>
  <si>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</si>
  <si>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</si>
  <si>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</si>
  <si>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</si>
  <si>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</si>
  <si>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</si>
  <si>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</si>
  <si>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</si>
  <si>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</si>
  <si>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</si>
  <si>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</si>
  <si>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</si>
  <si>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</si>
  <si>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</si>
  <si>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</si>
  <si>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</si>
  <si>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</si>
  <si>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</si>
  <si>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</si>
  <si>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</si>
  <si>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</si>
  <si>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</si>
  <si>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</si>
  <si>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</si>
  <si>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</si>
  <si>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</si>
  <si>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</si>
  <si>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</si>
  <si>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</si>
  <si>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</si>
  <si>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</si>
  <si>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</si>
  <si>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</si>
  <si>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</si>
  <si>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</si>
  <si>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</si>
  <si>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</si>
  <si>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</si>
  <si>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</si>
  <si>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</si>
  <si>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</si>
  <si>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</si>
  <si>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</si>
  <si>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</si>
  <si>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</si>
  <si>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</si>
  <si>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</si>
  <si>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</si>
  <si>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</si>
  <si>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</si>
  <si>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</si>
  <si>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</si>
  <si>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</si>
  <si>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</si>
  <si>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</si>
  <si>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</si>
  <si>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</si>
  <si>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</si>
  <si>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</si>
  <si>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</si>
  <si>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</si>
  <si>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</si>
  <si>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</si>
  <si>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</si>
  <si>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</si>
  <si>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</si>
  <si>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</si>
  <si>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</si>
  <si>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</si>
  <si>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</si>
  <si>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</si>
  <si>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</si>
  <si>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</si>
  <si>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</si>
  <si>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</si>
  <si>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</si>
  <si>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</si>
  <si>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</si>
  <si>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</si>
  <si>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</si>
  <si>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</si>
  <si>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</si>
  <si>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</si>
  <si>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</si>
  <si>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</si>
  <si>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</si>
  <si>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</si>
  <si>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</si>
  <si>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</si>
  <si>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</si>
  <si>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</si>
  <si>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</si>
  <si>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</si>
  <si>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</si>
  <si>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</si>
  <si>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</si>
  <si>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</si>
  <si>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</si>
  <si>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</si>
  <si>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</si>
  <si>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</si>
  <si>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</si>
  <si>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</si>
  <si>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</si>
  <si>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</si>
  <si>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</si>
  <si>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</si>
  <si>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</si>
  <si>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</si>
  <si>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</si>
  <si>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</si>
  <si>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</si>
  <si>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</si>
  <si>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</si>
  <si>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</si>
  <si>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</si>
  <si>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</si>
  <si>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</si>
  <si>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</si>
  <si>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</si>
  <si>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</si>
  <si>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</si>
  <si>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</si>
  <si>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</si>
  <si>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</si>
  <si>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</si>
  <si>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</si>
  <si>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</si>
  <si>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</si>
  <si>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</si>
  <si>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</si>
  <si>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</si>
  <si>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</si>
  <si>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</si>
  <si>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</si>
  <si>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</si>
  <si>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</si>
  <si>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</si>
  <si>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</si>
  <si>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</si>
  <si>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</si>
  <si>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</si>
  <si>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</si>
  <si>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</si>
  <si>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</si>
  <si>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</si>
  <si>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</si>
  <si>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</si>
  <si>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</si>
  <si>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</si>
  <si>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</si>
  <si>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</si>
  <si>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</si>
  <si>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</si>
  <si>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</si>
  <si>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</si>
  <si>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</si>
  <si>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</si>
  <si>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</si>
  <si>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</si>
  <si>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</si>
  <si>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</si>
  <si>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</si>
  <si>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</si>
  <si>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</si>
  <si>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</si>
  <si>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</si>
  <si>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</si>
  <si>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</si>
  <si>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</si>
  <si>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</si>
  <si>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</si>
  <si>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</si>
  <si>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</si>
  <si>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</si>
  <si>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</si>
  <si>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</si>
  <si>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</si>
  <si>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</si>
  <si>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</si>
  <si>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</si>
  <si>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</si>
  <si>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</si>
  <si>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</si>
  <si>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</si>
  <si>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</si>
  <si>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</si>
  <si>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</si>
  <si>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</si>
  <si>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</si>
  <si>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</si>
  <si>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</si>
  <si>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</si>
  <si>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</si>
  <si>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</si>
  <si>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</si>
  <si>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</si>
  <si>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</si>
  <si>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</si>
  <si>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</si>
  <si>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</si>
  <si>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</si>
  <si>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</si>
  <si>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</si>
  <si>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</si>
  <si>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</si>
  <si>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</si>
  <si>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</si>
  <si>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</si>
  <si>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</si>
  <si>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</si>
  <si>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</si>
  <si>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</si>
  <si>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</si>
  <si>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</si>
  <si>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</si>
  <si>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</si>
  <si>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</si>
  <si>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</si>
  <si>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</si>
  <si>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</si>
  <si>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</si>
  <si>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</si>
  <si>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</si>
  <si>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</si>
  <si>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</si>
  <si>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</si>
  <si>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</si>
  <si>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</si>
  <si>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</si>
  <si>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</si>
  <si>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</si>
  <si>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</si>
  <si>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</si>
  <si>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</si>
  <si>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</si>
  <si>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</si>
  <si>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</si>
  <si>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</si>
  <si>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</si>
  <si>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</si>
  <si>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</si>
  <si>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</si>
  <si>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</si>
  <si>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</si>
  <si>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</si>
  <si>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</si>
  <si>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</si>
  <si>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</si>
  <si>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</si>
  <si>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</si>
  <si>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</si>
  <si>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</si>
  <si>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</si>
  <si>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</si>
  <si>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</si>
  <si>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</si>
  <si>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</si>
  <si>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</si>
  <si>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</si>
  <si>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</si>
  <si>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</si>
  <si>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</si>
  <si>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</si>
  <si>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</si>
  <si>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</si>
  <si>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</si>
  <si>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</si>
  <si>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</si>
  <si>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</si>
  <si>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</si>
  <si>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</si>
  <si>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</si>
  <si>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</si>
  <si>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</si>
  <si>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</si>
  <si>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</si>
  <si>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</si>
  <si>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</si>
  <si>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</si>
  <si>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</si>
  <si>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</si>
  <si>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</si>
  <si>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</si>
  <si>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</si>
  <si>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</si>
  <si>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</si>
  <si>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</si>
  <si>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</si>
  <si>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</si>
  <si>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</si>
  <si>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</si>
  <si>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</si>
  <si>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</si>
  <si>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</si>
  <si>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</si>
  <si>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</si>
  <si>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</si>
  <si>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</si>
  <si>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</si>
  <si>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</si>
  <si>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</si>
  <si>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</si>
  <si>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</si>
  <si>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</si>
  <si>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</si>
  <si>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</si>
  <si>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</si>
  <si>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</si>
  <si>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</si>
  <si>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</si>
  <si>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</si>
  <si>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</si>
  <si>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</si>
  <si>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</si>
  <si>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</si>
  <si>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</si>
  <si>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</si>
  <si>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</si>
  <si>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</si>
  <si>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</si>
  <si>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</si>
  <si>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</si>
  <si>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</si>
  <si>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</si>
  <si>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</si>
  <si>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</si>
  <si>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</si>
  <si>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</si>
  <si>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</si>
  <si>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</si>
  <si>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</si>
  <si>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</si>
  <si>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</si>
  <si>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</si>
  <si>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</si>
  <si>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</si>
  <si>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</si>
  <si>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</si>
  <si>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</si>
  <si>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</si>
  <si>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</si>
  <si>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</si>
  <si>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</si>
  <si>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</si>
  <si>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</si>
  <si>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</si>
  <si>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</si>
  <si>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</si>
  <si>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</si>
  <si>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</si>
  <si>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</si>
  <si>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</si>
  <si>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</si>
  <si>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</si>
  <si>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</si>
  <si>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</si>
  <si>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</si>
  <si>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</si>
  <si>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</si>
  <si>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</si>
  <si>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</si>
  <si>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</si>
  <si>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</si>
  <si>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</si>
  <si>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</si>
  <si>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</si>
  <si>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</si>
  <si>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</si>
  <si>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</si>
  <si>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</si>
  <si>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</si>
  <si>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</si>
  <si>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</si>
  <si>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</si>
  <si>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</si>
  <si>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</si>
  <si>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</si>
  <si>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</si>
  <si>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</si>
  <si>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</si>
  <si>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</si>
  <si>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</si>
  <si>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</si>
  <si>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</si>
  <si>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</si>
  <si>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</si>
  <si>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</si>
  <si>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</si>
  <si>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</si>
  <si>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</si>
  <si>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</si>
  <si>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</si>
  <si>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</si>
  <si>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</si>
  <si>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</si>
  <si>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</si>
  <si>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</si>
  <si>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</si>
  <si>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</si>
  <si>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</si>
  <si>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</si>
  <si>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</si>
  <si>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</si>
  <si>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</si>
  <si>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</si>
  <si>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</si>
  <si>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</si>
  <si>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</si>
  <si>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</si>
  <si>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</si>
  <si>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</si>
  <si>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</si>
  <si>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</si>
  <si>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</si>
  <si>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</si>
  <si>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</si>
  <si>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</si>
  <si>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</si>
  <si>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</si>
  <si>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</si>
  <si>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</si>
  <si>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</si>
  <si>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</si>
  <si>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</si>
  <si>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</si>
  <si>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</si>
  <si>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</si>
  <si>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</si>
  <si>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</si>
  <si>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</si>
  <si>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</si>
  <si>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</si>
  <si>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</si>
  <si>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</si>
  <si>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</si>
  <si>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</si>
  <si>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</si>
  <si>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</si>
  <si>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</si>
  <si>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</si>
  <si>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</si>
  <si>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</si>
  <si>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</si>
  <si>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</si>
  <si>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</si>
  <si>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</si>
  <si>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</si>
  <si>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</si>
  <si>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</si>
  <si>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</si>
  <si>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</si>
  <si>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</si>
  <si>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</si>
  <si>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</si>
  <si>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</si>
  <si>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</si>
  <si>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</si>
  <si>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</si>
  <si>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</si>
  <si>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</si>
  <si>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</si>
  <si>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</si>
  <si>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</si>
  <si>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</si>
  <si>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</si>
  <si>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</si>
  <si>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</si>
  <si>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</si>
  <si>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</si>
  <si>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</si>
  <si>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</si>
  <si>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</si>
  <si>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</si>
  <si>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</si>
  <si>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</si>
  <si>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</si>
  <si>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</si>
  <si>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</si>
  <si>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</si>
  <si>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</si>
  <si>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</si>
  <si>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</si>
  <si>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</si>
  <si>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</si>
  <si>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</si>
  <si>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</si>
  <si>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</si>
  <si>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</si>
  <si>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</si>
  <si>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</si>
  <si>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</si>
  <si>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</si>
  <si>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</si>
  <si>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</si>
  <si>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</si>
  <si>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</si>
  <si>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</si>
  <si>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</si>
  <si>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</si>
  <si>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</si>
  <si>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</si>
  <si>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</si>
  <si>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</si>
  <si>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</si>
  <si>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</si>
  <si>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</si>
  <si>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</si>
  <si>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</si>
  <si>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</si>
  <si>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</si>
  <si>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</si>
  <si>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</si>
  <si>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</si>
  <si>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</si>
  <si>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</si>
  <si>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</si>
  <si>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</si>
  <si>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</si>
  <si>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</si>
  <si>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</si>
  <si>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</si>
  <si>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</si>
  <si>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</si>
  <si>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</si>
  <si>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</si>
  <si>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</si>
  <si>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</si>
  <si>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</si>
  <si>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</si>
  <si>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</si>
  <si>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</si>
  <si>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</si>
  <si>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</si>
  <si>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</si>
  <si>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</si>
  <si>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</si>
  <si>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</si>
  <si>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</si>
  <si>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</si>
  <si>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</si>
  <si>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</si>
  <si>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</si>
  <si>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</si>
  <si>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</si>
  <si>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</si>
  <si>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</si>
  <si>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</si>
  <si>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</si>
  <si>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</si>
  <si>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</si>
  <si>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</si>
  <si>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</si>
  <si>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</si>
  <si>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</si>
  <si>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</si>
  <si>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</si>
  <si>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</si>
  <si>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</si>
  <si>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</si>
  <si>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</si>
  <si>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</si>
  <si>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</si>
  <si>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</si>
  <si>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</si>
  <si>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</si>
  <si>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</si>
  <si>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</si>
  <si>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</si>
  <si>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</si>
  <si>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</si>
  <si>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</si>
  <si>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</si>
  <si>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</si>
  <si>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</si>
  <si>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</si>
  <si>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</si>
  <si>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</si>
  <si>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</si>
  <si>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</si>
  <si>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</si>
  <si>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</si>
  <si>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</si>
  <si>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</si>
  <si>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</si>
  <si>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</si>
  <si>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</si>
  <si>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</si>
  <si>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</si>
  <si>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</si>
  <si>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</si>
  <si>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</si>
  <si>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</si>
  <si>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</si>
  <si>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</si>
  <si>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</si>
  <si>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</si>
  <si>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</si>
  <si>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</si>
  <si>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</si>
  <si>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</si>
  <si>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</si>
  <si>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</si>
  <si>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</si>
  <si>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</si>
  <si>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</si>
  <si>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</si>
  <si>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</si>
  <si>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</si>
  <si>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</si>
  <si>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</si>
  <si>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</si>
  <si>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</si>
  <si>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</si>
  <si>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</si>
  <si>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</si>
  <si>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</si>
  <si>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</si>
  <si>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</si>
  <si>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</si>
  <si>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</si>
  <si>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</si>
  <si>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</si>
  <si>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</si>
  <si>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</si>
  <si>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</si>
  <si>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</si>
  <si>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</si>
  <si>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</si>
  <si>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</si>
  <si>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</si>
  <si>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</si>
  <si>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</si>
  <si>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</si>
  <si>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</si>
  <si>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</si>
  <si>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</si>
  <si>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</si>
  <si>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</si>
  <si>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</si>
  <si>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</si>
  <si>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</si>
  <si>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</si>
  <si>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</si>
  <si>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</si>
  <si>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</si>
  <si>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</si>
  <si>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</si>
  <si>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</si>
  <si>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</si>
  <si>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</si>
  <si>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</si>
  <si>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</si>
  <si>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</si>
  <si>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</si>
  <si>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</si>
  <si>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</si>
  <si>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</si>
  <si>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</si>
  <si>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</si>
  <si>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</si>
  <si>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</si>
  <si>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</si>
  <si>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</si>
  <si>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</si>
  <si>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</si>
  <si>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</si>
  <si>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</si>
  <si>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</si>
  <si>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</si>
  <si>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</si>
  <si>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</si>
  <si>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</si>
  <si>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</si>
  <si>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</si>
  <si>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</si>
  <si>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</si>
  <si>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</si>
  <si>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</si>
  <si>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</si>
  <si>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</si>
  <si>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</si>
  <si>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</si>
  <si>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</si>
  <si>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</si>
  <si>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</si>
  <si>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</si>
  <si>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</si>
  <si>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</si>
  <si>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</si>
  <si>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</si>
  <si>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</si>
  <si>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</si>
  <si>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</si>
  <si>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</si>
  <si>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</si>
  <si>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</si>
  <si>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</si>
  <si>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</si>
  <si>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</si>
  <si>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</si>
  <si>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</si>
  <si>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</si>
  <si>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</si>
  <si>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</si>
  <si>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</si>
  <si>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</si>
  <si>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</si>
  <si>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</si>
  <si>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</si>
  <si>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</si>
  <si>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</si>
  <si>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</si>
  <si>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</si>
  <si>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</si>
  <si>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</si>
  <si>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</si>
  <si>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</si>
  <si>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</si>
  <si>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</si>
  <si>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</si>
  <si>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</si>
  <si>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</si>
  <si>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</si>
  <si>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</si>
  <si>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</si>
  <si>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</si>
  <si>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</si>
  <si>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</si>
  <si>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</si>
  <si>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</si>
  <si>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</si>
  <si>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</si>
  <si>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</si>
  <si>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</si>
  <si>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</si>
  <si>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</si>
  <si>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</si>
  <si>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</si>
  <si>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</si>
  <si>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</si>
  <si>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</si>
  <si>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</si>
  <si>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</si>
  <si>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</si>
  <si>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</si>
  <si>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</si>
  <si>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</si>
  <si>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</si>
  <si>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</si>
  <si>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</si>
  <si>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</si>
  <si>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</si>
  <si>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</si>
  <si>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</si>
  <si>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</si>
  <si>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</si>
  <si>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</si>
  <si>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</si>
  <si>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</si>
  <si>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</si>
  <si>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</si>
  <si>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</si>
  <si>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</si>
  <si>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</si>
  <si>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</si>
  <si>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</si>
  <si>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</si>
  <si>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</si>
  <si>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</si>
  <si>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</si>
  <si>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</si>
  <si>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</si>
  <si>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</si>
  <si>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</si>
  <si>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</si>
  <si>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</si>
  <si>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</si>
  <si>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</si>
  <si>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</si>
  <si>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</si>
  <si>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</si>
  <si>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</si>
  <si>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</si>
  <si>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</si>
  <si>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</si>
  <si>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</si>
  <si>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</si>
  <si>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</si>
  <si>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</si>
  <si>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</si>
  <si>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</si>
  <si>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</si>
  <si>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</si>
  <si>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</si>
  <si>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</si>
  <si>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</si>
  <si>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</si>
  <si>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</si>
  <si>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</si>
  <si>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</si>
  <si>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</si>
  <si>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</si>
  <si>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</si>
  <si>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</si>
  <si>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</si>
  <si>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</si>
  <si>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</si>
  <si>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</si>
  <si>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</si>
  <si>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</si>
  <si>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</si>
  <si>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</si>
  <si>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</si>
  <si>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</si>
  <si>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</si>
  <si>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</si>
  <si>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</si>
  <si>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</si>
  <si>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</si>
  <si>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</si>
  <si>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</si>
  <si>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</si>
  <si>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</si>
  <si>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</si>
  <si>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</si>
  <si>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</si>
  <si>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</si>
  <si>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</si>
  <si>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</si>
  <si>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</si>
  <si>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</si>
  <si>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</si>
  <si>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</si>
  <si>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</si>
  <si>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</si>
  <si>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</si>
  <si>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</si>
  <si>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</si>
  <si>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</si>
  <si>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</si>
  <si>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</si>
  <si>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</si>
  <si>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</si>
  <si>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</si>
  <si>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</si>
  <si>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</si>
  <si>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</si>
  <si>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</si>
  <si>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</si>
  <si>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</si>
  <si>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</si>
  <si>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</si>
  <si>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</si>
  <si>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</si>
  <si>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</si>
  <si>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</si>
  <si>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</si>
  <si>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</si>
  <si>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</si>
  <si>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</si>
  <si>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</si>
  <si>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</si>
  <si>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</si>
  <si>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</si>
  <si>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</si>
  <si>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</si>
  <si>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</si>
  <si>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</si>
  <si>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</si>
  <si>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</si>
  <si>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</si>
  <si>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</si>
  <si>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</si>
  <si>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</si>
  <si>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</si>
  <si>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</si>
  <si>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</si>
  <si>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</si>
  <si>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</si>
  <si>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</si>
  <si>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</si>
  <si>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</si>
  <si>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</si>
  <si>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</si>
  <si>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</si>
  <si>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</si>
  <si>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</si>
  <si>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</si>
  <si>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</si>
  <si>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</si>
  <si>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</si>
  <si>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</si>
  <si>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</si>
  <si>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</si>
  <si>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</si>
  <si>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</si>
  <si>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</si>
  <si>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</si>
  <si>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</si>
  <si>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</si>
  <si>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</si>
  <si>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</si>
  <si>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</si>
  <si>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</si>
  <si>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</si>
  <si>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</si>
  <si>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</si>
  <si>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</si>
  <si>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</si>
  <si>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</si>
  <si>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</si>
  <si>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</si>
  <si>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</si>
  <si>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</si>
  <si>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</si>
  <si>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</si>
  <si>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</si>
  <si>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</si>
  <si>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</si>
  <si>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</si>
  <si>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</si>
  <si>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</si>
  <si>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</si>
  <si>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</si>
  <si>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</si>
  <si>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</si>
  <si>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</si>
  <si>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</si>
  <si>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</si>
  <si>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</si>
  <si>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</si>
  <si>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</si>
  <si>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</si>
  <si>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</si>
  <si>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</si>
  <si>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</si>
  <si>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</si>
  <si>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</si>
  <si>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</si>
  <si>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</si>
  <si>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</si>
  <si>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</si>
  <si>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</si>
  <si>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</si>
  <si>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</si>
  <si>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</si>
  <si>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</si>
  <si>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</si>
  <si>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</si>
  <si>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</si>
  <si>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</si>
  <si>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</si>
  <si>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</si>
  <si>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</si>
  <si>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</si>
  <si>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</si>
  <si>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</si>
  <si>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</si>
  <si>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</si>
  <si>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</si>
  <si>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</si>
  <si>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</si>
  <si>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</si>
  <si>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</si>
  <si>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</si>
  <si>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</si>
  <si>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</si>
  <si>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</si>
  <si>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</si>
  <si>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</si>
  <si>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</si>
  <si>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</si>
  <si>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</si>
  <si>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</si>
  <si>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</si>
  <si>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</si>
  <si>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</si>
  <si>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</si>
  <si>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</si>
  <si>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</si>
  <si>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</si>
  <si>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</si>
  <si>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</si>
  <si>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</si>
  <si>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</si>
  <si>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</si>
  <si>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</si>
  <si>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</si>
  <si>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</si>
  <si>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</si>
  <si>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</si>
  <si>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</si>
  <si>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</si>
  <si>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</si>
  <si>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</si>
  <si>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</si>
  <si>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</si>
  <si>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</si>
  <si>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</si>
  <si>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</si>
  <si>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</si>
  <si>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</si>
  <si>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</si>
  <si>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</si>
  <si>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</si>
  <si>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</si>
  <si>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</si>
  <si>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</si>
  <si>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</si>
  <si>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</si>
  <si>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</si>
  <si>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</si>
  <si>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</si>
  <si>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</si>
  <si>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</si>
  <si>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</si>
  <si>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</si>
  <si>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</si>
  <si>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</si>
  <si>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</si>
  <si>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</si>
  <si>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</si>
  <si>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</si>
  <si>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</si>
  <si>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</si>
  <si>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</si>
  <si>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</si>
  <si>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</si>
  <si>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</si>
  <si>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</si>
  <si>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</si>
  <si>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</si>
  <si>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</si>
  <si>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</si>
  <si>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</si>
  <si>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</si>
  <si>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</si>
  <si>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</si>
  <si>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</si>
  <si>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</si>
  <si>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</si>
  <si>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</si>
  <si>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</si>
  <si>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</si>
  <si>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</si>
  <si>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</si>
  <si>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</si>
  <si>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</si>
  <si>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</si>
  <si>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</si>
  <si>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</si>
  <si>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</si>
  <si>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</si>
  <si>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</si>
  <si>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</si>
  <si>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</si>
  <si>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</si>
  <si>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</si>
  <si>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</si>
  <si>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</si>
  <si>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</si>
  <si>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</si>
  <si>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</si>
  <si>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</si>
  <si>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</si>
  <si>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</si>
  <si>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</si>
  <si>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</si>
  <si>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</si>
  <si>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</si>
  <si>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</si>
  <si>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</si>
  <si>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</si>
  <si>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</si>
  <si>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</si>
  <si>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</si>
  <si>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</si>
  <si>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</si>
  <si>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</si>
  <si>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</si>
  <si>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</si>
  <si>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</si>
  <si>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</si>
  <si>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</si>
  <si>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</si>
  <si>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</si>
  <si>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</si>
  <si>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</si>
  <si>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</si>
  <si>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</si>
  <si>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</si>
  <si>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</si>
  <si>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</si>
  <si>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</si>
  <si>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</si>
  <si>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</si>
  <si>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</si>
  <si>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</si>
  <si>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</si>
  <si>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</si>
  <si>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</si>
  <si>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</si>
  <si>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</si>
  <si>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</si>
  <si>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</si>
  <si>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</si>
  <si>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</si>
  <si>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</si>
  <si>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</si>
  <si>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</si>
  <si>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</si>
  <si>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</si>
  <si>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</si>
  <si>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</si>
  <si>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</si>
  <si>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</si>
  <si>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</si>
  <si>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</si>
  <si>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</si>
  <si>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</si>
  <si>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</si>
  <si>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</si>
  <si>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</si>
  <si>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</si>
  <si>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</si>
  <si>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</si>
  <si>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</si>
  <si>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</si>
  <si>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</si>
  <si>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</si>
  <si>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</si>
  <si>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</si>
  <si>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</si>
  <si>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</si>
  <si>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</si>
  <si>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</si>
  <si>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</si>
  <si>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</si>
  <si>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</si>
  <si>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</si>
  <si>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</si>
  <si>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</si>
  <si>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</si>
  <si>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</si>
  <si>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</si>
  <si>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</si>
  <si>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</si>
  <si>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</si>
  <si>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</si>
  <si>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</si>
  <si>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</si>
  <si>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</si>
  <si>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</si>
  <si>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</si>
  <si>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</si>
  <si>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</si>
  <si>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</si>
  <si>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</si>
  <si>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</si>
  <si>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</si>
  <si>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</si>
  <si>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</si>
  <si>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</si>
  <si>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</si>
  <si>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</si>
  <si>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</si>
  <si>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</si>
  <si>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</si>
  <si>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</si>
  <si>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</si>
  <si>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</si>
  <si>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</si>
  <si>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</si>
  <si>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</si>
  <si>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</si>
  <si>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</si>
  <si>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</si>
  <si>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</si>
  <si>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</si>
  <si>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</si>
  <si>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</si>
  <si>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</si>
  <si>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</si>
  <si>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</si>
  <si>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</si>
  <si>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</si>
  <si>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</si>
  <si>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</si>
  <si>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</si>
  <si>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</si>
  <si>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</si>
  <si>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</si>
  <si>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</si>
  <si>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</si>
  <si>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</si>
  <si>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</si>
  <si>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</si>
  <si>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</si>
  <si>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</si>
  <si>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</si>
  <si>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</si>
  <si>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</si>
  <si>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</si>
  <si>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</si>
  <si>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</si>
  <si>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</si>
  <si>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</si>
  <si>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</si>
  <si>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</si>
  <si>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</si>
  <si>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</si>
  <si>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</si>
  <si>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</si>
  <si>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</si>
  <si>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</si>
  <si>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</si>
  <si>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</si>
  <si>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</si>
  <si>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</si>
  <si>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</si>
  <si>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</si>
  <si>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</si>
  <si>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</si>
  <si>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</si>
  <si>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</si>
  <si>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</si>
  <si>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</si>
  <si>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</si>
  <si>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</si>
  <si>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</si>
  <si>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</si>
  <si>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</si>
  <si>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</si>
  <si>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</si>
  <si>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</si>
  <si>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</si>
  <si>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</si>
  <si>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</si>
  <si>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</si>
  <si>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</si>
  <si>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</si>
  <si>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</si>
  <si>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</si>
  <si>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</si>
  <si>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</si>
  <si>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</si>
  <si>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</si>
  <si>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</si>
  <si>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</si>
  <si>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</si>
  <si>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</si>
  <si>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</si>
  <si>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</si>
  <si>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</si>
  <si>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</si>
  <si>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</si>
  <si>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</si>
  <si>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</si>
  <si>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</si>
  <si>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</si>
  <si>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</si>
  <si>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</si>
  <si>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</si>
  <si>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</si>
  <si>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</si>
  <si>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</si>
  <si>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</si>
  <si>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</si>
  <si>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</si>
  <si>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</si>
  <si>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</si>
  <si>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</si>
  <si>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</si>
  <si>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</si>
  <si>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</si>
  <si>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</si>
  <si>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</si>
  <si>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</si>
  <si>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</si>
  <si>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</si>
  <si>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</si>
  <si>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</si>
  <si>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</si>
  <si>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</si>
  <si>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</si>
  <si>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</si>
  <si>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</si>
  <si>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</si>
  <si>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</si>
  <si>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</si>
  <si>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</si>
  <si>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</si>
  <si>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</si>
  <si>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</si>
  <si>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</si>
  <si>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</si>
  <si>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</si>
  <si>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</si>
  <si>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</si>
  <si>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</si>
  <si>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</si>
  <si>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</si>
  <si>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</si>
  <si>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</si>
  <si>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</si>
  <si>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</si>
  <si>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</si>
  <si>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</si>
  <si>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</si>
  <si>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</si>
  <si>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</si>
  <si>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</si>
  <si>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</si>
  <si>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</si>
  <si>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</si>
  <si>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</si>
  <si>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</si>
  <si>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</si>
  <si>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</si>
  <si>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</si>
  <si>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</si>
  <si>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</si>
  <si>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</si>
  <si>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</si>
  <si>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</si>
  <si>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</si>
  <si>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</si>
  <si>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</si>
  <si>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</si>
  <si>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</si>
  <si>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</si>
  <si>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</si>
  <si>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</si>
  <si>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</si>
  <si>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</si>
  <si>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</si>
  <si>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</si>
  <si>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</si>
  <si>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</si>
  <si>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</si>
  <si>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</si>
  <si>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</si>
  <si>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</si>
  <si>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</si>
  <si>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</si>
  <si>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</si>
  <si>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</si>
  <si>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</si>
  <si>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</si>
  <si>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</si>
  <si>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</si>
  <si>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</si>
  <si>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</si>
  <si>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</si>
  <si>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</si>
  <si>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</si>
  <si>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</si>
  <si>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</si>
  <si>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</si>
  <si>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</si>
  <si>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</si>
  <si>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</si>
  <si>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</si>
  <si>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</si>
  <si>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</si>
  <si>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</si>
  <si>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</si>
  <si>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</si>
  <si>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</si>
  <si>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</si>
  <si>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</si>
  <si>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</si>
  <si>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</si>
  <si>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</si>
  <si>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</si>
  <si>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</si>
  <si>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</si>
  <si>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</si>
  <si>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</si>
  <si>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</si>
  <si>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</si>
  <si>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</si>
  <si>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</si>
  <si>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</si>
  <si>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</si>
  <si>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</si>
  <si>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</si>
  <si>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</si>
  <si>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</si>
  <si>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</si>
  <si>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</si>
  <si>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</si>
  <si>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</si>
  <si>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</si>
  <si>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</si>
  <si>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</si>
  <si>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</si>
  <si>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</si>
  <si>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</si>
  <si>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</si>
  <si>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</si>
  <si>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</si>
  <si>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</si>
  <si>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</si>
  <si>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</si>
  <si>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</si>
  <si>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</si>
  <si>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</si>
  <si>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</si>
  <si>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</si>
  <si>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</si>
  <si>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</si>
  <si>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</si>
  <si>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</si>
  <si>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</si>
  <si>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</si>
  <si>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</si>
  <si>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</si>
  <si>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</si>
  <si>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</si>
  <si>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</si>
  <si>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</si>
  <si>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</si>
  <si>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</si>
  <si>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</si>
  <si>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</si>
  <si>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</si>
  <si>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</si>
  <si>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</si>
  <si>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</si>
  <si>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</si>
  <si>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</si>
  <si>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</si>
  <si>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</si>
  <si>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</si>
  <si>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</si>
  <si>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</si>
  <si>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</si>
  <si>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</si>
  <si>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</si>
  <si>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</si>
  <si>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</si>
  <si>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</si>
  <si>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</si>
  <si>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</si>
  <si>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</si>
  <si>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</si>
  <si>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</si>
  <si>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</si>
  <si>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</si>
  <si>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</si>
  <si>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</si>
  <si>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</si>
  <si>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</si>
  <si>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</si>
  <si>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</si>
  <si>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</si>
  <si>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</si>
  <si>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</si>
  <si>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</si>
  <si>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</si>
  <si>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</si>
  <si>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</si>
  <si>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</si>
  <si>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</si>
  <si>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</si>
  <si>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</si>
  <si>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</si>
  <si>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</si>
  <si>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</si>
  <si>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</si>
  <si>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</si>
  <si>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</si>
  <si>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</si>
  <si>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</si>
  <si>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</si>
  <si>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</si>
  <si>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</si>
  <si>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</si>
  <si>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</si>
  <si>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</si>
  <si>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</si>
  <si>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</si>
  <si>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</si>
  <si>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</si>
  <si>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</si>
  <si>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</si>
  <si>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</si>
  <si>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</si>
  <si>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</si>
  <si>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</si>
  <si>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</si>
  <si>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</si>
  <si>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</si>
  <si>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</si>
  <si>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</si>
  <si>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</si>
  <si>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</si>
  <si>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</si>
  <si>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</si>
  <si>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</si>
  <si>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</si>
  <si>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</si>
  <si>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</si>
  <si>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</si>
  <si>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</si>
  <si>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</si>
  <si>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</si>
  <si>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</si>
  <si>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</si>
  <si>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</si>
  <si>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</si>
  <si>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</si>
  <si>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</si>
  <si>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</si>
  <si>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</si>
  <si>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</si>
  <si>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</si>
  <si>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</si>
  <si>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</si>
  <si>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</si>
  <si>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</si>
  <si>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</si>
  <si>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</si>
  <si>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</si>
  <si>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</si>
  <si>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</si>
  <si>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</si>
  <si>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</si>
  <si>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</si>
  <si>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</si>
  <si>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</si>
  <si>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</si>
  <si>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</si>
  <si>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</si>
  <si>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</si>
  <si>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</si>
  <si>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</si>
  <si>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</si>
  <si>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</si>
  <si>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</si>
  <si>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</si>
  <si>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</si>
  <si>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</si>
  <si>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</si>
  <si>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</si>
  <si>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</si>
  <si>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</si>
  <si>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</si>
  <si>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</si>
  <si>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</si>
  <si>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</si>
  <si>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</si>
  <si>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</si>
  <si>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</si>
  <si>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</si>
  <si>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</si>
  <si>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</si>
  <si>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</si>
  <si>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</si>
  <si>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</si>
  <si>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</si>
  <si>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</si>
  <si>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</si>
  <si>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</si>
  <si>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</si>
  <si>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</si>
  <si>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</si>
  <si>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</si>
  <si>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</si>
  <si>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</si>
  <si>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</si>
  <si>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</si>
  <si>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</si>
  <si>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</si>
  <si>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</si>
  <si>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</si>
  <si>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</si>
  <si>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</si>
  <si>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</si>
  <si>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</si>
  <si>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</si>
  <si>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</si>
  <si>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</si>
  <si>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</si>
  <si>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</si>
  <si>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</si>
  <si>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</si>
  <si>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</si>
  <si>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</si>
  <si>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</si>
  <si>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</si>
  <si>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</si>
  <si>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</si>
  <si>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</si>
  <si>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</si>
  <si>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</si>
  <si>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</si>
  <si>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</si>
  <si>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</si>
  <si>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</si>
  <si>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</si>
  <si>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</si>
  <si>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</si>
  <si>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</si>
  <si>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</si>
  <si>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</si>
  <si>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</si>
  <si>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</si>
  <si>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</si>
  <si>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</si>
  <si>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</si>
  <si>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</si>
  <si>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</si>
  <si>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</si>
  <si>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</si>
  <si>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</si>
  <si>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</si>
  <si>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</si>
  <si>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</si>
  <si>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</si>
  <si>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</si>
  <si>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</si>
  <si>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</si>
  <si>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</si>
  <si>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</si>
  <si>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</si>
  <si>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</si>
  <si>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</si>
  <si>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</si>
  <si>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</si>
  <si>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</si>
  <si>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</si>
  <si>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</si>
  <si>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</si>
  <si>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</si>
  <si>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</si>
  <si>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</si>
  <si>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</si>
  <si>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</si>
  <si>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</si>
  <si>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</si>
  <si>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</si>
  <si>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</si>
  <si>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</si>
  <si>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</si>
  <si>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</si>
  <si>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</si>
  <si>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</si>
  <si>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</si>
  <si>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</si>
  <si>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</si>
  <si>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</si>
  <si>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</si>
  <si>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</si>
  <si>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</si>
  <si>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</si>
  <si>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</si>
  <si>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</si>
  <si>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</si>
  <si>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</si>
  <si>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</si>
  <si>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</si>
  <si>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</si>
  <si>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</si>
  <si>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</si>
  <si>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</si>
  <si>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</si>
  <si>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</si>
  <si>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</si>
  <si>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</si>
  <si>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</si>
  <si>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</si>
  <si>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</si>
  <si>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</si>
  <si>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</si>
  <si>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</si>
  <si>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</si>
  <si>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</si>
  <si>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</si>
  <si>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</si>
  <si>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</si>
  <si>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</si>
  <si>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</si>
  <si>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</si>
  <si>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</si>
  <si>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</si>
  <si>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</si>
  <si>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</si>
  <si>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</si>
  <si>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</si>
  <si>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</si>
  <si>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</si>
  <si>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</si>
  <si>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</si>
  <si>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</si>
  <si>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</si>
  <si>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</si>
  <si>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</si>
  <si>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</si>
  <si>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</si>
  <si>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</si>
  <si>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</si>
  <si>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</si>
  <si>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</si>
  <si>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</si>
  <si>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</si>
  <si>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</si>
  <si>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</si>
  <si>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</si>
  <si>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</si>
  <si>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</si>
  <si>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</si>
  <si>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</si>
  <si>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</si>
  <si>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</si>
  <si>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</si>
  <si>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</si>
  <si>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</si>
  <si>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</si>
  <si>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</si>
  <si>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</si>
  <si>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</si>
  <si>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</si>
  <si>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</si>
  <si>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</si>
  <si>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</si>
  <si>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</si>
  <si>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</si>
  <si>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</si>
  <si>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</si>
  <si>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</si>
  <si>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</si>
  <si>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</si>
  <si>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</si>
  <si>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</si>
  <si>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</si>
  <si>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</si>
  <si>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</si>
  <si>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</si>
  <si>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</si>
  <si>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</si>
  <si>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</si>
  <si>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</si>
  <si>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</si>
  <si>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</si>
  <si>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</si>
  <si>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</si>
  <si>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</si>
  <si>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</si>
  <si>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</si>
  <si>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</si>
  <si>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</si>
  <si>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</si>
  <si>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</si>
  <si>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</si>
  <si>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</si>
  <si>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</si>
  <si>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</si>
  <si>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</si>
  <si>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</si>
  <si>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</si>
  <si>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</si>
  <si>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</si>
  <si>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</si>
  <si>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</si>
  <si>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</si>
  <si>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</si>
  <si>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</si>
  <si>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</si>
  <si>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</si>
  <si>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</si>
  <si>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</si>
  <si>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</si>
  <si>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</si>
  <si>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</si>
  <si>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</si>
  <si>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</si>
  <si>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</si>
  <si>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</si>
  <si>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</si>
  <si>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</si>
  <si>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</si>
  <si>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</si>
  <si>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</si>
  <si>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</si>
  <si>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</si>
  <si>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</si>
  <si>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</si>
  <si>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</si>
  <si>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</si>
  <si>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</si>
  <si>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</si>
  <si>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</si>
  <si>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</si>
  <si>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</si>
  <si>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</si>
  <si>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</si>
  <si>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</si>
  <si>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</si>
  <si>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</si>
  <si>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</si>
  <si>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</si>
  <si>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</si>
  <si>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</si>
  <si>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</si>
  <si>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</si>
  <si>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</si>
  <si>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</si>
  <si>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</si>
  <si>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</si>
  <si>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</si>
  <si>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</si>
  <si>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</si>
  <si>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</si>
  <si>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</si>
  <si>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</si>
  <si>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</si>
  <si>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</si>
  <si>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</si>
  <si>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</si>
  <si>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</si>
  <si>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</si>
  <si>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</si>
  <si>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</si>
  <si>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</si>
  <si>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</si>
  <si>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</si>
  <si>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</si>
  <si>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</si>
  <si>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</si>
  <si>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</si>
  <si>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</si>
  <si>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</si>
  <si>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</si>
  <si>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</si>
  <si>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</si>
  <si>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</si>
  <si>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</si>
  <si>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</si>
  <si>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</si>
  <si>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</si>
  <si>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</si>
  <si>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</si>
  <si>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</si>
  <si>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</si>
  <si>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</si>
  <si>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</si>
  <si>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</si>
  <si>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</si>
  <si>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</si>
  <si>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</si>
  <si>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</si>
  <si>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</si>
  <si>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</si>
  <si>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</si>
  <si>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</si>
  <si>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</si>
  <si>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</si>
  <si>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</si>
  <si>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</si>
  <si>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</si>
  <si>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</si>
  <si>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</si>
  <si>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</si>
  <si>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</si>
  <si>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</si>
  <si>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</si>
  <si>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</si>
  <si>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</si>
  <si>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</si>
  <si>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</si>
  <si>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</si>
  <si>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</si>
  <si>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</si>
  <si>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</si>
  <si>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</si>
  <si>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</si>
  <si>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</si>
  <si>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</si>
  <si>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</si>
  <si>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</si>
  <si>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</si>
  <si>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</si>
  <si>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</si>
  <si>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</si>
  <si>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</si>
  <si>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</si>
  <si>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</si>
  <si>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</si>
  <si>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</si>
  <si>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</si>
  <si>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</si>
  <si>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</si>
  <si>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</si>
  <si>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</si>
  <si>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</si>
  <si>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</si>
  <si>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</si>
  <si>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</si>
  <si>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</si>
  <si>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</si>
  <si>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</si>
  <si>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</si>
  <si>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</si>
  <si>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</si>
  <si>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</si>
  <si>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</si>
  <si>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</si>
  <si>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</si>
  <si>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</si>
  <si>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</si>
  <si>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</si>
  <si>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</si>
  <si>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</si>
  <si>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</si>
  <si>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</si>
  <si>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</si>
  <si>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</si>
  <si>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</si>
  <si>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</si>
  <si>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</si>
  <si>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</si>
  <si>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</si>
  <si>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</si>
  <si>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</si>
  <si>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</si>
  <si>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</si>
  <si>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</si>
  <si>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</si>
  <si>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</si>
  <si>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</si>
  <si>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</si>
  <si>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</si>
  <si>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</si>
  <si>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</si>
  <si>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</si>
  <si>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</si>
  <si>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</si>
  <si>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</si>
  <si>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</si>
  <si>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</si>
  <si>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</si>
  <si>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</si>
  <si>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</si>
  <si>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</si>
  <si>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</si>
  <si>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</si>
  <si>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</si>
  <si>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</si>
  <si>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</si>
  <si>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</si>
  <si>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</si>
  <si>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</si>
  <si>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</si>
  <si>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</si>
  <si>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</si>
  <si>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</si>
  <si>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</si>
  <si>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</si>
  <si>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</si>
  <si>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</si>
  <si>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</si>
  <si>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</si>
  <si>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</si>
  <si>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</si>
  <si>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</si>
  <si>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</si>
  <si>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</si>
  <si>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</si>
  <si>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</si>
  <si>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</si>
  <si>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</si>
  <si>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</si>
  <si>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</si>
  <si>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</si>
  <si>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</si>
  <si>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</si>
  <si>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</si>
  <si>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</si>
  <si>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</si>
  <si>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</si>
  <si>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</si>
  <si>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</si>
  <si>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</si>
  <si>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</si>
  <si>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</si>
  <si>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</si>
  <si>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</si>
  <si>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</si>
  <si>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</si>
  <si>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</si>
  <si>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</si>
  <si>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</si>
  <si>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</si>
  <si>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</si>
  <si>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</si>
  <si>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</si>
  <si>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</si>
  <si>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</si>
  <si>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</si>
  <si>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</si>
  <si>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</si>
  <si>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</si>
  <si>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</si>
  <si>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</si>
  <si>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</si>
  <si>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</si>
  <si>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</si>
  <si>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</si>
  <si>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</si>
  <si>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</si>
  <si>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</si>
  <si>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</si>
  <si>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</si>
  <si>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</si>
  <si>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</si>
  <si>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</si>
  <si>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</si>
  <si>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</si>
  <si>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</si>
  <si>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</si>
  <si>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</si>
  <si>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</si>
  <si>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</si>
  <si>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</si>
  <si>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</si>
  <si>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</si>
  <si>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</si>
  <si>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</si>
  <si>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</si>
  <si>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</si>
  <si>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</si>
  <si>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</si>
  <si>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</si>
  <si>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</si>
  <si>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</si>
  <si>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</si>
  <si>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</si>
  <si>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</si>
  <si>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</si>
  <si>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</si>
  <si>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</si>
  <si>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</si>
  <si>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</si>
  <si>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</si>
  <si>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</si>
  <si>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</si>
  <si>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</si>
  <si>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</si>
  <si>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</si>
  <si>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</si>
  <si>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</si>
  <si>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</si>
  <si>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</si>
  <si>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</si>
  <si>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</si>
  <si>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</si>
  <si>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</si>
  <si>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</si>
  <si>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</si>
  <si>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</si>
  <si>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</si>
  <si>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</si>
  <si>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</si>
  <si>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</si>
  <si>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</si>
  <si>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</si>
  <si>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</si>
  <si>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</si>
  <si>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</si>
  <si>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</si>
  <si>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</si>
  <si>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</si>
  <si>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</si>
  <si>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</si>
  <si>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</si>
  <si>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</si>
  <si>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</si>
  <si>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</si>
  <si>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</si>
  <si>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</si>
  <si>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</si>
  <si>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</si>
  <si>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</si>
  <si>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</si>
  <si>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</si>
  <si>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</si>
  <si>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</si>
  <si>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</si>
  <si>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</si>
  <si>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</si>
  <si>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</si>
  <si>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</si>
  <si>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</si>
  <si>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</si>
  <si>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</si>
  <si>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</si>
  <si>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</si>
  <si>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</si>
  <si>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</si>
  <si>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</si>
  <si>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</si>
  <si>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</si>
  <si>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</si>
  <si>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</si>
  <si>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</si>
  <si>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</si>
  <si>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</si>
  <si>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</si>
  <si>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</si>
  <si>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</si>
  <si>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</si>
  <si>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</si>
  <si>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</si>
  <si>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</si>
  <si>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</si>
  <si>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</si>
  <si>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</si>
  <si>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</si>
  <si>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</si>
  <si>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</si>
  <si>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</si>
  <si>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</si>
  <si>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</si>
  <si>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</si>
  <si>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</si>
  <si>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</si>
  <si>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</si>
  <si>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</si>
  <si>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</si>
  <si>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</si>
  <si>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</si>
  <si>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</si>
  <si>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</si>
  <si>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</si>
  <si>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</si>
  <si>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</si>
  <si>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</si>
  <si>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</si>
  <si>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</si>
  <si>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</si>
  <si>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</si>
  <si>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</si>
  <si>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</si>
  <si>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</si>
  <si>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</si>
  <si>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</si>
  <si>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</si>
  <si>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</si>
  <si>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</si>
  <si>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</si>
  <si>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</si>
  <si>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</si>
  <si>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</si>
  <si>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</si>
  <si>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</si>
  <si>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</si>
  <si>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</si>
  <si>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</si>
  <si>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</si>
  <si>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</si>
  <si>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</si>
  <si>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</si>
  <si>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</si>
  <si>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</si>
  <si>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</si>
  <si>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</si>
  <si>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</si>
  <si>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</si>
  <si>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</si>
  <si>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</si>
  <si>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</si>
  <si>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</si>
  <si>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</si>
  <si>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</si>
  <si>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</si>
  <si>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</si>
  <si>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</si>
  <si>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</si>
  <si>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</si>
  <si>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</si>
  <si>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</si>
  <si>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</si>
  <si>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</si>
  <si>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</si>
  <si>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</si>
  <si>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</si>
  <si>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</si>
  <si>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</si>
  <si>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</si>
  <si>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</si>
  <si>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</si>
  <si>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</si>
  <si>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</si>
  <si>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</si>
  <si>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</si>
  <si>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</si>
  <si>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</si>
  <si>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</si>
  <si>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</si>
  <si>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</si>
  <si>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</si>
  <si>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</si>
  <si>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</si>
  <si>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</si>
  <si>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</si>
  <si>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</si>
  <si>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</si>
  <si>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</si>
  <si>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</si>
  <si>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</si>
  <si>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</si>
  <si>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</si>
  <si>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</si>
  <si>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</si>
  <si>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</si>
  <si>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</si>
  <si>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</si>
  <si>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</si>
  <si>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</si>
  <si>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</si>
  <si>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</si>
  <si>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</si>
  <si>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</si>
  <si>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</si>
  <si>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</si>
  <si>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</si>
  <si>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</si>
  <si>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</si>
  <si>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</si>
  <si>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</si>
  <si>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</si>
  <si>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</si>
  <si>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</si>
  <si>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</si>
  <si>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</si>
  <si>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</si>
  <si>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</si>
  <si>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</si>
  <si>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</si>
  <si>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</si>
  <si>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</si>
  <si>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</si>
  <si>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</si>
  <si>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</si>
  <si>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</si>
  <si>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</si>
  <si>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</si>
  <si>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</si>
  <si>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</si>
  <si>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</si>
  <si>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</si>
  <si>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</si>
  <si>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</si>
  <si>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</si>
  <si>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</si>
  <si>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</si>
  <si>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</si>
  <si>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</si>
  <si>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</si>
  <si>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</si>
  <si>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</si>
  <si>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</si>
  <si>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</si>
  <si>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</si>
  <si>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</si>
  <si>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</si>
  <si>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</si>
  <si>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</si>
  <si>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</si>
  <si>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</si>
  <si>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</si>
  <si>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</si>
  <si>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</si>
  <si>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</si>
  <si>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</si>
  <si>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</si>
  <si>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</si>
  <si>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</si>
  <si>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</si>
  <si>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</si>
  <si>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</si>
  <si>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</si>
  <si>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</si>
  <si>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</si>
  <si>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</si>
  <si>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</si>
  <si>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</si>
  <si>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</si>
  <si>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</si>
  <si>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</si>
  <si>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</si>
  <si>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</si>
  <si>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</si>
  <si>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</si>
  <si>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</si>
  <si>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</si>
  <si>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</si>
  <si>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</si>
  <si>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</si>
  <si>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</si>
  <si>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</si>
  <si>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</si>
  <si>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</si>
  <si>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</si>
  <si>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</si>
  <si>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</si>
  <si>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</si>
  <si>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</si>
  <si>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</si>
  <si>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</si>
  <si>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</si>
  <si>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</si>
  <si>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</si>
  <si>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</si>
  <si>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</si>
  <si>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</si>
  <si>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</si>
  <si>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</si>
  <si>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</si>
  <si>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</si>
  <si>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</si>
  <si>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</si>
  <si>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</si>
  <si>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</si>
  <si>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</si>
  <si>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</si>
  <si>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</si>
  <si>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</si>
  <si>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</si>
  <si>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</si>
  <si>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</si>
  <si>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</si>
  <si>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</si>
  <si>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</si>
  <si>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</si>
  <si>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</si>
  <si>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</si>
  <si>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</si>
  <si>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</si>
  <si>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</si>
  <si>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</si>
  <si>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</si>
  <si>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</si>
  <si>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</si>
  <si>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</si>
  <si>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</si>
  <si>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</si>
  <si>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</si>
  <si>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</si>
  <si>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</si>
  <si>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</si>
  <si>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</si>
  <si>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</si>
  <si>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</si>
  <si>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</si>
  <si>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</si>
  <si>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</si>
  <si>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</si>
  <si>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</si>
  <si>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</si>
  <si>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</si>
  <si>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</si>
  <si>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</si>
  <si>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</si>
  <si>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</si>
  <si>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</si>
  <si>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</si>
  <si>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</si>
  <si>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</si>
  <si>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</si>
  <si>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</si>
  <si>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</si>
  <si>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</si>
  <si>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</si>
  <si>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</si>
  <si>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</si>
  <si>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</si>
  <si>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</si>
  <si>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</si>
  <si>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</si>
  <si>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</si>
  <si>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</si>
  <si>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</si>
  <si>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</si>
  <si>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</si>
  <si>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</si>
  <si>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</si>
  <si>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</si>
  <si>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</si>
  <si>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</si>
  <si>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</si>
  <si>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</si>
  <si>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</si>
  <si>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</si>
  <si>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</si>
  <si>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</si>
  <si>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</si>
  <si>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</si>
  <si>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</si>
  <si>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</si>
  <si>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</si>
  <si>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</si>
  <si>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</si>
  <si>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</si>
  <si>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</si>
  <si>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</si>
  <si>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</si>
  <si>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</si>
  <si>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</si>
  <si>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</si>
  <si>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</si>
  <si>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</si>
  <si>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</si>
  <si>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</si>
  <si>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</si>
  <si>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</si>
  <si>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</si>
  <si>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</si>
  <si>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</si>
  <si>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</si>
  <si>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</si>
  <si>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</si>
  <si>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</si>
  <si>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</si>
  <si>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</si>
  <si>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</si>
  <si>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</si>
  <si>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</si>
  <si>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</si>
  <si>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</si>
  <si>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</si>
  <si>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</si>
  <si>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</si>
  <si>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</si>
  <si>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</si>
  <si>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</si>
  <si>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</si>
  <si>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</si>
  <si>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</si>
  <si>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</si>
  <si>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</si>
  <si>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</si>
  <si>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</si>
  <si>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</si>
  <si>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</si>
  <si>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</si>
  <si>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</si>
  <si>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</si>
  <si>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</si>
  <si>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</si>
  <si>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</si>
  <si>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</si>
  <si>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</si>
  <si>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</si>
  <si>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</si>
  <si>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</si>
  <si>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</si>
  <si>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</si>
  <si>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</si>
  <si>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</si>
  <si>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</si>
  <si>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</si>
  <si>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</si>
  <si>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</si>
  <si>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</si>
  <si>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</si>
  <si>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</si>
  <si>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</si>
  <si>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</si>
  <si>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</si>
  <si>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</si>
  <si>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</si>
  <si>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</si>
  <si>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</si>
  <si>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</si>
  <si>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</si>
  <si>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</si>
  <si>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</si>
  <si>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</si>
  <si>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</si>
  <si>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</si>
  <si>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</si>
  <si>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</si>
  <si>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</si>
  <si>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</si>
  <si>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</si>
  <si>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</si>
  <si>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</si>
  <si>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</si>
  <si>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</si>
  <si>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</si>
  <si>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</si>
  <si>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</si>
  <si>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</si>
  <si>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</si>
  <si>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</si>
  <si>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</si>
  <si>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</si>
  <si>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</si>
  <si>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</si>
  <si>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</si>
  <si>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</si>
  <si>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</si>
  <si>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</si>
  <si>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</si>
  <si>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</si>
  <si>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</si>
  <si>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</si>
  <si>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</si>
  <si>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</si>
  <si>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</si>
  <si>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</si>
  <si>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</si>
  <si>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</si>
  <si>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</si>
  <si>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</si>
  <si>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</si>
  <si>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</si>
  <si>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</si>
  <si>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</si>
  <si>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</si>
  <si>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</si>
  <si>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</si>
  <si>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</si>
  <si>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</si>
  <si>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</si>
  <si>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</si>
  <si>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</si>
  <si>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</si>
  <si>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</si>
  <si>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</si>
  <si>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</si>
  <si>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</si>
  <si>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</si>
  <si>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</si>
  <si>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</si>
  <si>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</si>
  <si>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</si>
  <si>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</si>
  <si>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</si>
  <si>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</si>
  <si>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</si>
  <si>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</si>
  <si>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</si>
  <si>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</si>
  <si>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</si>
  <si>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</si>
  <si>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</si>
  <si>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</si>
  <si>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</si>
  <si>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</si>
  <si>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</si>
  <si>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</si>
  <si>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</si>
  <si>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</si>
  <si>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</si>
  <si>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</si>
  <si>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</si>
  <si>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</si>
  <si>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</si>
  <si>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</si>
  <si>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</si>
  <si>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</si>
  <si>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</si>
  <si>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</si>
  <si>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</si>
  <si>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</si>
  <si>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</si>
  <si>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</si>
  <si>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</si>
  <si>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</si>
  <si>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</si>
  <si>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</si>
  <si>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</si>
  <si>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</si>
  <si>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</si>
  <si>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</si>
  <si>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</si>
  <si>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</si>
  <si>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</si>
  <si>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</si>
  <si>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</si>
  <si>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</si>
  <si>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</si>
  <si>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</si>
  <si>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</si>
  <si>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</si>
  <si>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</si>
  <si>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</si>
  <si>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</si>
  <si>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</si>
  <si>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</si>
  <si>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</si>
  <si>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</si>
  <si>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</si>
  <si>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</si>
  <si>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</si>
  <si>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</si>
  <si>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</si>
  <si>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</si>
  <si>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</si>
  <si>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</si>
  <si>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</si>
  <si>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</si>
  <si>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</si>
  <si>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</si>
  <si>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</si>
  <si>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</si>
  <si>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</si>
  <si>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</si>
  <si>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</si>
  <si>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</si>
  <si>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</si>
  <si>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</si>
  <si>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</si>
  <si>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</si>
  <si>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</si>
  <si>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</si>
  <si>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</si>
  <si>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</si>
  <si>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</si>
  <si>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</si>
  <si>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</si>
  <si>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</si>
  <si>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</si>
  <si>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</si>
  <si>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</si>
  <si>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</si>
  <si>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</si>
  <si>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</si>
  <si>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</si>
  <si>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</si>
  <si>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</si>
  <si>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</si>
  <si>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</si>
  <si>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</si>
  <si>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</si>
  <si>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</si>
  <si>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</si>
  <si>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</si>
  <si>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</si>
  <si>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</si>
  <si>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</si>
  <si>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</si>
  <si>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</si>
  <si>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</si>
  <si>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</si>
  <si>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</si>
  <si>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</si>
  <si>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</si>
  <si>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</si>
  <si>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</si>
  <si>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</si>
  <si>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</si>
  <si>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</si>
  <si>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</si>
  <si>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</si>
  <si>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</si>
  <si>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</si>
  <si>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</si>
  <si>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</si>
  <si>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</si>
  <si>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</si>
  <si>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</si>
  <si>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</si>
  <si>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</si>
  <si>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</si>
  <si>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</si>
  <si>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</si>
  <si>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</si>
  <si>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</si>
  <si>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</si>
  <si>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</si>
  <si>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</si>
  <si>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</si>
  <si>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</si>
  <si>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</si>
  <si>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</si>
  <si>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</si>
  <si>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</si>
  <si>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</si>
  <si>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</si>
  <si>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</si>
  <si>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</si>
  <si>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</si>
  <si>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</si>
  <si>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</si>
  <si>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</si>
  <si>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</si>
  <si>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</si>
  <si>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</si>
  <si>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</si>
  <si>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</si>
  <si>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</si>
  <si>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</si>
  <si>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</si>
  <si>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</si>
  <si>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</si>
  <si>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</si>
  <si>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</si>
  <si>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</si>
  <si>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</si>
  <si>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</si>
  <si>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</si>
  <si>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</si>
  <si>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</si>
  <si>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</si>
  <si>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</si>
  <si>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</si>
  <si>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</si>
  <si>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</si>
  <si>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</si>
  <si>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</si>
  <si>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</si>
  <si>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</si>
  <si>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</si>
  <si>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</si>
  <si>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</si>
  <si>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</si>
  <si>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</si>
  <si>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</si>
  <si>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</si>
  <si>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</si>
  <si>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</si>
  <si>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</si>
  <si>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</si>
  <si>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</si>
  <si>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</si>
  <si>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</si>
  <si>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</si>
  <si>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</si>
  <si>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</si>
  <si>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</si>
  <si>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</si>
  <si>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</si>
  <si>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</si>
  <si>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</si>
  <si>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</si>
  <si>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</si>
  <si>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</si>
  <si>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</si>
  <si>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</si>
  <si>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</si>
  <si>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</si>
  <si>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</si>
  <si>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</si>
  <si>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</si>
  <si>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</si>
  <si>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</si>
  <si>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</si>
  <si>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</si>
  <si>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</si>
  <si>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</si>
  <si>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</si>
  <si>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</si>
  <si>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</si>
  <si>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</si>
  <si>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</si>
  <si>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</si>
  <si>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</si>
  <si>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</si>
  <si>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</si>
  <si>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</si>
  <si>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</si>
  <si>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</si>
  <si>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</si>
  <si>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</si>
  <si>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</si>
  <si>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</si>
  <si>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</si>
  <si>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</si>
  <si>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</si>
  <si>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</si>
  <si>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</si>
  <si>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</si>
  <si>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</si>
  <si>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</si>
  <si>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</si>
  <si>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</si>
  <si>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</si>
  <si>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</si>
  <si>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</si>
  <si>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</si>
  <si>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</si>
  <si>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</si>
  <si>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</si>
  <si>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</si>
  <si>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</si>
  <si>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</si>
  <si>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</si>
  <si>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</si>
  <si>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</si>
  <si>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</si>
  <si>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</si>
  <si>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</si>
  <si>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</si>
  <si>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</si>
  <si>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</si>
  <si>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</si>
  <si>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</si>
  <si>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</si>
  <si>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</si>
  <si>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</si>
  <si>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</si>
  <si>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</si>
  <si>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</si>
  <si>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</si>
  <si>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</si>
  <si>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</si>
  <si>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</si>
  <si>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</si>
  <si>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</si>
  <si>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</si>
  <si>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</si>
  <si>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</si>
  <si>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</si>
  <si>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</si>
  <si>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</si>
  <si>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</si>
  <si>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</si>
  <si>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</si>
  <si>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</si>
  <si>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</si>
  <si>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</si>
  <si>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</si>
  <si>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</si>
  <si>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</si>
  <si>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</si>
  <si>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</si>
  <si>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</si>
  <si>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</si>
  <si>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</si>
  <si>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</si>
  <si>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</si>
  <si>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</si>
  <si>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</si>
  <si>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</si>
  <si>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</si>
  <si>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</si>
  <si>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</si>
  <si>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</si>
  <si>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</si>
  <si>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</si>
  <si>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</si>
  <si>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</si>
  <si>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</si>
  <si>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</si>
  <si>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</si>
  <si>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</si>
  <si>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</si>
  <si>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</si>
  <si>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</si>
  <si>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</si>
  <si>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</si>
  <si>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</si>
  <si>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</si>
  <si>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</si>
  <si>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</si>
  <si>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</si>
  <si>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</si>
  <si>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</si>
  <si>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</si>
  <si>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</si>
  <si>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</si>
  <si>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</si>
  <si>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</si>
  <si>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</si>
  <si>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</si>
  <si>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</si>
  <si>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</si>
  <si>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</si>
  <si>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</si>
  <si>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</si>
  <si>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</si>
  <si>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</si>
  <si>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</si>
  <si>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</si>
  <si>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</si>
  <si>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</si>
  <si>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</si>
  <si>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</si>
  <si>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</si>
  <si>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</si>
  <si>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</si>
  <si>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</si>
  <si>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</si>
  <si>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</si>
  <si>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</si>
  <si>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</si>
  <si>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</si>
  <si>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</si>
  <si>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</si>
  <si>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</si>
  <si>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</si>
  <si>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</si>
  <si>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</si>
  <si>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</si>
  <si>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</si>
  <si>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</si>
  <si>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</si>
  <si>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</si>
  <si>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</si>
  <si>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</si>
  <si>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</si>
  <si>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</si>
  <si>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</si>
  <si>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</si>
  <si>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</si>
  <si>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</si>
  <si>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</si>
  <si>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</si>
  <si>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</si>
  <si>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</si>
  <si>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</si>
  <si>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</si>
  <si>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</si>
  <si>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</si>
  <si>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</si>
  <si>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</si>
  <si>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</si>
  <si>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</si>
  <si>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</si>
  <si>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</si>
  <si>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</si>
  <si>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</si>
  <si>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</si>
  <si>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</si>
  <si>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</si>
  <si>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</si>
  <si>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</si>
  <si>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</si>
  <si>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</si>
  <si>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</si>
  <si>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</si>
  <si>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</si>
  <si>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</si>
  <si>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</si>
  <si>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</si>
  <si>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</si>
  <si>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</si>
  <si>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</si>
  <si>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</si>
  <si>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</si>
  <si>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</si>
  <si>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</si>
  <si>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</si>
  <si>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</si>
  <si>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</si>
  <si>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</si>
  <si>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</si>
  <si>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</si>
  <si>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</si>
  <si>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</si>
  <si>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</si>
  <si>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</si>
  <si>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</si>
  <si>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</si>
  <si>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</si>
  <si>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</si>
  <si>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</si>
  <si>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</si>
  <si>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</si>
  <si>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</si>
  <si>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</si>
  <si>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</si>
  <si>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</si>
  <si>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</si>
  <si>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</si>
  <si>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</si>
  <si>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</si>
  <si>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</si>
  <si>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</si>
  <si>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</si>
  <si>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</si>
  <si>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</si>
  <si>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</si>
  <si>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</si>
  <si>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</si>
  <si>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</si>
  <si>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</si>
  <si>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</si>
  <si>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</si>
  <si>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</si>
  <si>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</si>
  <si>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</si>
  <si>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</si>
  <si>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</si>
  <si>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</si>
  <si>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</si>
  <si>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</si>
  <si>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</si>
  <si>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</si>
  <si>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</si>
  <si>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</si>
  <si>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</si>
  <si>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</si>
  <si>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</si>
  <si>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</si>
  <si>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</si>
  <si>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</si>
  <si>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</si>
  <si>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</si>
  <si>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</si>
  <si>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</si>
  <si>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</si>
  <si>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</si>
  <si>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</si>
  <si>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</si>
  <si>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</si>
  <si>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</si>
  <si>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</si>
  <si>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</si>
  <si>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</si>
  <si>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</si>
  <si>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</si>
  <si>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</si>
  <si>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</si>
  <si>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</si>
  <si>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</si>
  <si>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</si>
  <si>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</si>
  <si>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</si>
  <si>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</si>
  <si>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</si>
  <si>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</si>
  <si>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</si>
  <si>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</si>
  <si>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</si>
  <si>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</si>
  <si>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</si>
  <si>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</si>
  <si>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</si>
  <si>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</si>
  <si>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</si>
  <si>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</si>
  <si>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</si>
  <si>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</si>
  <si>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</si>
  <si>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</si>
  <si>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</si>
  <si>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</si>
  <si>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</si>
  <si>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</si>
  <si>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</si>
  <si>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</si>
  <si>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</si>
  <si>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</si>
  <si>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</si>
  <si>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</si>
  <si>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</si>
  <si>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</si>
  <si>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</si>
  <si>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</si>
  <si>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</si>
  <si>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</si>
  <si>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</si>
  <si>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</si>
  <si>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</si>
  <si>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</si>
  <si>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</si>
  <si>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</si>
  <si>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</si>
  <si>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</si>
  <si>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</si>
  <si>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</si>
  <si>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</si>
  <si>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</si>
  <si>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</si>
  <si>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</si>
  <si>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</si>
  <si>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</si>
  <si>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</si>
  <si>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</si>
  <si>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</si>
  <si>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</si>
  <si>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</si>
  <si>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</si>
  <si>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</si>
  <si>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</si>
  <si>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</si>
  <si>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</si>
  <si>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</si>
  <si>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</si>
  <si>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</si>
  <si>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</si>
  <si>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</si>
  <si>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</si>
  <si>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</si>
  <si>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</si>
  <si>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</si>
  <si>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</si>
  <si>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</si>
  <si>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</si>
  <si>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</si>
  <si>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</si>
  <si>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</si>
  <si>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</si>
  <si>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</si>
  <si>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</si>
  <si>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</si>
  <si>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</si>
  <si>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</si>
  <si>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</si>
  <si>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</si>
  <si>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</si>
  <si>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</si>
  <si>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</si>
  <si>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</si>
  <si>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</si>
  <si>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</si>
  <si>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</si>
  <si>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</si>
  <si>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</si>
  <si>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</si>
  <si>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</si>
  <si>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</si>
  <si>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</si>
  <si>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</si>
  <si>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</si>
  <si>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</si>
  <si>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</si>
  <si>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</si>
  <si>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</si>
  <si>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</si>
  <si>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</si>
  <si>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</si>
  <si>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</si>
  <si>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</si>
  <si>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</si>
  <si>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</si>
  <si>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</si>
  <si>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</si>
  <si>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</si>
  <si>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</si>
  <si>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</si>
  <si>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</si>
  <si>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</si>
  <si>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</si>
  <si>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</si>
  <si>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</si>
  <si>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</si>
  <si>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</si>
  <si>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</si>
  <si>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</si>
  <si>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</si>
  <si>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</si>
  <si>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</si>
  <si>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</si>
  <si>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</si>
  <si>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</si>
  <si>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</si>
  <si>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</si>
  <si>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</si>
  <si>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</si>
  <si>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</si>
  <si>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</si>
  <si>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</si>
  <si>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</si>
  <si>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</si>
  <si>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</si>
  <si>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</si>
  <si>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</si>
  <si>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</si>
  <si>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</si>
  <si>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</si>
  <si>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</si>
  <si>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</si>
  <si>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</si>
  <si>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</si>
  <si>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</si>
  <si>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</si>
  <si>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</si>
  <si>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</si>
  <si>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</si>
  <si>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</si>
  <si>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</si>
  <si>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</si>
  <si>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</si>
  <si>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</si>
  <si>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</si>
  <si>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</si>
  <si>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</si>
  <si>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</si>
  <si>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</si>
  <si>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</si>
  <si>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</si>
  <si>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</si>
  <si>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</si>
  <si>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</si>
  <si>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</si>
  <si>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</si>
  <si>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</si>
  <si>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</si>
  <si>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</si>
  <si>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</si>
  <si>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</si>
  <si>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</si>
  <si>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</si>
  <si>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</si>
  <si>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</si>
  <si>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</si>
  <si>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</si>
  <si>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</si>
  <si>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</si>
  <si>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</si>
  <si>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</si>
  <si>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</si>
  <si>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</si>
  <si>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</si>
  <si>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</si>
  <si>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</si>
  <si>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</si>
  <si>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</si>
  <si>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</si>
  <si>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</si>
  <si>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</si>
  <si>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</si>
  <si>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</si>
  <si>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</si>
  <si>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</si>
  <si>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</si>
  <si>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</si>
  <si>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</si>
  <si>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</si>
  <si>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</si>
  <si>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</si>
  <si>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</si>
  <si>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</si>
  <si>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</si>
  <si>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</si>
  <si>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</si>
  <si>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</si>
  <si>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</si>
  <si>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</si>
  <si>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</si>
  <si>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</si>
  <si>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</si>
  <si>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</si>
  <si>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</si>
  <si>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</si>
  <si>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</si>
  <si>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</si>
  <si>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</si>
  <si>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</si>
  <si>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</si>
  <si>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</si>
  <si>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</si>
  <si>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</si>
  <si>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</si>
  <si>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</si>
  <si>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</si>
  <si>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</si>
  <si>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</si>
  <si>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</si>
  <si>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</si>
  <si>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</si>
  <si>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</si>
  <si>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</si>
  <si>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</si>
  <si>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</si>
  <si>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</si>
  <si>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</si>
  <si>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</si>
  <si>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</si>
  <si>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</si>
  <si>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</si>
  <si>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</si>
  <si>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</si>
  <si>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</si>
  <si>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</si>
  <si>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</si>
  <si>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</si>
  <si>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</si>
  <si>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</si>
  <si>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</si>
  <si>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</si>
  <si>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</si>
  <si>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</si>
  <si>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</si>
  <si>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</si>
  <si>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</si>
  <si>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</si>
  <si>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</si>
  <si>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</si>
  <si>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</si>
  <si>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</si>
  <si>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</si>
  <si>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</si>
  <si>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</si>
  <si>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</si>
  <si>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</si>
  <si>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</si>
  <si>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</si>
  <si>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</si>
  <si>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</si>
  <si>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</si>
  <si>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</si>
  <si>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</si>
  <si>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</si>
  <si>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</si>
  <si>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</si>
  <si>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</si>
  <si>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</si>
  <si>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</si>
  <si>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</si>
  <si>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</si>
  <si>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</si>
  <si>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</si>
  <si>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</si>
  <si>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</si>
  <si>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</si>
  <si>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</si>
  <si>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</si>
  <si>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</si>
  <si>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</si>
  <si>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</si>
  <si>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</si>
  <si>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</si>
  <si>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</si>
  <si>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</si>
  <si>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</si>
  <si>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</si>
  <si>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</si>
  <si>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</si>
  <si>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</si>
  <si>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</si>
  <si>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</si>
  <si>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</si>
  <si>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</si>
  <si>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</si>
  <si>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</si>
  <si>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</si>
  <si>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</si>
  <si>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</si>
  <si>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</si>
  <si>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</si>
  <si>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</si>
  <si>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</si>
  <si>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</si>
  <si>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</si>
  <si>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</si>
  <si>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</si>
  <si>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</si>
  <si>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</si>
  <si>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</si>
  <si>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</si>
  <si>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</si>
  <si>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</si>
  <si>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</si>
  <si>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</si>
  <si>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</si>
  <si>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</si>
  <si>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</si>
  <si>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</si>
  <si>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</si>
  <si>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</si>
  <si>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</si>
  <si>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</si>
  <si>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</si>
  <si>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</si>
  <si>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</si>
  <si>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</si>
  <si>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</si>
  <si>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</si>
  <si>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</si>
  <si>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</si>
  <si>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</si>
  <si>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</si>
  <si>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</si>
  <si>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</si>
  <si>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</si>
  <si>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</si>
  <si>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</si>
  <si>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</si>
  <si>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</si>
  <si>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</si>
  <si>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</si>
  <si>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</si>
  <si>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</si>
  <si>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</si>
  <si>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</si>
  <si>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</si>
  <si>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</si>
  <si>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</si>
  <si>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</si>
  <si>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</si>
  <si>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</si>
  <si>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</si>
  <si>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</si>
  <si>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</si>
  <si>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</si>
  <si>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</si>
  <si>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</si>
  <si>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</si>
  <si>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</si>
  <si>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</si>
  <si>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</si>
  <si>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</si>
  <si>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</si>
  <si>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</si>
  <si>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</si>
  <si>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</si>
  <si>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</si>
  <si>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</si>
  <si>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</si>
  <si>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</si>
  <si>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</si>
  <si>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</si>
  <si>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</si>
  <si>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</si>
  <si>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</si>
  <si>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</si>
  <si>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</si>
  <si>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</si>
  <si>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</si>
  <si>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</si>
  <si>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</si>
  <si>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</si>
  <si>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</si>
  <si>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</si>
  <si>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</si>
  <si>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</si>
  <si>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</si>
  <si>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</si>
  <si>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</si>
  <si>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</si>
  <si>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</si>
  <si>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</si>
  <si>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</si>
  <si>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</si>
  <si>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</si>
  <si>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</si>
  <si>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</si>
  <si>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</si>
  <si>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</si>
  <si>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</si>
  <si>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</si>
  <si>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</si>
  <si>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</si>
  <si>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</si>
  <si>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</si>
  <si>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</si>
  <si>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</si>
  <si>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</si>
  <si>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</si>
  <si>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</si>
  <si>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</si>
  <si>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</si>
  <si>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</si>
  <si>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</si>
  <si>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</si>
  <si>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</si>
  <si>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</si>
  <si>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</si>
  <si>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</si>
  <si>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</si>
  <si>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</si>
  <si>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</si>
  <si>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</si>
  <si>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</si>
  <si>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</si>
  <si>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</si>
  <si>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</si>
  <si>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</si>
  <si>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</si>
  <si>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</si>
  <si>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</si>
  <si>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</si>
  <si>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</si>
  <si>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</si>
  <si>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</si>
  <si>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</si>
  <si>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</si>
  <si>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</si>
  <si>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</si>
  <si>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</si>
  <si>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</si>
  <si>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</si>
  <si>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</si>
  <si>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</si>
  <si>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</si>
  <si>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</si>
  <si>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</si>
  <si>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</si>
  <si>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</si>
  <si>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</si>
  <si>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</si>
  <si>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</si>
  <si>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</si>
  <si>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</si>
  <si>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</si>
  <si>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</si>
  <si>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</si>
  <si>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</si>
  <si>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</si>
  <si>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</si>
  <si>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</si>
  <si>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</si>
  <si>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</si>
  <si>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</si>
  <si>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</si>
  <si>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</si>
  <si>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</si>
  <si>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</si>
  <si>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</si>
  <si>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</si>
  <si>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</si>
  <si>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</si>
  <si>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</si>
  <si>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</si>
  <si>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</si>
  <si>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</si>
  <si>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</si>
  <si>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</si>
  <si>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</si>
  <si>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</si>
  <si>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</si>
  <si>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</si>
  <si>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</si>
  <si>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</si>
  <si>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</si>
  <si>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</si>
  <si>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</si>
  <si>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</si>
  <si>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</si>
  <si>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</si>
  <si>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</si>
  <si>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</si>
  <si>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</si>
  <si>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</si>
  <si>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</si>
  <si>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</si>
  <si>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</si>
  <si>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</si>
  <si>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</si>
  <si>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</si>
  <si>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</si>
  <si>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</si>
  <si>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</si>
  <si>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</si>
  <si>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</si>
  <si>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</si>
  <si>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</si>
  <si>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</si>
  <si>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</si>
  <si>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</si>
  <si>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</si>
  <si>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</si>
  <si>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</si>
  <si>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</si>
  <si>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</si>
  <si>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</si>
  <si>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</si>
  <si>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</si>
  <si>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</si>
  <si>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</si>
  <si>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</si>
  <si>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</si>
  <si>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</si>
  <si>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</si>
  <si>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</si>
  <si>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</si>
  <si>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</si>
  <si>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</si>
  <si>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</si>
  <si>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</si>
  <si>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</si>
  <si>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</si>
  <si>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</si>
  <si>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</si>
  <si>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</si>
  <si>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</si>
  <si>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</si>
  <si>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</si>
  <si>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</si>
  <si>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</si>
  <si>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</si>
  <si>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</si>
  <si>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</si>
  <si>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</si>
  <si>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</si>
  <si>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</si>
  <si>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</si>
  <si>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</si>
  <si>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</si>
  <si>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</si>
  <si>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</si>
  <si>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</si>
  <si>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</si>
  <si>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</si>
  <si>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</si>
  <si>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</si>
  <si>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</si>
  <si>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</si>
  <si>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</si>
  <si>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</si>
  <si>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</si>
  <si>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</si>
  <si>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</si>
  <si>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</si>
  <si>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</si>
  <si>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</si>
  <si>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</si>
  <si>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</si>
  <si>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</si>
  <si>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</si>
  <si>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</si>
  <si>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</si>
  <si>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</si>
  <si>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</si>
  <si>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</si>
  <si>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</si>
  <si>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</si>
  <si>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</si>
  <si>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</si>
  <si>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</si>
  <si>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</si>
  <si>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</si>
  <si>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</si>
  <si>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</si>
  <si>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</si>
  <si>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</si>
  <si>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</si>
  <si>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</si>
  <si>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</si>
  <si>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</si>
  <si>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</si>
  <si>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</si>
  <si>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</si>
  <si>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</si>
  <si>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</si>
  <si>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</si>
  <si>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</si>
  <si>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</si>
  <si>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</si>
  <si>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</si>
  <si>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</si>
  <si>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</si>
  <si>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</si>
  <si>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</si>
  <si>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</si>
  <si>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</si>
  <si>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</si>
  <si>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</si>
  <si>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</si>
  <si>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</si>
  <si>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</si>
  <si>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</si>
  <si>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</si>
  <si>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</si>
  <si>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</si>
  <si>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</si>
  <si>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</si>
  <si>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</si>
  <si>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</si>
  <si>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</si>
  <si>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</si>
  <si>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</si>
  <si>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</si>
  <si>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</si>
  <si>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</si>
  <si>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</si>
  <si>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</si>
  <si>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</si>
  <si>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</si>
  <si>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</si>
  <si>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</si>
  <si>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</si>
  <si>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</si>
  <si>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</si>
  <si>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</si>
  <si>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</si>
  <si>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</si>
  <si>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</si>
  <si>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</si>
  <si>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</si>
  <si>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</si>
  <si>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</si>
  <si>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</si>
  <si>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</si>
  <si>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</si>
  <si>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</si>
  <si>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</si>
  <si>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</si>
  <si>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</si>
  <si>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</si>
  <si>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</si>
  <si>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</si>
  <si>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</si>
  <si>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</si>
  <si>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</si>
  <si>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</si>
  <si>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</si>
  <si>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</si>
  <si>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</si>
  <si>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</si>
  <si>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</si>
  <si>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</si>
  <si>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</si>
  <si>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</si>
  <si>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</si>
  <si>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</si>
  <si>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</si>
  <si>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</si>
  <si>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</si>
  <si>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</si>
  <si>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</si>
  <si>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</si>
  <si>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</si>
  <si>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</si>
  <si>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</si>
  <si>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</si>
  <si>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</si>
  <si>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</si>
  <si>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</si>
  <si>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</si>
  <si>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</si>
  <si>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</si>
  <si>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</si>
  <si>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</si>
  <si>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</si>
  <si>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</si>
  <si>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</si>
  <si>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</si>
  <si>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</si>
  <si>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</si>
  <si>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</si>
  <si>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</si>
  <si>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</si>
  <si>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</si>
  <si>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</si>
  <si>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</si>
  <si>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</si>
  <si>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</si>
  <si>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</si>
  <si>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</si>
  <si>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</si>
  <si>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</si>
  <si>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</si>
  <si>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</si>
  <si>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</si>
  <si>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</si>
  <si>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</si>
  <si>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</si>
  <si>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</si>
  <si>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</si>
  <si>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</si>
  <si>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</si>
  <si>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</si>
  <si>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</si>
  <si>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</si>
  <si>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</si>
  <si>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</si>
  <si>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</si>
  <si>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</si>
  <si>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</si>
  <si>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</si>
  <si>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</si>
  <si>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</si>
  <si>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</si>
  <si>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</si>
  <si>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</si>
  <si>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</si>
  <si>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</si>
  <si>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</si>
  <si>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</si>
  <si>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</si>
  <si>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</si>
  <si>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</si>
  <si>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</si>
  <si>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</si>
  <si>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</si>
  <si>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</si>
  <si>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</si>
  <si>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</si>
  <si>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</si>
  <si>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</si>
  <si>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</si>
  <si>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</si>
  <si>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</si>
  <si>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</si>
  <si>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</si>
  <si>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</si>
  <si>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</si>
  <si>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</si>
  <si>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</si>
  <si>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</si>
  <si>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</si>
  <si>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</si>
  <si>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</si>
  <si>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</si>
  <si>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</si>
  <si>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</si>
  <si>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</si>
  <si>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</si>
  <si>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</si>
  <si>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</si>
  <si>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</si>
  <si>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</si>
  <si>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</si>
  <si>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</si>
  <si>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</si>
  <si>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</si>
  <si>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</si>
  <si>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</si>
  <si>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</si>
  <si>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</si>
  <si>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</si>
  <si>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</si>
  <si>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</si>
  <si>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</si>
  <si>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</si>
  <si>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</si>
  <si>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</si>
  <si>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</si>
  <si>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</si>
  <si>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</si>
  <si>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</si>
  <si>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</si>
  <si>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</si>
  <si>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</si>
  <si>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</si>
  <si>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</si>
  <si>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</si>
  <si>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</si>
  <si>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</si>
  <si>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</si>
  <si>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</si>
  <si>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</si>
  <si>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</si>
  <si>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</si>
  <si>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</si>
  <si>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</si>
  <si>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</si>
  <si>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</si>
  <si>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</si>
  <si>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</si>
  <si>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</si>
  <si>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</si>
  <si>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</si>
  <si>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</si>
  <si>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</si>
  <si>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</si>
  <si>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</si>
  <si>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</si>
  <si>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</si>
  <si>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</si>
  <si>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</si>
  <si>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</si>
  <si>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</si>
  <si>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</si>
  <si>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</si>
  <si>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</si>
  <si>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</si>
  <si>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</si>
  <si>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</si>
  <si>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</si>
  <si>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</si>
  <si>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</si>
  <si>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</si>
  <si>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</si>
  <si>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</si>
  <si>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</si>
  <si>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</si>
  <si>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</si>
  <si>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</si>
  <si>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</si>
  <si>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</si>
  <si>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</si>
  <si>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</si>
  <si>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</si>
  <si>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</si>
  <si>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</si>
  <si>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</si>
  <si>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</si>
  <si>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</si>
  <si>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</si>
  <si>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</si>
  <si>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</si>
  <si>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</si>
  <si>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</si>
  <si>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</si>
  <si>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</si>
  <si>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</si>
  <si>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</si>
  <si>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</si>
  <si>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</si>
  <si>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</si>
  <si>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</si>
  <si>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</si>
  <si>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</si>
  <si>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</si>
  <si>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</si>
  <si>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</si>
  <si>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</si>
  <si>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</si>
  <si>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</si>
  <si>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</si>
  <si>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</si>
  <si>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</si>
  <si>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</si>
  <si>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</si>
  <si>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</si>
  <si>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</si>
  <si>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</si>
  <si>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</si>
  <si>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</si>
  <si>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</si>
  <si>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</si>
  <si>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</si>
  <si>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</si>
  <si>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</si>
  <si>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</si>
  <si>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</si>
  <si>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</si>
  <si>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</si>
  <si>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</si>
  <si>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</si>
  <si>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</si>
  <si>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</si>
  <si>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</si>
  <si>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</si>
  <si>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</si>
  <si>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</si>
  <si>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</si>
  <si>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</si>
  <si>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</si>
  <si>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</si>
  <si>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</si>
  <si>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</si>
  <si>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</si>
  <si>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</si>
  <si>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</si>
  <si>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</si>
  <si>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</si>
  <si>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</si>
  <si>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</si>
  <si>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</si>
  <si>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</si>
  <si>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</si>
  <si>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</si>
  <si>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</si>
  <si>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</si>
  <si>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</si>
  <si>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</si>
  <si>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</si>
  <si>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</si>
  <si>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</si>
  <si>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</si>
  <si>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</si>
  <si>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</si>
  <si>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</si>
  <si>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</si>
  <si>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</si>
  <si>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</si>
  <si>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</si>
  <si>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</si>
  <si>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</si>
  <si>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</si>
  <si>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</si>
  <si>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</si>
  <si>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</si>
  <si>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</si>
  <si>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</si>
  <si>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</si>
  <si>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</si>
  <si>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</si>
  <si>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</si>
  <si>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</si>
  <si>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</si>
  <si>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</si>
  <si>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</si>
  <si>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</si>
  <si>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</si>
  <si>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</si>
  <si>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</si>
  <si>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</si>
  <si>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</si>
  <si>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</si>
  <si>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</si>
  <si>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</si>
  <si>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</si>
  <si>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</si>
  <si>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</si>
  <si>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</si>
  <si>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</si>
  <si>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</si>
  <si>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</si>
  <si>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</si>
  <si>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</si>
  <si>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</si>
  <si>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</si>
  <si>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</si>
  <si>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</si>
  <si>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</si>
  <si>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</si>
  <si>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</si>
  <si>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</si>
  <si>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</si>
  <si>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</si>
  <si>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</si>
  <si>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</si>
  <si>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</si>
  <si>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</si>
  <si>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</si>
  <si>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</si>
  <si>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</si>
  <si>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</si>
  <si>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</si>
  <si>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</si>
  <si>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</si>
  <si>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</si>
  <si>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</si>
  <si>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</si>
  <si>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</si>
  <si>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</si>
  <si>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</si>
  <si>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</si>
  <si>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</si>
  <si>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</si>
  <si>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</si>
  <si>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</si>
  <si>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</si>
  <si>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</si>
  <si>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</si>
  <si>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</si>
  <si>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</si>
  <si>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</si>
  <si>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</si>
  <si>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</si>
  <si>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</si>
  <si>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</si>
  <si>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</si>
  <si>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</si>
  <si>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</si>
  <si>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</si>
  <si>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</si>
  <si>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</si>
  <si>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</si>
  <si>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</si>
  <si>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</si>
  <si>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</si>
  <si>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</si>
  <si>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</si>
  <si>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</si>
  <si>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</si>
  <si>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</si>
  <si>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</si>
  <si>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</si>
  <si>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</si>
  <si>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</si>
  <si>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</si>
  <si>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</si>
  <si>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</si>
  <si>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</si>
  <si>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</si>
  <si>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</si>
  <si>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</si>
  <si>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</si>
  <si>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</si>
  <si>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</si>
  <si>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</si>
  <si>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</si>
  <si>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</si>
  <si>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</si>
  <si>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</si>
  <si>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</si>
  <si>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</si>
  <si>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</si>
  <si>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</si>
  <si>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</si>
  <si>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</si>
  <si>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</si>
  <si>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</si>
  <si>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</si>
  <si>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</si>
  <si>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</si>
  <si>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</si>
  <si>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</si>
  <si>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</si>
  <si>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</si>
  <si>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</si>
  <si>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</si>
  <si>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</si>
  <si>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</si>
  <si>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</si>
  <si>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</si>
  <si>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</si>
  <si>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</si>
  <si>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</si>
  <si>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</si>
  <si>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</si>
  <si>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</si>
  <si>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</si>
  <si>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</si>
  <si>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</si>
  <si>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</si>
  <si>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</si>
  <si>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</si>
  <si>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</si>
  <si>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</si>
  <si>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</si>
  <si>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</si>
  <si>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</si>
  <si>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</si>
  <si>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</si>
  <si>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</si>
  <si>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</si>
  <si>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</si>
  <si>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</si>
  <si>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</si>
  <si>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</si>
  <si>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</si>
  <si>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</si>
  <si>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</si>
  <si>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</si>
  <si>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</si>
  <si>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</si>
  <si>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</si>
  <si>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</si>
  <si>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</si>
  <si>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</si>
  <si>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</si>
  <si>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</si>
  <si>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</si>
  <si>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</si>
  <si>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</si>
  <si>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</si>
  <si>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</si>
  <si>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</si>
  <si>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</si>
  <si>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</si>
  <si>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</si>
  <si>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</si>
  <si>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</si>
  <si>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</si>
  <si>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</si>
  <si>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</si>
  <si>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</si>
  <si>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</si>
  <si>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</si>
  <si>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</si>
  <si>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</si>
  <si>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</si>
  <si>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</si>
  <si>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</si>
  <si>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</si>
  <si>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</si>
  <si>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</si>
  <si>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</si>
  <si>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</si>
  <si>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</si>
  <si>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</si>
  <si>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</si>
  <si>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</si>
  <si>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</si>
  <si>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</si>
  <si>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</si>
  <si>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</si>
  <si>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</si>
  <si>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</si>
  <si>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</si>
  <si>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</si>
  <si>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</si>
  <si>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</si>
  <si>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</si>
  <si>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</si>
  <si>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</si>
  <si>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</si>
  <si>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</si>
  <si>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</si>
  <si>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</si>
  <si>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</si>
  <si>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</si>
  <si>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</si>
  <si>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</si>
  <si>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</si>
  <si>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</si>
  <si>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</si>
  <si>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</si>
  <si>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</si>
  <si>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</si>
  <si>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</si>
  <si>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</si>
  <si>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</si>
  <si>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</si>
  <si>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</si>
  <si>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</si>
  <si>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</si>
  <si>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</si>
  <si>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</si>
  <si>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</si>
  <si>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</si>
  <si>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</si>
  <si>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</si>
  <si>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</si>
  <si>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</si>
  <si>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</si>
  <si>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</si>
  <si>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</si>
  <si>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</si>
  <si>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</si>
  <si>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</si>
  <si>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</si>
  <si>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</si>
  <si>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</si>
  <si>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</si>
  <si>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</si>
  <si>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</si>
  <si>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</si>
  <si>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</si>
  <si>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</si>
  <si>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</si>
  <si>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</si>
  <si>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</si>
  <si>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</si>
  <si>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</si>
  <si>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</si>
  <si>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</si>
  <si>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</si>
  <si>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</si>
  <si>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</si>
  <si>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</si>
  <si>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</si>
  <si>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</si>
  <si>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</si>
  <si>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</si>
  <si>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</si>
  <si>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</si>
  <si>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</si>
  <si>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</si>
  <si>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</si>
  <si>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</si>
  <si>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</si>
  <si>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</si>
  <si>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</si>
  <si>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</si>
  <si>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</si>
  <si>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</si>
  <si>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</si>
  <si>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</si>
  <si>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</si>
  <si>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</si>
  <si>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</si>
  <si>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</si>
  <si>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</si>
  <si>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</si>
  <si>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</si>
  <si>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</si>
  <si>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</si>
  <si>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</si>
  <si>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</si>
  <si>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</si>
  <si>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</si>
  <si>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</si>
  <si>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</si>
  <si>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</si>
  <si>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</si>
  <si>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</si>
  <si>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</si>
  <si>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</si>
  <si>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</si>
  <si>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</si>
  <si>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</si>
  <si>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</si>
  <si>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</si>
  <si>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</si>
  <si>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</si>
  <si>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</si>
  <si>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</si>
  <si>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</si>
  <si>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</si>
  <si>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</si>
  <si>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</si>
  <si>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</si>
  <si>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</si>
  <si>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</si>
  <si>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</si>
  <si>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</si>
  <si>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</si>
  <si>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</si>
  <si>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</si>
  <si>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</si>
  <si>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</si>
  <si>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</si>
  <si>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</si>
  <si>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</si>
  <si>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</si>
  <si>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</si>
  <si>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</si>
  <si>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</si>
  <si>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</si>
  <si>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</si>
  <si>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</si>
  <si>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</si>
  <si>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</si>
  <si>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</si>
  <si>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</si>
  <si>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</si>
  <si>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</si>
  <si>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</si>
  <si>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</si>
  <si>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</si>
  <si>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</si>
  <si>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</si>
  <si>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</si>
  <si>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</si>
  <si>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</si>
  <si>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</si>
  <si>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</si>
  <si>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</si>
  <si>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</si>
  <si>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</si>
  <si>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</si>
  <si>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</si>
  <si>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</si>
  <si>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</si>
  <si>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</si>
  <si>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</si>
  <si>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</si>
  <si>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</si>
  <si>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</si>
  <si>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</si>
  <si>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</si>
  <si>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</si>
  <si>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</si>
  <si>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</si>
  <si>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</si>
  <si>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</si>
  <si>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</si>
  <si>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</si>
  <si>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</si>
  <si>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</si>
  <si>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</si>
  <si>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</si>
  <si>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</si>
  <si>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</si>
  <si>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</si>
  <si>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</si>
  <si>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</si>
  <si>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</si>
  <si>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</si>
  <si>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</si>
  <si>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</si>
  <si>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</si>
  <si>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</si>
  <si>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</si>
  <si>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</si>
  <si>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</si>
  <si>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</si>
  <si>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</si>
  <si>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</si>
  <si>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</si>
  <si>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</si>
  <si>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</si>
  <si>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</si>
  <si>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</si>
  <si>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</si>
  <si>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</si>
  <si>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</si>
  <si>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</si>
  <si>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</si>
  <si>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</si>
  <si>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</si>
  <si>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</si>
  <si>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</si>
  <si>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</si>
  <si>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</si>
  <si>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</si>
  <si>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</si>
  <si>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</si>
  <si>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</si>
  <si>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</si>
  <si>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</si>
  <si>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</si>
  <si>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</si>
  <si>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</si>
  <si>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</si>
  <si>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</si>
  <si>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</si>
  <si>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</si>
  <si>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</si>
  <si>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</si>
  <si>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</si>
  <si>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</si>
  <si>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</si>
  <si>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</si>
  <si>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</si>
  <si>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</si>
  <si>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</si>
  <si>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</si>
  <si>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</si>
  <si>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</si>
  <si>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</si>
  <si>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</si>
  <si>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</si>
  <si>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</si>
  <si>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</si>
  <si>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</si>
  <si>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</si>
  <si>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</si>
  <si>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</si>
  <si>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</si>
  <si>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</si>
  <si>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</si>
  <si>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</si>
  <si>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</si>
  <si>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</si>
  <si>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</si>
  <si>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</si>
  <si>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</si>
  <si>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</si>
  <si>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</si>
  <si>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</si>
  <si>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</si>
  <si>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</si>
  <si>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</si>
  <si>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</si>
  <si>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</si>
  <si>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</si>
  <si>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</si>
  <si>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</si>
  <si>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</si>
  <si>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</si>
  <si>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</si>
  <si>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</si>
  <si>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</si>
  <si>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</si>
  <si>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</si>
  <si>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</si>
  <si>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</si>
  <si>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</si>
  <si>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</si>
  <si>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</si>
  <si>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</si>
  <si>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</si>
  <si>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</si>
  <si>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</si>
  <si>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</si>
  <si>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</si>
  <si>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</si>
  <si>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</si>
  <si>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</si>
  <si>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</si>
  <si>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</si>
  <si>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</si>
  <si>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</si>
  <si>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</si>
  <si>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</si>
  <si>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</si>
  <si>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</si>
  <si>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</si>
  <si>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</si>
  <si>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</si>
  <si>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</si>
  <si>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</si>
  <si>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</si>
  <si>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</si>
  <si>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</si>
  <si>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</si>
  <si>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</si>
  <si>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</si>
  <si>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</si>
  <si>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</si>
  <si>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</si>
  <si>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</si>
  <si>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</si>
  <si>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</si>
  <si>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</si>
  <si>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</si>
  <si>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</si>
  <si>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</si>
  <si>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</si>
  <si>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</si>
  <si>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</si>
  <si>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</si>
  <si>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</si>
  <si>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</si>
  <si>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</si>
  <si>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</si>
  <si>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</si>
  <si>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</si>
  <si>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</si>
  <si>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</si>
  <si>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</si>
  <si>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</si>
  <si>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</si>
  <si>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</si>
  <si>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</si>
  <si>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</si>
  <si>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</si>
  <si>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</si>
  <si>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</si>
  <si>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</si>
  <si>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</si>
  <si>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</si>
  <si>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</si>
  <si>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</si>
  <si>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</si>
  <si>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</si>
  <si>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</si>
  <si>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</si>
  <si>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</si>
  <si>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</si>
  <si>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</si>
  <si>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</si>
  <si>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</si>
  <si>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</si>
  <si>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</si>
  <si>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</si>
  <si>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</si>
  <si>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</si>
  <si>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</si>
  <si>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</si>
  <si>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</si>
  <si>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</si>
  <si>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</si>
  <si>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</si>
  <si>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</si>
  <si>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</si>
  <si>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</si>
  <si>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</si>
  <si>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</si>
  <si>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</si>
  <si>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</si>
  <si>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</si>
  <si>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</si>
  <si>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</si>
  <si>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</si>
  <si>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</si>
  <si>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</si>
  <si>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</si>
  <si>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</si>
  <si>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</si>
  <si>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</si>
  <si>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</si>
  <si>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</si>
  <si>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</si>
  <si>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</si>
  <si>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</si>
  <si>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</si>
  <si>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</si>
  <si>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</si>
  <si>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</si>
  <si>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</si>
  <si>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</si>
  <si>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</si>
  <si>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</si>
  <si>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</si>
  <si>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</si>
  <si>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</si>
  <si>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</si>
  <si>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</si>
  <si>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</si>
  <si>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</si>
  <si>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</si>
  <si>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</si>
  <si>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</si>
  <si>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</si>
  <si>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</si>
  <si>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</si>
  <si>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</si>
  <si>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</si>
  <si>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</si>
  <si>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</si>
  <si>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</si>
  <si>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</si>
  <si>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</si>
  <si>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</si>
  <si>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</si>
  <si>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</si>
  <si>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</si>
  <si>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</si>
  <si>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</si>
  <si>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</si>
  <si>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</si>
  <si>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</si>
  <si>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</si>
  <si>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</si>
  <si>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</si>
  <si>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</si>
  <si>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</si>
  <si>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</si>
  <si>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</si>
  <si>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</si>
  <si>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</si>
  <si>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</si>
  <si>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</si>
  <si>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</si>
  <si>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</si>
  <si>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</si>
  <si>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</si>
  <si>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</si>
  <si>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</si>
  <si>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</si>
  <si>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</si>
  <si>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</si>
  <si>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</si>
  <si>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</si>
  <si>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</si>
  <si>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</si>
  <si>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</si>
  <si>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</si>
  <si>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</si>
  <si>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</si>
  <si>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</si>
  <si>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</si>
  <si>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</si>
  <si>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</si>
  <si>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</si>
  <si>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</si>
  <si>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</si>
  <si>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</si>
  <si>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</si>
  <si>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</si>
  <si>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</si>
  <si>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</si>
  <si>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</si>
  <si>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</si>
  <si>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</si>
  <si>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</si>
  <si>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</si>
  <si>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</si>
  <si>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</si>
  <si>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</si>
  <si>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</si>
  <si>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</si>
  <si>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</si>
  <si>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</si>
  <si>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</si>
  <si>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</si>
  <si>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</si>
  <si>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</si>
  <si>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</si>
  <si>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</si>
  <si>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</si>
  <si>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</si>
  <si>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</si>
  <si>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</si>
  <si>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</si>
  <si>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</si>
  <si>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</si>
  <si>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</si>
  <si>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</si>
  <si>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</si>
  <si>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</si>
  <si>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</si>
  <si>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</si>
  <si>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</si>
  <si>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</si>
  <si>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</si>
  <si>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</si>
  <si>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</si>
  <si>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</si>
  <si>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</si>
  <si>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</si>
  <si>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</si>
  <si>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</si>
  <si>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</si>
  <si>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</si>
  <si>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</si>
  <si>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</si>
  <si>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</si>
  <si>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</si>
  <si>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</si>
  <si>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</si>
  <si>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</si>
  <si>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</si>
  <si>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</si>
  <si>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</si>
  <si>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</si>
  <si>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</si>
  <si>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</si>
  <si>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</si>
  <si>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</si>
  <si>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</si>
  <si>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</si>
  <si>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</si>
  <si>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</si>
  <si>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</si>
  <si>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</si>
  <si>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</si>
  <si>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</si>
  <si>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</si>
  <si>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</si>
  <si>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</si>
  <si>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</si>
  <si>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</si>
  <si>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</si>
  <si>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</si>
  <si>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</si>
  <si>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</si>
  <si>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</si>
  <si>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</si>
  <si>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</si>
  <si>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</si>
  <si>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</si>
  <si>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</si>
  <si>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</si>
  <si>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</si>
  <si>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</si>
  <si>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</si>
  <si>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</si>
  <si>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</si>
  <si>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</si>
  <si>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</si>
  <si>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</si>
  <si>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</si>
  <si>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</si>
  <si>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</si>
  <si>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</si>
  <si>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</si>
  <si>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</si>
  <si>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</si>
  <si>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</si>
  <si>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</si>
  <si>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</si>
  <si>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</si>
  <si>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</si>
  <si>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</si>
  <si>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</si>
  <si>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</si>
  <si>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</si>
  <si>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</si>
  <si>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</si>
  <si>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</si>
  <si>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</si>
  <si>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</si>
  <si>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</si>
  <si>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</si>
  <si>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</si>
  <si>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</si>
  <si>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</si>
  <si>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</si>
  <si>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</si>
  <si>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</si>
  <si>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</si>
  <si>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</si>
  <si>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</si>
  <si>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</si>
  <si>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</si>
  <si>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</si>
  <si>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</si>
  <si>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</si>
  <si>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</si>
  <si>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</si>
  <si>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</si>
  <si>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</si>
  <si>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</si>
  <si>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</si>
  <si>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</si>
  <si>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</si>
  <si>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</si>
  <si>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</si>
  <si>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</si>
  <si>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</si>
  <si>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</si>
  <si>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</si>
  <si>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</si>
  <si>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</si>
  <si>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</si>
  <si>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</si>
  <si>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</si>
  <si>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</si>
  <si>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</si>
  <si>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</si>
  <si>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</si>
  <si>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</si>
  <si>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</si>
  <si>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</si>
  <si>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</si>
  <si>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</si>
  <si>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</si>
  <si>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</si>
  <si>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</si>
  <si>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</si>
  <si>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</si>
  <si>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</si>
  <si>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</si>
  <si>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</si>
  <si>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</si>
  <si>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</si>
  <si>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</si>
  <si>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</si>
  <si>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</si>
  <si>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</si>
  <si>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</si>
  <si>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</si>
  <si>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</si>
  <si>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</si>
  <si>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</si>
  <si>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</si>
  <si>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</si>
  <si>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</si>
  <si>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</si>
  <si>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</si>
  <si>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</si>
  <si>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</si>
  <si>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</si>
  <si>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</si>
  <si>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</si>
  <si>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</si>
  <si>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</si>
  <si>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</si>
  <si>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</si>
  <si>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</si>
  <si>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</si>
  <si>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</si>
  <si>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</si>
  <si>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</si>
  <si>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</si>
  <si>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</si>
  <si>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</si>
  <si>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</si>
  <si>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</si>
  <si>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</si>
  <si>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</si>
  <si>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</si>
  <si>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</si>
  <si>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</si>
  <si>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</si>
  <si>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</si>
  <si>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</si>
  <si>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</si>
  <si>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</si>
  <si>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</si>
  <si>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</si>
  <si>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</si>
  <si>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</si>
  <si>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</si>
  <si>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</si>
  <si>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</si>
  <si>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</si>
  <si>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</si>
  <si>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</si>
  <si>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</si>
  <si>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</si>
  <si>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</si>
  <si>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</si>
  <si>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</si>
  <si>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</si>
  <si>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</si>
  <si>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</si>
  <si>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</si>
  <si>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</si>
  <si>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</si>
  <si>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</si>
  <si>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</si>
  <si>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</si>
  <si>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</si>
  <si>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</si>
  <si>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</si>
  <si>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</si>
  <si>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</si>
  <si>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</si>
  <si>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</si>
  <si>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</si>
  <si>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</si>
  <si>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</si>
  <si>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</si>
  <si>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</si>
  <si>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</si>
  <si>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</si>
  <si>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</si>
  <si>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</si>
  <si>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</si>
  <si>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</si>
  <si>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</si>
  <si>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</si>
  <si>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</si>
  <si>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</si>
  <si>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</si>
  <si>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</si>
  <si>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</si>
  <si>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</si>
  <si>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</si>
  <si>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</si>
  <si>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</si>
  <si>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</si>
  <si>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</si>
  <si>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</si>
  <si>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</si>
  <si>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</si>
  <si>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</si>
  <si>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</si>
  <si>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</si>
  <si>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</si>
  <si>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</si>
  <si>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</si>
  <si>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</si>
  <si>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</si>
  <si>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</si>
  <si>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</si>
  <si>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</si>
  <si>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</si>
  <si>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</si>
  <si>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</si>
  <si>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</si>
  <si>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</si>
  <si>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</si>
  <si>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</si>
  <si>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</si>
  <si>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</si>
  <si>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</si>
  <si>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</si>
  <si>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</si>
  <si>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</si>
  <si>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</si>
  <si>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</si>
  <si>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</si>
  <si>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</si>
  <si>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</si>
  <si>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</si>
  <si>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</si>
  <si>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</si>
  <si>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</si>
  <si>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</si>
  <si>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</si>
  <si>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</si>
  <si>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</si>
  <si>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</si>
  <si>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</si>
  <si>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</si>
  <si>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</si>
  <si>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</si>
  <si>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</si>
  <si>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</si>
  <si>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</si>
  <si>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</si>
  <si>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</si>
  <si>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</si>
  <si>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</si>
  <si>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</si>
  <si>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</si>
  <si>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</si>
  <si>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</si>
  <si>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</si>
  <si>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</si>
  <si>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</si>
  <si>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</si>
  <si>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</si>
  <si>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</si>
  <si>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</si>
  <si>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</si>
  <si>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</si>
  <si>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</si>
  <si>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</si>
  <si>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</si>
  <si>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</si>
  <si>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</si>
  <si>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</si>
  <si>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</si>
  <si>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</si>
  <si>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</si>
  <si>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</si>
  <si>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</si>
  <si>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</si>
  <si>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</si>
  <si>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</si>
  <si>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</si>
  <si>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</si>
  <si>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</si>
  <si>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</si>
  <si>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</si>
  <si>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</si>
  <si>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</si>
  <si>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</si>
  <si>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</si>
  <si>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</si>
  <si>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</si>
  <si>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</si>
  <si>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</si>
  <si>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</si>
  <si>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</si>
  <si>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</si>
  <si>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</si>
  <si>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</si>
  <si>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</si>
  <si>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</si>
  <si>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</si>
  <si>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</si>
  <si>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</si>
  <si>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</si>
  <si>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</si>
  <si>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</si>
  <si>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</si>
  <si>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</si>
  <si>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</si>
  <si>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</si>
  <si>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</si>
  <si>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</si>
  <si>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</si>
  <si>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</si>
  <si>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</si>
  <si>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</si>
  <si>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</si>
  <si>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</si>
  <si>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</si>
  <si>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</si>
  <si>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</si>
  <si>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</si>
  <si>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</si>
  <si>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</si>
  <si>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</si>
  <si>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</si>
  <si>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</si>
  <si>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</si>
  <si>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</si>
  <si>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</si>
  <si>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</si>
  <si>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</si>
  <si>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</si>
  <si>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</si>
  <si>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</si>
  <si>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</si>
  <si>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</si>
  <si>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</si>
  <si>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</si>
  <si>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</si>
  <si>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</si>
  <si>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</si>
  <si>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</si>
  <si>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</si>
  <si>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</si>
  <si>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</si>
  <si>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</si>
  <si>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</si>
  <si>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</si>
  <si>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</si>
  <si>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</si>
  <si>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</si>
  <si>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</si>
  <si>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</si>
  <si>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</si>
  <si>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</si>
  <si>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</si>
  <si>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</si>
  <si>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</si>
  <si>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</si>
  <si>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</si>
  <si>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</si>
  <si>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</si>
  <si>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</si>
  <si>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</si>
  <si>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</si>
  <si>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</si>
  <si>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</si>
  <si>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</si>
  <si>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</si>
  <si>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</si>
  <si>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</si>
  <si>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</si>
  <si>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</si>
  <si>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</si>
  <si>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</si>
  <si>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</si>
  <si>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</si>
  <si>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</si>
  <si>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</si>
  <si>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</si>
  <si>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</si>
  <si>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</si>
  <si>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</si>
  <si>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</si>
  <si>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</si>
  <si>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</si>
  <si>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</si>
  <si>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</si>
  <si>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</si>
  <si>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</si>
  <si>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</si>
  <si>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</si>
  <si>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</si>
  <si>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</si>
  <si>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</si>
  <si>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</si>
  <si>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</si>
  <si>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</si>
  <si>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</si>
  <si>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</si>
  <si>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</si>
  <si>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</si>
  <si>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</si>
  <si>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</si>
  <si>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</si>
  <si>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</si>
  <si>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</si>
  <si>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</si>
  <si>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</si>
  <si>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</si>
  <si>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</si>
  <si>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</si>
  <si>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</si>
  <si>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</si>
  <si>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</si>
  <si>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</si>
  <si>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</si>
  <si>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</si>
  <si>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</si>
  <si>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</si>
  <si>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</si>
  <si>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</si>
  <si>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</si>
  <si>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</si>
  <si>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</si>
  <si>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</si>
  <si>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</si>
  <si>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</si>
  <si>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</si>
  <si>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</si>
  <si>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</si>
  <si>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</si>
  <si>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</si>
  <si>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</si>
  <si>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</si>
  <si>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</si>
  <si>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</si>
  <si>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</si>
  <si>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</si>
  <si>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</si>
  <si>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</si>
  <si>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</si>
  <si>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</si>
  <si>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</si>
  <si>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</si>
  <si>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</si>
  <si>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</si>
  <si>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</si>
  <si>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</si>
  <si>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</si>
  <si>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</si>
  <si>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</si>
  <si>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</si>
  <si>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</si>
  <si>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</si>
  <si>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</si>
  <si>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</si>
  <si>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</si>
  <si>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</si>
  <si>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</si>
  <si>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</si>
  <si>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</si>
  <si>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</si>
  <si>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</si>
  <si>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</si>
  <si>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</si>
  <si>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</si>
  <si>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</si>
  <si>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</si>
  <si>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</si>
  <si>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</si>
  <si>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</si>
  <si>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</si>
  <si>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</si>
  <si>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</si>
  <si>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</si>
  <si>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</si>
  <si>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</si>
  <si>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</si>
  <si>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</si>
  <si>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</si>
  <si>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</si>
  <si>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</si>
  <si>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</si>
  <si>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</si>
  <si>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</si>
  <si>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</si>
  <si>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</si>
  <si>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</si>
  <si>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</si>
  <si>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</si>
  <si>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</si>
  <si>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</si>
  <si>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</si>
  <si>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</si>
  <si>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</si>
  <si>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</si>
  <si>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</si>
  <si>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</si>
  <si>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</si>
  <si>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</si>
  <si>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</si>
  <si>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</si>
  <si>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</si>
  <si>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</si>
  <si>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</si>
  <si>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</si>
  <si>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</si>
  <si>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</si>
  <si>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</si>
  <si>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</si>
  <si>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</si>
  <si>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</si>
  <si>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</si>
  <si>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</si>
  <si>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</si>
  <si>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</si>
  <si>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</si>
  <si>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</si>
  <si>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</si>
  <si>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</si>
  <si>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</si>
  <si>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</si>
  <si>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</si>
  <si>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</si>
  <si>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</si>
  <si>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</si>
  <si>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</si>
  <si>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</si>
  <si>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</si>
  <si>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</si>
  <si>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</si>
  <si>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</si>
  <si>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</si>
  <si>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</si>
  <si>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</si>
  <si>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</si>
  <si>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</si>
  <si>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</si>
  <si>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</si>
  <si>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</si>
  <si>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</si>
  <si>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</si>
  <si>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</si>
  <si>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</si>
  <si>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</si>
  <si>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</si>
  <si>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</si>
  <si>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</si>
  <si>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</si>
  <si>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</si>
  <si>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</si>
  <si>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</si>
  <si>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</si>
  <si>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</si>
  <si>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</si>
  <si>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</si>
  <si>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</si>
  <si>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</si>
  <si>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</si>
  <si>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</si>
  <si>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</si>
  <si>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</si>
  <si>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</si>
  <si>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</si>
  <si>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</si>
  <si>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</si>
  <si>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</si>
  <si>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</si>
  <si>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</si>
  <si>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</si>
  <si>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</si>
  <si>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</si>
  <si>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</si>
  <si>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</si>
  <si>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</si>
  <si>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</si>
  <si>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</si>
  <si>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</si>
  <si>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</si>
  <si>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</si>
  <si>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</si>
  <si>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</si>
  <si>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</si>
  <si>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</si>
  <si>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</si>
  <si>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</si>
  <si>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</si>
  <si>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</si>
  <si>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</si>
  <si>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</si>
  <si>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</si>
  <si>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</si>
  <si>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</si>
  <si>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</si>
  <si>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</si>
  <si>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</si>
  <si>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</si>
  <si>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</si>
  <si>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</si>
  <si>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</si>
  <si>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</si>
  <si>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</si>
  <si>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</si>
  <si>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</si>
  <si>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</si>
  <si>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</si>
  <si>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</si>
  <si>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</si>
  <si>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</si>
  <si>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</si>
  <si>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</si>
  <si>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</si>
  <si>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</si>
  <si>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</si>
  <si>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</si>
  <si>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</si>
  <si>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</si>
  <si>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</si>
  <si>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</si>
  <si>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</si>
  <si>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</si>
  <si>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</si>
  <si>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</si>
  <si>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</si>
  <si>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</si>
  <si>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</si>
  <si>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</si>
  <si>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</si>
  <si>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</si>
  <si>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</si>
  <si>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</si>
  <si>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</si>
  <si>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</si>
  <si>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</si>
  <si>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</si>
  <si>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</si>
  <si>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</si>
  <si>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</si>
  <si>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</si>
  <si>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</si>
  <si>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</si>
  <si>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</si>
  <si>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</si>
  <si>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</si>
  <si>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</si>
  <si>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</si>
  <si>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</si>
  <si>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</si>
  <si>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</si>
  <si>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</si>
  <si>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</si>
  <si>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</si>
  <si>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</si>
  <si>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</si>
  <si>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</si>
  <si>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</si>
  <si>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</si>
  <si>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</si>
  <si>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</si>
  <si>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</si>
  <si>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</si>
  <si>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</si>
  <si>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</si>
  <si>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</si>
  <si>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</si>
  <si>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</si>
  <si>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</si>
  <si>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</si>
  <si>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</si>
  <si>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</si>
  <si>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</si>
  <si>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</si>
  <si>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</si>
  <si>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</si>
  <si>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</si>
  <si>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</si>
  <si>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</si>
  <si>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</si>
  <si>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</si>
  <si>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</si>
  <si>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</si>
  <si>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</si>
  <si>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</si>
  <si>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</si>
  <si>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</si>
  <si>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</si>
  <si>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</si>
  <si>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</si>
  <si>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</si>
  <si>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</si>
  <si>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</si>
  <si>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</si>
  <si>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</si>
  <si>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</si>
  <si>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</si>
  <si>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</si>
  <si>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</si>
  <si>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</si>
  <si>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</si>
  <si>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</si>
  <si>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</si>
  <si>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</si>
  <si>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</si>
  <si>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</si>
  <si>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</si>
  <si>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</si>
  <si>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</si>
  <si>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</si>
  <si>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</si>
  <si>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</si>
  <si>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</si>
  <si>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</si>
  <si>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</si>
  <si>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</si>
  <si>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</si>
  <si>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</si>
  <si>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</si>
  <si>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</si>
  <si>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</si>
  <si>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</si>
  <si>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</si>
  <si>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</si>
  <si>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</si>
  <si>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</si>
  <si>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</si>
  <si>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</si>
  <si>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</si>
  <si>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</si>
  <si>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</si>
  <si>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</si>
  <si>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</si>
  <si>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</si>
  <si>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</si>
  <si>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</si>
  <si>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</si>
  <si>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</si>
  <si>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</si>
  <si>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</si>
  <si>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</si>
  <si>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</si>
  <si>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</si>
  <si>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</si>
  <si>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</si>
  <si>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</si>
  <si>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</si>
  <si>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</si>
  <si>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</si>
  <si>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</si>
  <si>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</si>
  <si>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</si>
  <si>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</si>
  <si>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</si>
  <si>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</si>
  <si>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</si>
  <si>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</si>
  <si>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</si>
  <si>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</si>
  <si>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</si>
  <si>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</si>
  <si>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</si>
  <si>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</si>
  <si>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</si>
  <si>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</si>
  <si>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</si>
  <si>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</si>
  <si>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</si>
  <si>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</si>
  <si>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</si>
  <si>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</si>
  <si>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</si>
  <si>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</si>
  <si>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</si>
  <si>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</si>
  <si>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</si>
  <si>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</si>
  <si>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</si>
  <si>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</si>
  <si>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</si>
  <si>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</si>
  <si>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</si>
  <si>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</si>
  <si>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</si>
  <si>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</si>
  <si>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</si>
  <si>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</si>
  <si>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</si>
  <si>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</si>
  <si>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</si>
  <si>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</si>
  <si>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</si>
  <si>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</si>
  <si>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</si>
  <si>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</si>
  <si>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</si>
  <si>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</si>
  <si>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</si>
  <si>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</si>
  <si>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</si>
  <si>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</si>
  <si>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</si>
  <si>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</si>
  <si>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</si>
  <si>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</si>
  <si>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</si>
  <si>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</si>
  <si>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</si>
  <si>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</si>
  <si>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</si>
  <si>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</si>
  <si>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</si>
  <si>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</si>
  <si>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</si>
  <si>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</si>
  <si>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</si>
  <si>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</si>
  <si>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</si>
  <si>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</si>
  <si>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</si>
  <si>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</si>
  <si>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</si>
  <si>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</si>
  <si>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</si>
  <si>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</si>
  <si>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</si>
  <si>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</si>
  <si>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</si>
  <si>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</si>
  <si>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</si>
  <si>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</si>
  <si>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</si>
  <si>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</si>
  <si>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</si>
  <si>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</si>
  <si>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</si>
  <si>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</si>
  <si>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</si>
  <si>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</si>
  <si>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</si>
  <si>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</si>
  <si>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</si>
  <si>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</si>
  <si>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</si>
  <si>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</si>
  <si>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</si>
  <si>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</si>
  <si>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</si>
  <si>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</si>
  <si>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</si>
  <si>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</si>
  <si>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</si>
  <si>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</si>
  <si>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</si>
  <si>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</si>
  <si>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</si>
  <si>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</si>
  <si>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</si>
  <si>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</si>
  <si>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</si>
  <si>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</si>
  <si>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</si>
  <si>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</si>
  <si>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</si>
  <si>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</si>
  <si>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</si>
  <si>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</si>
  <si>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</si>
  <si>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</si>
  <si>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</si>
  <si>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</si>
  <si>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</si>
  <si>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</si>
  <si>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</si>
  <si>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</si>
  <si>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</si>
  <si>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</si>
  <si>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</si>
  <si>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</si>
  <si>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</si>
  <si>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</si>
  <si>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</si>
  <si>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</si>
  <si>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</si>
  <si>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</si>
  <si>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</si>
  <si>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</si>
  <si>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</si>
  <si>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</si>
  <si>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</si>
  <si>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</si>
  <si>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</si>
  <si>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</si>
  <si>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</si>
  <si>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</si>
  <si>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</si>
  <si>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</si>
  <si>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</si>
  <si>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</si>
  <si>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</si>
  <si>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</si>
  <si>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</si>
  <si>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</si>
  <si>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</si>
  <si>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</si>
  <si>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</si>
  <si>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</si>
  <si>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</si>
  <si>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</si>
  <si>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</si>
  <si>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</si>
  <si>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</si>
  <si>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</si>
  <si>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</si>
  <si>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</si>
  <si>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</si>
  <si>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</si>
  <si>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</si>
  <si>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</si>
  <si>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</si>
  <si>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</si>
  <si>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</si>
  <si>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</si>
  <si>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</si>
  <si>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</si>
  <si>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</si>
  <si>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</si>
  <si>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</si>
  <si>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</si>
  <si>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</si>
  <si>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</si>
  <si>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</si>
  <si>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</si>
  <si>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</si>
  <si>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</si>
  <si>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</si>
  <si>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</si>
  <si>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</si>
  <si>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</si>
  <si>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</si>
  <si>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</si>
  <si>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</si>
  <si>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</si>
  <si>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</si>
  <si>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</si>
  <si>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</si>
  <si>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</si>
  <si>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</si>
  <si>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</si>
  <si>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</si>
  <si>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</si>
  <si>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</si>
  <si>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</si>
  <si>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</si>
  <si>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</si>
  <si>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</si>
  <si>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</si>
  <si>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</si>
  <si>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</si>
  <si>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</si>
  <si>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</si>
  <si>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</si>
  <si>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</si>
  <si>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</si>
  <si>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</si>
  <si>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</si>
  <si>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</si>
  <si>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</si>
  <si>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</si>
  <si>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</si>
  <si>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</si>
  <si>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</si>
  <si>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</si>
  <si>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</si>
  <si>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</si>
  <si>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</si>
  <si>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</si>
  <si>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</si>
  <si>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</si>
  <si>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</si>
  <si>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</si>
  <si>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</si>
  <si>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</si>
  <si>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</si>
  <si>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</si>
  <si>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</si>
  <si>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</si>
  <si>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</si>
  <si>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</si>
  <si>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</si>
  <si>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</si>
  <si>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</si>
  <si>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</si>
  <si>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</si>
  <si>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</si>
  <si>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</si>
  <si>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</si>
  <si>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</si>
  <si>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</si>
  <si>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</si>
  <si>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</si>
  <si>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</si>
  <si>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</si>
  <si>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</si>
  <si>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</si>
  <si>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</si>
  <si>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</si>
  <si>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</si>
  <si>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</si>
  <si>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</si>
  <si>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</si>
  <si>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</si>
  <si>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</si>
  <si>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</si>
  <si>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</si>
  <si>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</si>
  <si>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</si>
  <si>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</si>
  <si>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</si>
  <si>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</si>
  <si>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</si>
  <si>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</si>
  <si>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</si>
  <si>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</si>
  <si>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</si>
  <si>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</si>
  <si>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</si>
  <si>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</si>
  <si>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</si>
  <si>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</si>
  <si>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</si>
  <si>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</si>
  <si>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</si>
  <si>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</si>
  <si>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</si>
  <si>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</si>
  <si>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</si>
  <si>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</si>
  <si>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</si>
  <si>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</si>
  <si>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</si>
  <si>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</si>
  <si>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</si>
  <si>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</si>
  <si>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</si>
  <si>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</si>
  <si>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</si>
  <si>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</si>
  <si>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</si>
  <si>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</si>
  <si>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</si>
  <si>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</si>
  <si>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</si>
  <si>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</si>
  <si>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</si>
  <si>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</si>
  <si>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</si>
  <si>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</si>
  <si>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</si>
  <si>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</si>
  <si>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</si>
  <si>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</si>
  <si>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</si>
  <si>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</si>
  <si>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</si>
  <si>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</si>
  <si>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</si>
  <si>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</si>
  <si>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</si>
  <si>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</si>
  <si>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</si>
  <si>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</si>
  <si>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</si>
  <si>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</si>
  <si>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</si>
  <si>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</si>
  <si>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</si>
  <si>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</si>
  <si>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</si>
  <si>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</si>
  <si>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</si>
  <si>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</si>
  <si>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</si>
  <si>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</si>
  <si>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</si>
  <si>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</si>
  <si>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</si>
  <si>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</si>
  <si>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</si>
  <si>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</si>
  <si>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</si>
  <si>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</si>
  <si>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</si>
  <si>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</si>
  <si>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</si>
  <si>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</si>
  <si>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</si>
  <si>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</si>
  <si>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</si>
  <si>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</si>
  <si>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</si>
  <si>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</si>
  <si>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</si>
  <si>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</si>
  <si>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</si>
  <si>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</si>
  <si>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</si>
  <si>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</si>
  <si>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</si>
  <si>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</si>
  <si>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</si>
  <si>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</si>
  <si>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</si>
  <si>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</si>
  <si>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</si>
  <si>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</si>
  <si>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</si>
  <si>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</si>
  <si>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</si>
  <si>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</si>
  <si>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</si>
  <si>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</si>
  <si>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</si>
  <si>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</si>
  <si>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</si>
  <si>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</si>
  <si>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</si>
  <si>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</si>
  <si>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</si>
  <si>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</si>
  <si>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</si>
  <si>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</si>
  <si>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</si>
  <si>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</si>
  <si>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</si>
  <si>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</si>
  <si>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</si>
  <si>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</si>
  <si>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</si>
  <si>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</si>
  <si>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</si>
  <si>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</si>
  <si>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</si>
  <si>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</si>
  <si>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</si>
  <si>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</si>
  <si>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</si>
  <si>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</si>
  <si>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</si>
  <si>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</si>
  <si>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</si>
  <si>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</si>
  <si>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</si>
  <si>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</si>
  <si>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</si>
  <si>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</si>
  <si>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</si>
  <si>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</si>
  <si>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</si>
  <si>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</si>
  <si>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</si>
  <si>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</si>
  <si>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</si>
  <si>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</si>
  <si>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</si>
  <si>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</si>
  <si>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</si>
  <si>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</si>
  <si>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</si>
  <si>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</si>
  <si>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</si>
  <si>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</si>
  <si>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</si>
  <si>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</si>
  <si>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</si>
  <si>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</si>
  <si>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</si>
  <si>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</si>
  <si>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</si>
  <si>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</si>
  <si>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</si>
  <si>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</si>
  <si>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</si>
  <si>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</si>
  <si>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</si>
  <si>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</si>
  <si>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</si>
  <si>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</si>
  <si>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</si>
  <si>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</si>
  <si>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</si>
  <si>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</si>
  <si>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</si>
  <si>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</si>
  <si>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</si>
  <si>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</si>
  <si>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</si>
  <si>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</si>
  <si>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</si>
  <si>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</si>
  <si>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</si>
  <si>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</si>
  <si>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</si>
  <si>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</si>
  <si>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</si>
  <si>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</si>
  <si>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</si>
  <si>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</si>
  <si>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</si>
  <si>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</si>
  <si>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</si>
  <si>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</si>
  <si>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</si>
  <si>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</si>
  <si>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</si>
  <si>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</si>
  <si>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</si>
  <si>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</si>
  <si>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</si>
  <si>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</si>
  <si>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</si>
  <si>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</si>
  <si>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</si>
  <si>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</si>
  <si>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</si>
  <si>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</si>
  <si>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</si>
  <si>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</si>
  <si>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</si>
  <si>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</si>
  <si>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</si>
  <si>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</si>
  <si>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</si>
  <si>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</si>
  <si>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</si>
  <si>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</si>
  <si>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</si>
  <si>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</si>
  <si>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</si>
  <si>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</si>
  <si>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</si>
  <si>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</si>
  <si>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</si>
  <si>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</si>
  <si>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</si>
  <si>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</si>
  <si>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</si>
  <si>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</si>
  <si>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</si>
  <si>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</si>
  <si>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</si>
  <si>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</si>
  <si>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</si>
  <si>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</si>
  <si>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</si>
  <si>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</si>
  <si>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</si>
  <si>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</si>
  <si>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</si>
  <si>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</si>
  <si>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</si>
  <si>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</si>
  <si>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</si>
  <si>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</si>
  <si>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</si>
  <si>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</si>
  <si>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</si>
  <si>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</si>
  <si>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</si>
  <si>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</si>
  <si>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</si>
  <si>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</si>
  <si>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</si>
  <si>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</si>
  <si>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</si>
  <si>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</si>
  <si>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</si>
  <si>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</si>
  <si>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</si>
  <si>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</si>
  <si>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</si>
  <si>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</si>
  <si>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</si>
  <si>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</si>
  <si>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</si>
  <si>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</si>
  <si>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</si>
  <si>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</si>
  <si>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</si>
  <si>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</si>
  <si>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</si>
  <si>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</si>
  <si>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</si>
  <si>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</si>
  <si>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</si>
  <si>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</si>
  <si>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</si>
  <si>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</si>
  <si>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</si>
  <si>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</si>
  <si>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</si>
  <si>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</si>
  <si>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</si>
  <si>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</si>
  <si>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</si>
  <si>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</si>
  <si>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</si>
  <si>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</si>
  <si>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</si>
  <si>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</si>
  <si>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</si>
  <si>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</si>
  <si>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</si>
  <si>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</si>
  <si>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</si>
  <si>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</si>
  <si>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</si>
  <si>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</si>
  <si>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</si>
  <si>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</si>
  <si>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</si>
  <si>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</si>
  <si>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</si>
  <si>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</si>
  <si>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</si>
  <si>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</si>
  <si>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</si>
  <si>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</si>
  <si>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</si>
  <si>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</si>
  <si>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</si>
  <si>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</si>
  <si>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</si>
  <si>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</si>
  <si>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</si>
  <si>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</si>
  <si>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</si>
  <si>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</si>
  <si>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</si>
  <si>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</si>
  <si>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</si>
  <si>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</si>
  <si>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</si>
  <si>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</si>
  <si>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</si>
  <si>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</si>
  <si>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</si>
  <si>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</si>
  <si>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</si>
  <si>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</si>
  <si>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</si>
  <si>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</si>
  <si>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</si>
  <si>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</si>
  <si>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</si>
  <si>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</si>
  <si>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</si>
  <si>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</si>
  <si>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</si>
  <si>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</si>
  <si>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</si>
  <si>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</si>
  <si>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</si>
  <si>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</si>
  <si>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</si>
  <si>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</si>
  <si>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</si>
  <si>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</si>
  <si>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</si>
  <si>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</si>
  <si>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</si>
  <si>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</si>
  <si>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</si>
  <si>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</si>
  <si>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</si>
  <si>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</si>
  <si>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</si>
  <si>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</si>
  <si>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</si>
  <si>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</si>
  <si>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</si>
  <si>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</si>
  <si>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</si>
  <si>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</si>
  <si>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</si>
  <si>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</si>
  <si>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</si>
  <si>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</si>
  <si>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</si>
  <si>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</si>
  <si>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</si>
  <si>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</si>
  <si>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</si>
  <si>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</si>
  <si>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</si>
  <si>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</si>
  <si>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</si>
  <si>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</si>
  <si>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</si>
  <si>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</si>
  <si>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</si>
  <si>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</si>
  <si>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</si>
  <si>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</si>
  <si>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</si>
  <si>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</si>
  <si>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</si>
  <si>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</si>
  <si>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</si>
  <si>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</si>
  <si>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</si>
  <si>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</si>
  <si>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</si>
  <si>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</si>
  <si>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</si>
  <si>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</si>
  <si>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</si>
  <si>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</si>
  <si>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</si>
  <si>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</si>
  <si>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</si>
  <si>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</si>
  <si>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</si>
  <si>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</si>
  <si>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</si>
  <si>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</si>
  <si>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</si>
  <si>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</si>
  <si>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</si>
  <si>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</si>
  <si>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</si>
  <si>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</si>
  <si>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</si>
  <si>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</si>
  <si>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</si>
  <si>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</si>
  <si>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</si>
  <si>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</si>
  <si>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</si>
  <si>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</si>
  <si>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</si>
  <si>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</si>
  <si>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</si>
  <si>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</si>
  <si>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</si>
  <si>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</si>
  <si>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</si>
  <si>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</si>
  <si>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</si>
  <si>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</si>
  <si>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</si>
  <si>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</si>
  <si>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</si>
  <si>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</si>
  <si>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</si>
  <si>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</si>
  <si>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</si>
  <si>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</si>
  <si>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</si>
  <si>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</si>
  <si>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</si>
  <si>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</si>
  <si>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</si>
  <si>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</si>
  <si>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</si>
  <si>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</si>
  <si>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</si>
  <si>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</si>
  <si>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</si>
  <si>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</si>
  <si>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</si>
  <si>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</si>
  <si>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</si>
  <si>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</si>
  <si>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</si>
  <si>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</si>
  <si>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</si>
  <si>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</si>
  <si>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</si>
  <si>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</si>
  <si>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</si>
  <si>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</si>
  <si>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</si>
  <si>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</si>
  <si>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</si>
  <si>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</si>
  <si>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</si>
  <si>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</si>
  <si>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</si>
  <si>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</si>
  <si>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</si>
  <si>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</si>
  <si>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</si>
  <si>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</si>
  <si>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</si>
  <si>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</si>
  <si>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</si>
  <si>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</si>
  <si>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</si>
  <si>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</si>
  <si>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</si>
  <si>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</si>
  <si>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</si>
  <si>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</si>
  <si>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</si>
  <si>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</si>
  <si>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</si>
  <si>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</si>
  <si>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</si>
  <si>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</si>
  <si>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</si>
  <si>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</si>
  <si>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</si>
  <si>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</si>
  <si>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</si>
  <si>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</si>
  <si>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</si>
  <si>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</si>
  <si>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</si>
  <si>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</si>
  <si>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</si>
  <si>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</si>
  <si>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</si>
  <si>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</si>
  <si>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</si>
  <si>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</si>
  <si>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</si>
  <si>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</si>
  <si>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</si>
  <si>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</si>
  <si>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</si>
  <si>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</si>
  <si>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</si>
  <si>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</si>
  <si>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</si>
  <si>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</si>
  <si>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</si>
  <si>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</si>
  <si>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</si>
  <si>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</si>
  <si>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</si>
  <si>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</si>
  <si>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</si>
  <si>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</si>
  <si>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</si>
  <si>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</si>
  <si>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</si>
  <si>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</si>
  <si>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</si>
  <si>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</si>
  <si>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</si>
  <si>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</si>
  <si>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</si>
  <si>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</si>
  <si>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</si>
  <si>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</si>
  <si>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</si>
  <si>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</si>
  <si>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</si>
  <si>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</si>
  <si>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</si>
  <si>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</si>
  <si>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</si>
  <si>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</si>
  <si>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</si>
  <si>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</si>
  <si>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</si>
  <si>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</si>
  <si>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</si>
  <si>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</si>
  <si>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</si>
  <si>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</si>
  <si>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</si>
  <si>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</si>
  <si>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</si>
  <si>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</si>
  <si>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</si>
  <si>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</si>
  <si>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</si>
  <si>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</si>
  <si>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</si>
  <si>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</si>
  <si>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</si>
  <si>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</si>
  <si>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</si>
  <si>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</si>
  <si>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</si>
  <si>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</si>
  <si>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</si>
  <si>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</si>
  <si>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</si>
  <si>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</si>
  <si>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</si>
  <si>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</si>
  <si>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</si>
  <si>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</si>
  <si>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</si>
  <si>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</si>
  <si>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</si>
  <si>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</si>
  <si>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</si>
  <si>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</si>
  <si>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</si>
  <si>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</si>
  <si>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</si>
  <si>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</si>
  <si>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</si>
  <si>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</si>
  <si>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</si>
  <si>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</si>
  <si>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</si>
  <si>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</si>
  <si>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</si>
  <si>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</si>
  <si>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</si>
  <si>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</si>
  <si>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</si>
  <si>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</si>
  <si>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</si>
  <si>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</si>
  <si>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</si>
  <si>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</si>
  <si>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</si>
  <si>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</si>
  <si>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</si>
  <si>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</si>
  <si>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</si>
  <si>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</si>
  <si>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</si>
  <si>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</si>
  <si>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</si>
  <si>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</si>
  <si>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</si>
  <si>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</si>
  <si>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</si>
  <si>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</si>
  <si>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</si>
  <si>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</si>
  <si>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</si>
  <si>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</si>
  <si>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</si>
  <si>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</si>
  <si>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</si>
  <si>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</si>
  <si>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</si>
  <si>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</si>
  <si>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</si>
  <si>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</si>
  <si>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</si>
  <si>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</si>
  <si>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</si>
  <si>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</si>
  <si>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</si>
  <si>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</si>
  <si>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</si>
  <si>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</si>
  <si>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</si>
  <si>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</si>
  <si>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</si>
  <si>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</si>
  <si>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</si>
  <si>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</si>
  <si>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</si>
  <si>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</si>
  <si>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</si>
  <si>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</si>
  <si>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</si>
  <si>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</si>
  <si>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</si>
  <si>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</si>
  <si>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</si>
  <si>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</si>
  <si>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</si>
  <si>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</si>
  <si>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</si>
  <si>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</si>
  <si>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</si>
  <si>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</si>
  <si>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</si>
  <si>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</si>
  <si>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</si>
  <si>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</si>
  <si>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</si>
  <si>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</si>
  <si>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</si>
  <si>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</si>
  <si>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</si>
  <si>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</si>
  <si>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</si>
  <si>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</si>
  <si>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</si>
  <si>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</si>
  <si>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</si>
  <si>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</si>
  <si>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</si>
  <si>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</si>
  <si>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</si>
  <si>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</si>
  <si>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</si>
  <si>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</si>
  <si>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</si>
  <si>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</si>
  <si>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</si>
  <si>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</si>
  <si>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</si>
  <si>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</si>
  <si>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</si>
  <si>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</si>
  <si>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</si>
  <si>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</si>
  <si>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</si>
  <si>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</si>
  <si>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</si>
  <si>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</si>
  <si>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</si>
  <si>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</si>
  <si>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</si>
  <si>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</si>
  <si>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</si>
  <si>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</si>
  <si>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</si>
  <si>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</si>
  <si>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</si>
  <si>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</si>
  <si>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</si>
  <si>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</si>
  <si>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</si>
  <si>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</si>
  <si>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</si>
  <si>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</si>
  <si>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</si>
  <si>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</si>
  <si>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</si>
  <si>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</si>
  <si>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</si>
  <si>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</si>
  <si>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</si>
  <si>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</si>
  <si>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</si>
  <si>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</si>
  <si>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</si>
  <si>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</si>
  <si>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</si>
  <si>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</si>
  <si>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</si>
  <si>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</si>
  <si>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</si>
  <si>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</si>
  <si>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</si>
  <si>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</si>
  <si>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</si>
  <si>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</si>
  <si>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</si>
  <si>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</si>
  <si>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</si>
  <si>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</si>
  <si>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</si>
  <si>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</si>
  <si>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</si>
  <si>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</si>
  <si>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</si>
  <si>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</si>
  <si>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</si>
  <si>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</si>
  <si>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</si>
  <si>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</si>
  <si>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</si>
  <si>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</si>
  <si>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</si>
  <si>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</si>
  <si>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</si>
  <si>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</si>
  <si>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</si>
  <si>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</si>
  <si>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</si>
  <si>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</si>
  <si>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</si>
  <si>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</si>
  <si>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</si>
  <si>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</si>
  <si>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</si>
  <si>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</si>
  <si>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</si>
  <si>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</si>
  <si>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</si>
  <si>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</si>
  <si>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</si>
  <si>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</si>
  <si>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</si>
  <si>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</si>
  <si>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</si>
  <si>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</si>
  <si>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</si>
  <si>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</si>
  <si>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</si>
  <si>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</si>
  <si>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</si>
  <si>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</si>
  <si>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</si>
  <si>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</si>
  <si>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</si>
  <si>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</si>
  <si>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</si>
  <si>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</si>
  <si>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</si>
  <si>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</si>
  <si>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</si>
  <si>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</si>
  <si>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</si>
  <si>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</si>
  <si>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</si>
  <si>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</si>
  <si>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</si>
  <si>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</si>
  <si>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</si>
  <si>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</si>
  <si>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</si>
  <si>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</si>
  <si>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</si>
  <si>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</si>
  <si>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</si>
  <si>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</si>
  <si>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</si>
  <si>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</si>
  <si>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</si>
  <si>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</si>
  <si>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</si>
  <si>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</si>
  <si>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</si>
  <si>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</si>
  <si>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</si>
  <si>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</si>
  <si>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</si>
  <si>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</si>
  <si>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</si>
  <si>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</si>
  <si>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</si>
  <si>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</si>
  <si>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</si>
  <si>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</si>
  <si>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</si>
  <si>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</si>
  <si>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</si>
  <si>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</si>
  <si>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</si>
  <si>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</si>
  <si>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</si>
  <si>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</si>
  <si>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</si>
  <si>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</si>
  <si>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</si>
  <si>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</si>
  <si>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</si>
  <si>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</si>
  <si>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</si>
  <si>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</si>
  <si>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</si>
  <si>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</si>
  <si>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</si>
  <si>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</si>
  <si>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</si>
  <si>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</si>
  <si>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</si>
  <si>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</si>
  <si>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</si>
  <si>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</si>
  <si>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</si>
  <si>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</si>
  <si>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</si>
  <si>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</si>
  <si>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</si>
  <si>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</si>
  <si>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</si>
  <si>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</si>
  <si>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</si>
  <si>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</si>
  <si>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</si>
  <si>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</si>
  <si>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</si>
  <si>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</si>
  <si>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</si>
  <si>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</si>
  <si>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</si>
  <si>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</si>
  <si>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</si>
  <si>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</si>
  <si>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</si>
  <si>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</si>
  <si>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</si>
  <si>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</si>
  <si>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</si>
  <si>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</si>
  <si>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</si>
  <si>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</si>
  <si>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</si>
  <si>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</si>
  <si>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</si>
  <si>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</si>
  <si>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</si>
  <si>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</si>
  <si>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</si>
  <si>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</si>
  <si>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</si>
  <si>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</si>
  <si>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</si>
  <si>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</si>
  <si>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</si>
  <si>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</si>
  <si>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</si>
  <si>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</si>
  <si>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</si>
  <si>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</si>
  <si>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</si>
  <si>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</si>
  <si>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</si>
  <si>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</si>
  <si>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</si>
  <si>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</si>
  <si>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</si>
  <si>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</si>
  <si>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</si>
  <si>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</si>
  <si>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</si>
  <si>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</si>
  <si>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</si>
  <si>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</si>
  <si>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</si>
  <si>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</si>
  <si>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</si>
  <si>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</si>
  <si>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</si>
  <si>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</si>
  <si>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</si>
  <si>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</si>
  <si>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</si>
  <si>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</si>
  <si>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</si>
  <si>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</si>
  <si>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</si>
  <si>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</si>
  <si>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</si>
  <si>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</si>
  <si>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</si>
  <si>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</si>
  <si>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</si>
  <si>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</si>
  <si>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</si>
  <si>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</si>
  <si>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</si>
  <si>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</si>
  <si>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</si>
  <si>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</si>
  <si>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</si>
  <si>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</si>
  <si>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</si>
  <si>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</si>
  <si>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</si>
  <si>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</si>
  <si>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</si>
  <si>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</si>
  <si>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</si>
  <si>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</si>
  <si>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</si>
  <si>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</si>
  <si>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</si>
  <si>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</si>
  <si>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</si>
  <si>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</si>
  <si>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</si>
  <si>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</si>
  <si>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</si>
  <si>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</si>
  <si>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</si>
  <si>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</si>
  <si>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</si>
  <si>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</si>
  <si>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</si>
  <si>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</si>
  <si>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</si>
  <si>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</si>
  <si>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</si>
  <si>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</si>
  <si>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</si>
  <si>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</si>
  <si>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</si>
  <si>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</si>
  <si>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</si>
  <si>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</si>
  <si>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</si>
  <si>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</si>
  <si>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</si>
  <si>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</si>
  <si>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</si>
  <si>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</si>
  <si>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</si>
  <si>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</si>
  <si>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</si>
  <si>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</si>
  <si>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</si>
  <si>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</si>
  <si>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</si>
  <si>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</si>
  <si>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</si>
  <si>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</si>
  <si>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</si>
  <si>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</si>
  <si>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</si>
  <si>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</si>
  <si>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</si>
  <si>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</si>
  <si>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</si>
  <si>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</si>
  <si>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</si>
  <si>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</si>
  <si>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</si>
  <si>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</si>
  <si>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</si>
  <si>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</si>
  <si>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</si>
  <si>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</si>
  <si>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</si>
  <si>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</si>
  <si>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</si>
  <si>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</si>
  <si>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</si>
  <si>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</si>
  <si>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</si>
  <si>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</si>
  <si>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</si>
  <si>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</si>
  <si>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</si>
  <si>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</si>
  <si>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</si>
  <si>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</si>
  <si>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</si>
  <si>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</si>
  <si>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</si>
  <si>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</si>
  <si>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</si>
  <si>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</si>
  <si>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</si>
  <si>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</si>
  <si>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</si>
  <si>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</si>
  <si>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</si>
  <si>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</si>
  <si>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</si>
  <si>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</si>
  <si>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</si>
  <si>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</si>
  <si>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</si>
  <si>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</si>
  <si>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</si>
  <si>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</si>
  <si>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</si>
  <si>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</si>
  <si>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</si>
  <si>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</si>
  <si>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</si>
  <si>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</si>
  <si>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</si>
  <si>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</si>
  <si>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</si>
  <si>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</si>
  <si>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</si>
  <si>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</si>
  <si>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</si>
  <si>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</si>
  <si>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</si>
  <si>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</si>
  <si>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</si>
  <si>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</si>
  <si>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</si>
  <si>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</si>
  <si>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</si>
  <si>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</si>
  <si>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</si>
  <si>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</si>
  <si>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</si>
  <si>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</si>
  <si>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</si>
  <si>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</si>
  <si>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</si>
  <si>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</si>
  <si>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</si>
  <si>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</si>
  <si>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</si>
  <si>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</si>
  <si>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</si>
  <si>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</si>
  <si>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</si>
  <si>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</si>
  <si>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</si>
  <si>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</si>
  <si>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</si>
  <si>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</si>
  <si>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</si>
  <si>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</si>
  <si>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</si>
  <si>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</si>
  <si>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</si>
  <si>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</si>
  <si>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</si>
  <si>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</si>
  <si>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</si>
  <si>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</si>
  <si>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</si>
  <si>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</si>
  <si>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</si>
  <si>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</si>
  <si>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</si>
  <si>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</si>
  <si>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</si>
  <si>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</si>
  <si>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</si>
  <si>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</si>
  <si>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</si>
  <si>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</si>
  <si>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</si>
  <si>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</si>
  <si>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</si>
  <si>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</si>
  <si>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</si>
  <si>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</si>
  <si>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</si>
  <si>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</si>
  <si>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</si>
  <si>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</si>
  <si>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</si>
  <si>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</si>
  <si>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</si>
  <si>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</si>
  <si>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</si>
  <si>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</si>
  <si>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</si>
  <si>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</si>
  <si>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</si>
  <si>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</si>
  <si>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</si>
  <si>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</si>
  <si>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</si>
  <si>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</si>
  <si>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</si>
  <si>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</si>
  <si>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</si>
  <si>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</si>
  <si>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</si>
  <si>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</si>
  <si>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</si>
  <si>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</si>
  <si>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</si>
  <si>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</si>
  <si>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</si>
  <si>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</si>
  <si>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</si>
  <si>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</si>
  <si>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</si>
  <si>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</si>
  <si>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</si>
  <si>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</si>
  <si>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</si>
  <si>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</si>
  <si>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</si>
  <si>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</si>
  <si>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</si>
  <si>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</si>
  <si>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</si>
  <si>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</si>
  <si>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</si>
  <si>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</si>
  <si>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</si>
  <si>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</si>
  <si>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</si>
  <si>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</si>
  <si>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</si>
  <si>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</si>
  <si>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</si>
  <si>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</si>
  <si>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</si>
  <si>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</si>
  <si>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</si>
  <si>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</si>
  <si>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</si>
  <si>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</si>
  <si>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</si>
  <si>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</si>
  <si>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</si>
  <si>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</si>
  <si>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</si>
  <si>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</si>
  <si>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</si>
  <si>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</si>
  <si>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</si>
  <si>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</si>
  <si>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</si>
  <si>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</si>
  <si>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</si>
  <si>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</si>
  <si>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</si>
  <si>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</si>
  <si>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</si>
  <si>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</si>
  <si>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</si>
  <si>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</si>
  <si>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</si>
  <si>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</si>
  <si>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</si>
  <si>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</si>
  <si>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</si>
  <si>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</si>
  <si>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</si>
  <si>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</si>
  <si>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</si>
  <si>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</si>
  <si>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</si>
  <si>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</si>
  <si>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</si>
  <si>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</si>
  <si>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</si>
  <si>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</si>
  <si>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</si>
  <si>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</si>
  <si>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</si>
  <si>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</si>
  <si>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</si>
  <si>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</si>
  <si>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</si>
  <si>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</si>
  <si>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</si>
  <si>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</si>
  <si>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</si>
  <si>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</si>
  <si>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</si>
  <si>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</si>
  <si>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</si>
  <si>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</si>
  <si>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</si>
  <si>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</si>
  <si>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</si>
  <si>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</si>
  <si>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</si>
  <si>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</si>
  <si>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</si>
  <si>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</si>
  <si>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</si>
  <si>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</si>
  <si>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</si>
  <si>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</si>
  <si>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</si>
  <si>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</si>
  <si>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</si>
  <si>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</si>
  <si>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</si>
  <si>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</si>
  <si>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</si>
  <si>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</si>
  <si>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</si>
  <si>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</si>
  <si>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</si>
  <si>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</si>
  <si>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</si>
  <si>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</si>
  <si>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</si>
  <si>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</si>
  <si>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</si>
  <si>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</si>
  <si>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</si>
  <si>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</si>
  <si>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</si>
  <si>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</si>
  <si>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</si>
  <si>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</si>
  <si>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</si>
  <si>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</si>
  <si>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</si>
  <si>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</si>
  <si>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</si>
  <si>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</si>
  <si>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</si>
  <si>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</si>
  <si>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</si>
  <si>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</si>
  <si>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</si>
  <si>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</si>
  <si>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</si>
  <si>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</si>
  <si>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</si>
  <si>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</si>
  <si>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</si>
  <si>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</si>
  <si>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</si>
  <si>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</si>
  <si>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</si>
  <si>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</si>
  <si>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</si>
  <si>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</si>
  <si>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</si>
  <si>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</si>
  <si>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</si>
  <si>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</si>
  <si>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</si>
  <si>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</si>
  <si>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</si>
  <si>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</si>
  <si>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</si>
  <si>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</si>
  <si>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</si>
  <si>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</si>
  <si>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</si>
  <si>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</si>
  <si>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</si>
  <si>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</si>
  <si>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</si>
  <si>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</si>
  <si>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</si>
  <si>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</si>
  <si>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</si>
  <si>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</si>
  <si>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</si>
  <si>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</si>
  <si>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</si>
  <si>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</si>
  <si>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</si>
  <si>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</si>
  <si>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</si>
  <si>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</si>
  <si>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</si>
  <si>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</si>
  <si>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</si>
  <si>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</si>
  <si>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</si>
  <si>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</si>
  <si>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</si>
  <si>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</si>
  <si>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</si>
  <si>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</si>
  <si>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</si>
  <si>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</si>
  <si>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</si>
  <si>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</si>
  <si>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</si>
  <si>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</si>
  <si>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</si>
  <si>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</si>
  <si>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</si>
  <si>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</si>
  <si>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</si>
  <si>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</si>
  <si>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</si>
  <si>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</si>
  <si>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</si>
  <si>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</si>
  <si>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</si>
  <si>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</si>
  <si>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</si>
  <si>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</si>
  <si>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</si>
  <si>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</si>
  <si>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</si>
  <si>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</si>
  <si>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</si>
  <si>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</si>
  <si>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</si>
  <si>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</si>
  <si>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</si>
  <si>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</si>
  <si>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</si>
  <si>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</si>
  <si>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</si>
  <si>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</si>
  <si>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</si>
  <si>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</si>
  <si>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</si>
  <si>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</si>
  <si>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</si>
  <si>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</si>
  <si>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</si>
  <si>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</si>
  <si>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</si>
  <si>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</si>
  <si>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</si>
  <si>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</si>
  <si>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</si>
  <si>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</si>
  <si>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</si>
  <si>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</si>
  <si>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</si>
  <si>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</si>
  <si>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</si>
  <si>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</si>
  <si>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</si>
  <si>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</si>
  <si>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</si>
  <si>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</si>
  <si>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</si>
  <si>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</si>
  <si>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</si>
  <si>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</si>
  <si>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</si>
  <si>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</si>
  <si>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</si>
  <si>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</si>
  <si>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</si>
  <si>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</si>
  <si>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</si>
  <si>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</si>
  <si>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</si>
  <si>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</si>
  <si>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</si>
  <si>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</si>
  <si>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</si>
  <si>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</si>
  <si>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</si>
  <si>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</si>
  <si>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</si>
  <si>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</si>
  <si>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</si>
  <si>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</si>
  <si>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</si>
  <si>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</si>
  <si>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</si>
  <si>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</si>
  <si>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</si>
  <si>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</si>
  <si>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</si>
  <si>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</si>
  <si>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</si>
  <si>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</si>
  <si>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</si>
  <si>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</si>
  <si>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</si>
  <si>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</si>
  <si>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</si>
  <si>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</si>
  <si>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</si>
  <si>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</si>
  <si>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</si>
  <si>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</si>
  <si>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</si>
  <si>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</si>
  <si>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</si>
  <si>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</si>
  <si>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</si>
  <si>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</si>
  <si>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</si>
  <si>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</si>
  <si>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</si>
  <si>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</si>
  <si>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</si>
  <si>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</si>
  <si>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</si>
  <si>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</si>
  <si>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</si>
  <si>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</si>
  <si>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</si>
  <si>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</si>
  <si>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</si>
  <si>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</si>
  <si>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</si>
  <si>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</si>
  <si>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</si>
  <si>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</si>
  <si>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</si>
  <si>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</si>
  <si>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</si>
  <si>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</si>
  <si>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</si>
  <si>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</si>
  <si>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</si>
  <si>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</si>
  <si>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</si>
  <si>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</si>
  <si>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</si>
  <si>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</si>
  <si>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</si>
  <si>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</si>
  <si>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</si>
  <si>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</si>
  <si>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</si>
  <si>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</si>
  <si>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</si>
  <si>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</si>
  <si>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</si>
  <si>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</si>
  <si>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</si>
  <si>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</si>
  <si>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</si>
  <si>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</si>
  <si>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</si>
  <si>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</si>
  <si>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</si>
  <si>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</si>
  <si>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</si>
  <si>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</si>
  <si>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</si>
  <si>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</si>
  <si>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</si>
  <si>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</si>
  <si>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</si>
  <si>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</si>
  <si>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</si>
  <si>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</si>
  <si>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</si>
  <si>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</si>
  <si>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</si>
  <si>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</si>
  <si>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</si>
  <si>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</si>
  <si>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</si>
  <si>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</si>
  <si>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</si>
  <si>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</si>
  <si>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</si>
  <si>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</si>
  <si>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</si>
  <si>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</si>
  <si>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</si>
  <si>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</si>
  <si>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</si>
  <si>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</si>
  <si>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</si>
  <si>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</si>
  <si>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</si>
  <si>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</si>
  <si>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</si>
  <si>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</si>
  <si>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</si>
  <si>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</si>
  <si>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</si>
  <si>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</si>
  <si>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</si>
  <si>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</si>
  <si>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</si>
  <si>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</si>
  <si>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</si>
  <si>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</si>
  <si>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</si>
  <si>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</si>
  <si>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</si>
  <si>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</si>
  <si>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</si>
  <si>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</si>
  <si>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</si>
  <si>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</si>
  <si>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</si>
  <si>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</si>
  <si>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</si>
  <si>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</si>
  <si>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</si>
  <si>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</si>
  <si>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</si>
  <si>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</si>
  <si>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</si>
  <si>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</si>
  <si>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</si>
  <si>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</si>
  <si>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</si>
  <si>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</si>
  <si>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</si>
  <si>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</si>
  <si>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</si>
  <si>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</si>
  <si>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</si>
  <si>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</si>
  <si>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</si>
  <si>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</si>
  <si>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</si>
  <si>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</si>
  <si>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</si>
  <si>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</si>
  <si>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</si>
  <si>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</si>
  <si>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</si>
  <si>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</si>
  <si>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</si>
  <si>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</si>
  <si>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</si>
  <si>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</si>
  <si>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</si>
  <si>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</si>
  <si>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</si>
  <si>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</si>
  <si>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</si>
  <si>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</si>
  <si>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</si>
  <si>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</si>
  <si>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</si>
  <si>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</si>
  <si>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</si>
  <si>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</si>
  <si>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</si>
  <si>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</si>
  <si>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</si>
  <si>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</si>
  <si>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</si>
  <si>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</si>
  <si>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</si>
  <si>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</si>
  <si>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</si>
  <si>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</si>
  <si>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</si>
  <si>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</si>
  <si>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</si>
  <si>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</si>
  <si>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</si>
  <si>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</si>
  <si>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</si>
  <si>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</si>
  <si>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</si>
  <si>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</si>
  <si>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</si>
  <si>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</si>
  <si>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</si>
  <si>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</si>
  <si>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</si>
  <si>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</si>
  <si>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</si>
  <si>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</si>
  <si>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</si>
  <si>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</si>
  <si>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</si>
  <si>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</si>
  <si>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</si>
  <si>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</si>
  <si>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</si>
  <si>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</si>
  <si>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</si>
  <si>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</si>
  <si>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</si>
  <si>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</si>
  <si>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</si>
  <si>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</si>
  <si>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</si>
  <si>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</si>
  <si>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</si>
  <si>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</si>
  <si>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</si>
  <si>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</si>
  <si>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</si>
  <si>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</si>
  <si>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</si>
  <si>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</si>
  <si>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</si>
  <si>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</si>
  <si>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</si>
  <si>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</si>
  <si>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</si>
  <si>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</si>
  <si>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</si>
  <si>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</si>
  <si>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</si>
  <si>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</si>
  <si>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</si>
  <si>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</si>
  <si>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</si>
  <si>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</si>
  <si>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</si>
  <si>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</si>
  <si>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</si>
  <si>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</si>
  <si>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</si>
  <si>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</si>
  <si>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</si>
  <si>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</si>
  <si>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</si>
  <si>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</si>
  <si>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</si>
  <si>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</si>
  <si>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</si>
  <si>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</si>
  <si>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</si>
  <si>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</si>
  <si>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</si>
  <si>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</si>
  <si>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</si>
  <si>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</si>
  <si>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</si>
  <si>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</si>
  <si>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</si>
  <si>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</si>
  <si>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</si>
  <si>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</si>
  <si>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</si>
  <si>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</si>
  <si>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</si>
  <si>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</si>
  <si>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</si>
  <si>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</si>
  <si>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</si>
  <si>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</si>
  <si>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</si>
  <si>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</si>
  <si>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</si>
  <si>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</si>
  <si>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</si>
  <si>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</si>
  <si>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</si>
  <si>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</si>
  <si>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</si>
  <si>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</si>
  <si>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</si>
  <si>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</si>
  <si>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</si>
  <si>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</si>
  <si>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</si>
  <si>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</si>
  <si>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</si>
  <si>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</si>
  <si>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</si>
  <si>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</si>
  <si>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</si>
  <si>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</si>
  <si>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</si>
  <si>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</si>
  <si>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</si>
  <si>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</si>
  <si>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</si>
  <si>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</si>
  <si>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</si>
  <si>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</si>
  <si>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</si>
  <si>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</si>
  <si>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</si>
  <si>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</si>
  <si>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</si>
  <si>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</si>
  <si>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</si>
  <si>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</si>
  <si>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</si>
  <si>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</si>
  <si>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</si>
  <si>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</si>
  <si>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</si>
  <si>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</si>
  <si>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</si>
  <si>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</si>
  <si>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</si>
  <si>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</si>
  <si>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</si>
  <si>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</si>
  <si>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</si>
  <si>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</si>
  <si>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</si>
  <si>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</si>
  <si>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</si>
  <si>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</si>
  <si>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</si>
  <si>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</si>
  <si>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</si>
  <si>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</si>
  <si>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</si>
  <si>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</si>
  <si>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</si>
  <si>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</si>
  <si>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</si>
  <si>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</si>
  <si>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</si>
  <si>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</si>
  <si>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</si>
  <si>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</si>
  <si>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</si>
  <si>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</si>
  <si>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</si>
  <si>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</si>
  <si>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</si>
  <si>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</si>
  <si>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</si>
  <si>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</si>
  <si>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</si>
  <si>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</si>
  <si>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</si>
  <si>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</si>
  <si>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</si>
  <si>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</si>
  <si>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</si>
  <si>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</si>
  <si>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</si>
  <si>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</si>
  <si>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</si>
  <si>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</si>
  <si>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</si>
  <si>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</si>
  <si>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</si>
  <si>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</si>
  <si>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</si>
  <si>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</si>
  <si>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</si>
  <si>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</si>
  <si>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</si>
  <si>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</si>
  <si>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</si>
  <si>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</si>
  <si>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</si>
  <si>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</si>
  <si>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</si>
  <si>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</si>
  <si>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</si>
  <si>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</si>
  <si>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</si>
  <si>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</si>
  <si>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</si>
  <si>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</si>
  <si>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</si>
  <si>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</si>
  <si>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</si>
  <si>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</si>
  <si>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</si>
  <si>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</si>
  <si>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</si>
  <si>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</si>
  <si>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</si>
  <si>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</si>
  <si>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</si>
  <si>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</si>
  <si>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</si>
  <si>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</si>
  <si>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</si>
  <si>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</si>
  <si>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</si>
  <si>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</si>
  <si>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</si>
  <si>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</si>
  <si>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</si>
  <si>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</si>
  <si>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</si>
  <si>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</si>
  <si>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</si>
  <si>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</si>
  <si>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</si>
  <si>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</si>
  <si>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</si>
  <si>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</si>
  <si>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</si>
  <si>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</si>
  <si>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</si>
  <si>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</si>
  <si>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</si>
  <si>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</si>
  <si>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</si>
  <si>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</si>
  <si>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</si>
  <si>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</si>
  <si>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</si>
  <si>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</si>
  <si>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</si>
  <si>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</si>
  <si>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</si>
  <si>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</si>
  <si>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</si>
  <si>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</si>
  <si>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</si>
  <si>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</si>
  <si>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</si>
  <si>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</si>
  <si>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</si>
  <si>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</si>
  <si>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</si>
  <si>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</si>
  <si>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</si>
  <si>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</si>
  <si>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</si>
  <si>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</si>
  <si>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</si>
  <si>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</si>
  <si>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</si>
  <si>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</si>
  <si>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</si>
  <si>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</si>
  <si>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</si>
  <si>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</si>
  <si>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</si>
  <si>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</si>
  <si>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</si>
  <si>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</si>
  <si>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</si>
  <si>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</si>
  <si>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</si>
  <si>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</si>
  <si>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</si>
  <si>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</si>
  <si>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</si>
  <si>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</si>
  <si>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</si>
  <si>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</si>
  <si>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</si>
  <si>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</si>
  <si>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</si>
  <si>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</si>
  <si>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</si>
  <si>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</si>
  <si>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</si>
  <si>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</si>
  <si>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</si>
  <si>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</si>
  <si>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</si>
  <si>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</si>
  <si>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</si>
  <si>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</si>
  <si>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</si>
  <si>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</si>
  <si>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</si>
  <si>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</si>
  <si>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</si>
  <si>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</si>
  <si>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</si>
  <si>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</si>
  <si>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</si>
  <si>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</si>
  <si>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</si>
  <si>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</si>
  <si>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</si>
  <si>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</si>
  <si>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</si>
  <si>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</si>
  <si>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</si>
  <si>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</si>
  <si>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</si>
  <si>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</si>
  <si>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</si>
  <si>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</si>
  <si>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</si>
  <si>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</si>
  <si>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</si>
  <si>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</si>
  <si>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</si>
  <si>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</si>
  <si>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</si>
  <si>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</si>
  <si>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</si>
  <si>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</si>
  <si>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</si>
  <si>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</si>
  <si>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</si>
  <si>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</si>
  <si>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</si>
  <si>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</si>
  <si>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</si>
  <si>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</si>
  <si>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</si>
  <si>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</si>
  <si>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</si>
  <si>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</si>
  <si>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</si>
  <si>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</si>
  <si>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</si>
  <si>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</si>
  <si>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</si>
  <si>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</si>
  <si>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</si>
  <si>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</si>
  <si>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</si>
  <si>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</si>
  <si>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</si>
  <si>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</si>
  <si>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</si>
  <si>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</si>
  <si>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</si>
  <si>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</si>
  <si>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</si>
  <si>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</si>
  <si>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</si>
  <si>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</si>
  <si>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</si>
  <si>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</si>
  <si>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</si>
  <si>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</si>
  <si>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</si>
  <si>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</si>
  <si>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</si>
  <si>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</si>
  <si>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</si>
  <si>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</si>
  <si>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</si>
  <si>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</si>
  <si>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</si>
  <si>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</si>
  <si>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</si>
  <si>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</si>
  <si>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</si>
  <si>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</si>
  <si>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</si>
  <si>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</t>
  </si>
  <si>
    <t>Date Created Conversion</t>
  </si>
  <si>
    <t>Length of Campaign (Days)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</si>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</sst>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7-4A6A-B850-8E7DE856B8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41</c:v>
                </c:pt>
                <c:pt idx="4">
                  <c:v>53</c:v>
                </c:pt>
                <c:pt idx="5">
                  <c:v>50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7-4A6A-B850-8E7DE856B8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7-4A6A-B850-8E7DE856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422960"/>
        <c:axId val="570424240"/>
      </c:lineChart>
      <c:catAx>
        <c:axId val="57042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4240"/>
        <c:crosses val="autoZero"/>
        <c:auto val="1"/>
        <c:lblAlgn val="ctr"/>
        <c:lblOffset val="100"/>
        <c:noMultiLvlLbl val="0"/>
      </c:catAx>
      <c:valAx>
        <c:axId val="5704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14999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E-403D-B2B8-ADF404A535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14999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E-403D-B2B8-ADF404A535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14999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E-403D-B2B8-ADF404A5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46424"/>
        <c:axId val="593346104"/>
      </c:lineChart>
      <c:catAx>
        <c:axId val="59334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46104"/>
        <c:crosses val="autoZero"/>
        <c:auto val="1"/>
        <c:lblAlgn val="ctr"/>
        <c:lblOffset val="100"/>
        <c:noMultiLvlLbl val="0"/>
      </c:catAx>
      <c:valAx>
        <c:axId val="59334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4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5</xdr:row>
      <xdr:rowOff>138112</xdr:rowOff>
    </xdr:from>
    <xdr:to>
      <xdr:col>18</xdr:col>
      <xdr:colOff>9525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2C3A3-D185-426F-86F4-C4A6BFCA7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1176337</xdr:colOff>
      <xdr:row>14</xdr:row>
      <xdr:rowOff>147637</xdr:rowOff>
    </xdr:from>
    <xdr:to>
      <xdr:col>10</xdr:col>
      <xdr:colOff>238125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BBF1B-79A6-4678-91D6-5D5CC1BA0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Dicky" refreshedDate="44551.960879513892" createdVersion="7" refreshedVersion="7" minRefreshableVersion="3" recordCount="4114" xr:uid="{8F7A69D6-4825-4492-A379-A2500273AD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Length of Campaign (Days)" numFmtId="0">
      <sharedItems containsSemiMixedTypes="0" containsString="0" containsNumber="1" containsInteger="1" minValue="1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x v="0"/>
    <d v="2015-07-23T03:00:00"/>
    <n v="31"/>
    <b v="0"/>
    <n v="182"/>
    <b v="1"/>
    <x v="0"/>
    <s v="television"/>
    <n v="63.92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x v="1"/>
    <d v="2017-03-02T14:24:43"/>
    <n v="30"/>
    <b v="0"/>
    <n v="79"/>
    <b v="1"/>
    <x v="0"/>
    <s v="television"/>
    <n v="185.48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x v="2"/>
    <d v="2016-02-15T16:51:23"/>
    <n v="10"/>
    <b v="0"/>
    <n v="35"/>
    <b v="1"/>
    <x v="0"/>
    <s v="television"/>
    <n v="15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x v="3"/>
    <d v="2014-08-07T12:21:47"/>
    <n v="30"/>
    <b v="0"/>
    <n v="150"/>
    <b v="1"/>
    <x v="0"/>
    <s v="television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x v="4"/>
    <d v="2015-12-19T20:01:19"/>
    <n v="30"/>
    <b v="0"/>
    <n v="284"/>
    <b v="1"/>
    <x v="0"/>
    <s v="television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x v="5"/>
    <d v="2016-07-29T05:35:00"/>
    <n v="17"/>
    <b v="0"/>
    <n v="47"/>
    <b v="1"/>
    <x v="0"/>
    <s v="television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x v="6"/>
    <d v="2014-06-14T01:44:10"/>
    <n v="10"/>
    <b v="0"/>
    <n v="58"/>
    <b v="1"/>
    <x v="0"/>
    <s v="television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x v="7"/>
    <d v="2016-07-05T01:07:47"/>
    <n v="40"/>
    <b v="0"/>
    <n v="57"/>
    <b v="1"/>
    <x v="0"/>
    <s v="television"/>
    <n v="159.82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x v="8"/>
    <d v="2016-04-15T21:00:00"/>
    <n v="7"/>
    <b v="0"/>
    <n v="12"/>
    <b v="1"/>
    <x v="0"/>
    <s v="television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x v="9"/>
    <d v="2016-04-17T02:29:04"/>
    <n v="30"/>
    <b v="0"/>
    <n v="20"/>
    <b v="1"/>
    <x v="0"/>
    <s v="television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x v="10"/>
    <d v="2014-06-25T01:37:59"/>
    <n v="35"/>
    <b v="0"/>
    <n v="19"/>
    <b v="1"/>
    <x v="0"/>
    <s v="television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x v="11"/>
    <d v="2016-08-22T03:00:00"/>
    <n v="32"/>
    <b v="0"/>
    <n v="75"/>
    <b v="1"/>
    <x v="0"/>
    <s v="television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x v="12"/>
    <d v="2014-07-16T03:00:00"/>
    <n v="45"/>
    <b v="0"/>
    <n v="827"/>
    <b v="1"/>
    <x v="0"/>
    <s v="television"/>
    <n v="59.96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x v="13"/>
    <d v="2016-06-23T20:27:00"/>
    <n v="36"/>
    <b v="0"/>
    <n v="51"/>
    <b v="1"/>
    <x v="0"/>
    <s v="television"/>
    <n v="109.78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x v="14"/>
    <d v="2014-07-13T13:59:00"/>
    <n v="25"/>
    <b v="0"/>
    <n v="41"/>
    <b v="1"/>
    <x v="0"/>
    <s v="television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x v="15"/>
    <d v="2015-09-27T20:14:00"/>
    <n v="18"/>
    <b v="0"/>
    <n v="98"/>
    <b v="1"/>
    <x v="0"/>
    <s v="television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x v="16"/>
    <d v="2014-06-16T05:30:00"/>
    <n v="46"/>
    <b v="0"/>
    <n v="70"/>
    <b v="1"/>
    <x v="0"/>
    <s v="television"/>
    <n v="171.84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x v="17"/>
    <d v="2014-11-04T18:33:42"/>
    <n v="30"/>
    <b v="0"/>
    <n v="36"/>
    <b v="1"/>
    <x v="0"/>
    <s v="television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x v="18"/>
    <d v="2014-09-17T13:00:56"/>
    <n v="30"/>
    <b v="0"/>
    <n v="342"/>
    <b v="1"/>
    <x v="0"/>
    <s v="television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x v="19"/>
    <d v="2015-07-20T19:35:34"/>
    <n v="30"/>
    <b v="0"/>
    <n v="22"/>
    <b v="1"/>
    <x v="0"/>
    <s v="television"/>
    <n v="56.1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x v="20"/>
    <d v="2015-09-13T18:11:52"/>
    <n v="60"/>
    <b v="0"/>
    <n v="25"/>
    <b v="1"/>
    <x v="0"/>
    <s v="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x v="21"/>
    <d v="2014-09-26T15:03:09"/>
    <n v="30"/>
    <b v="0"/>
    <n v="101"/>
    <b v="1"/>
    <x v="0"/>
    <s v="television"/>
    <n v="199.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x v="22"/>
    <d v="2015-01-01T07:59:00"/>
    <n v="16"/>
    <b v="0"/>
    <n v="8"/>
    <b v="1"/>
    <x v="0"/>
    <s v="television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x v="23"/>
    <d v="2015-04-30T15:20:00"/>
    <n v="27"/>
    <b v="0"/>
    <n v="23"/>
    <b v="1"/>
    <x v="0"/>
    <s v="television"/>
    <n v="103.04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x v="24"/>
    <d v="2015-09-15T19:39:00"/>
    <n v="33"/>
    <b v="0"/>
    <n v="574"/>
    <b v="1"/>
    <x v="0"/>
    <s v="television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x v="25"/>
    <d v="2016-01-09T00:36:01"/>
    <n v="60"/>
    <b v="0"/>
    <n v="14"/>
    <b v="1"/>
    <x v="0"/>
    <s v="television"/>
    <n v="57.14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x v="26"/>
    <d v="2014-08-17T12:22:24"/>
    <n v="40"/>
    <b v="0"/>
    <n v="19"/>
    <b v="1"/>
    <x v="0"/>
    <s v="television"/>
    <n v="102.11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x v="27"/>
    <d v="2014-11-16T04:57:13"/>
    <n v="30"/>
    <b v="0"/>
    <n v="150"/>
    <b v="1"/>
    <x v="0"/>
    <s v="television"/>
    <n v="148.97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x v="28"/>
    <d v="2015-12-16T23:08:04"/>
    <n v="30"/>
    <b v="0"/>
    <n v="71"/>
    <b v="1"/>
    <x v="0"/>
    <s v="television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x v="29"/>
    <d v="2014-07-22T16:09:28"/>
    <n v="30"/>
    <b v="0"/>
    <n v="117"/>
    <b v="1"/>
    <x v="0"/>
    <s v="television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x v="30"/>
    <d v="2014-08-21T07:01:55"/>
    <n v="30"/>
    <b v="0"/>
    <n v="53"/>
    <b v="1"/>
    <x v="0"/>
    <s v="television"/>
    <n v="76.4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x v="31"/>
    <d v="2016-01-25T19:00:34"/>
    <n v="18"/>
    <b v="0"/>
    <n v="1"/>
    <b v="1"/>
    <x v="0"/>
    <s v="television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x v="32"/>
    <d v="2016-05-13T03:59:00"/>
    <n v="42"/>
    <b v="0"/>
    <n v="89"/>
    <b v="1"/>
    <x v="0"/>
    <s v="television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x v="33"/>
    <d v="2015-11-08T16:51:41"/>
    <n v="30"/>
    <b v="0"/>
    <n v="64"/>
    <b v="1"/>
    <x v="0"/>
    <s v="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x v="34"/>
    <d v="2014-08-05T07:43:21"/>
    <n v="15"/>
    <b v="0"/>
    <n v="68"/>
    <b v="1"/>
    <x v="0"/>
    <s v="television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x v="35"/>
    <d v="2015-04-28T00:00:00"/>
    <n v="24"/>
    <b v="0"/>
    <n v="28"/>
    <b v="1"/>
    <x v="0"/>
    <s v="television"/>
    <n v="59.46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x v="36"/>
    <d v="2015-04-04T06:22:05"/>
    <n v="30"/>
    <b v="0"/>
    <n v="44"/>
    <b v="1"/>
    <x v="0"/>
    <s v="television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x v="37"/>
    <d v="2015-02-27T16:37:59"/>
    <n v="30"/>
    <b v="0"/>
    <n v="253"/>
    <b v="1"/>
    <x v="0"/>
    <s v="television"/>
    <n v="159.51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x v="38"/>
    <d v="2013-05-11T01:22:24"/>
    <n v="30"/>
    <b v="0"/>
    <n v="66"/>
    <b v="1"/>
    <x v="0"/>
    <s v="television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x v="39"/>
    <d v="2014-05-25T22:59:00"/>
    <n v="30"/>
    <b v="0"/>
    <n v="217"/>
    <b v="1"/>
    <x v="0"/>
    <s v="television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x v="40"/>
    <d v="2014-06-19T04:00:00"/>
    <n v="20"/>
    <b v="0"/>
    <n v="16"/>
    <b v="1"/>
    <x v="0"/>
    <s v="television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x v="41"/>
    <d v="2014-10-05T13:39:14"/>
    <n v="30"/>
    <b v="0"/>
    <n v="19"/>
    <b v="1"/>
    <x v="0"/>
    <s v="television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x v="42"/>
    <d v="2014-12-28T15:20:26"/>
    <n v="30"/>
    <b v="0"/>
    <n v="169"/>
    <b v="1"/>
    <x v="0"/>
    <s v="television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x v="43"/>
    <d v="2014-07-13T00:00:00"/>
    <n v="31"/>
    <b v="0"/>
    <n v="263"/>
    <b v="1"/>
    <x v="0"/>
    <s v="television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x v="44"/>
    <d v="2014-10-07T02:22:17"/>
    <n v="45"/>
    <b v="0"/>
    <n v="15"/>
    <b v="1"/>
    <x v="0"/>
    <s v="television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x v="45"/>
    <d v="2016-04-27T14:58:27"/>
    <n v="30"/>
    <b v="0"/>
    <n v="61"/>
    <b v="1"/>
    <x v="0"/>
    <s v="television"/>
    <n v="98.36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x v="46"/>
    <d v="2015-12-15T23:09:34"/>
    <n v="30"/>
    <b v="0"/>
    <n v="45"/>
    <b v="1"/>
    <x v="0"/>
    <s v="television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x v="47"/>
    <d v="2014-12-19T20:40:07"/>
    <n v="60"/>
    <b v="0"/>
    <n v="70"/>
    <b v="1"/>
    <x v="0"/>
    <s v="television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x v="48"/>
    <d v="2015-03-01T12:00:00"/>
    <n v="31"/>
    <b v="0"/>
    <n v="38"/>
    <b v="1"/>
    <x v="0"/>
    <s v="television"/>
    <n v="56.82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x v="49"/>
    <d v="2015-10-24T04:14:05"/>
    <n v="30"/>
    <b v="0"/>
    <n v="87"/>
    <b v="1"/>
    <x v="0"/>
    <s v="television"/>
    <n v="137.93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x v="50"/>
    <d v="2015-01-30T17:00:00"/>
    <n v="39"/>
    <b v="0"/>
    <n v="22"/>
    <b v="1"/>
    <x v="0"/>
    <s v="television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x v="51"/>
    <d v="2015-08-10T22:17:17"/>
    <n v="30"/>
    <b v="0"/>
    <n v="119"/>
    <b v="1"/>
    <x v="0"/>
    <s v="television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x v="52"/>
    <d v="2014-07-17T16:50:46"/>
    <n v="30"/>
    <b v="0"/>
    <n v="52"/>
    <b v="1"/>
    <x v="0"/>
    <s v="television"/>
    <n v="223.48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x v="53"/>
    <d v="2014-04-04T22:00:00"/>
    <n v="14"/>
    <b v="0"/>
    <n v="117"/>
    <b v="1"/>
    <x v="0"/>
    <s v="television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x v="54"/>
    <d v="2015-12-25T17:07:01"/>
    <n v="30"/>
    <b v="0"/>
    <n v="52"/>
    <b v="1"/>
    <x v="0"/>
    <s v="television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x v="55"/>
    <d v="2016-05-27T23:15:16"/>
    <n v="21"/>
    <b v="0"/>
    <n v="86"/>
    <b v="1"/>
    <x v="0"/>
    <s v="television"/>
    <n v="128.94999999999999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x v="56"/>
    <d v="2015-06-08T16:00:00"/>
    <n v="14"/>
    <b v="0"/>
    <n v="174"/>
    <b v="1"/>
    <x v="0"/>
    <s v="television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x v="57"/>
    <d v="2015-04-25T19:59:22"/>
    <n v="30"/>
    <b v="0"/>
    <n v="69"/>
    <b v="1"/>
    <x v="0"/>
    <s v="television"/>
    <n v="221.5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x v="58"/>
    <d v="2014-11-19T18:52:52"/>
    <n v="30"/>
    <b v="0"/>
    <n v="75"/>
    <b v="1"/>
    <x v="0"/>
    <s v="television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x v="59"/>
    <d v="2015-09-14T21:00:00"/>
    <n v="31"/>
    <b v="0"/>
    <n v="33"/>
    <b v="1"/>
    <x v="0"/>
    <s v="television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x v="60"/>
    <d v="2014-03-23T00:00:00"/>
    <n v="20"/>
    <b v="0"/>
    <n v="108"/>
    <b v="1"/>
    <x v="0"/>
    <s v="shorts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x v="61"/>
    <d v="2013-06-06T19:32:37"/>
    <n v="22"/>
    <b v="0"/>
    <n v="23"/>
    <b v="1"/>
    <x v="0"/>
    <s v="shorts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x v="62"/>
    <d v="2013-03-03T19:11:18"/>
    <n v="25"/>
    <b v="0"/>
    <n v="48"/>
    <b v="1"/>
    <x v="0"/>
    <s v="shorts"/>
    <n v="96.71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x v="63"/>
    <d v="2013-12-28T04:59:00"/>
    <n v="24"/>
    <b v="0"/>
    <n v="64"/>
    <b v="1"/>
    <x v="0"/>
    <s v="shorts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x v="64"/>
    <d v="2013-07-08T00:26:21"/>
    <n v="30"/>
    <b v="0"/>
    <n v="24"/>
    <b v="1"/>
    <x v="0"/>
    <s v="shorts"/>
    <n v="86.67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x v="65"/>
    <d v="2014-08-11T05:59:00"/>
    <n v="27"/>
    <b v="0"/>
    <n v="57"/>
    <b v="1"/>
    <x v="0"/>
    <s v="shorts"/>
    <n v="132.05000000000001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x v="66"/>
    <d v="2016-07-18T20:23:40"/>
    <n v="30"/>
    <b v="0"/>
    <n v="26"/>
    <b v="1"/>
    <x v="0"/>
    <s v="shorts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x v="67"/>
    <d v="2012-07-15T14:00:04"/>
    <n v="30"/>
    <b v="0"/>
    <n v="20"/>
    <b v="1"/>
    <x v="0"/>
    <s v="shorts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x v="68"/>
    <d v="2014-02-23T13:39:51"/>
    <n v="30"/>
    <b v="0"/>
    <n v="36"/>
    <b v="1"/>
    <x v="0"/>
    <s v="shorts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x v="69"/>
    <d v="2011-10-02T06:59:00"/>
    <n v="32"/>
    <b v="0"/>
    <n v="178"/>
    <b v="1"/>
    <x v="0"/>
    <s v="shorts"/>
    <n v="62.33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x v="70"/>
    <d v="2011-09-04T21:30:45"/>
    <n v="60"/>
    <b v="0"/>
    <n v="17"/>
    <b v="1"/>
    <x v="0"/>
    <s v="shorts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x v="71"/>
    <d v="2012-05-28T06:30:57"/>
    <n v="60"/>
    <b v="0"/>
    <n v="32"/>
    <b v="1"/>
    <x v="0"/>
    <s v="shorts"/>
    <n v="69.72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x v="72"/>
    <d v="2012-11-15T00:00:00"/>
    <n v="20"/>
    <b v="0"/>
    <n v="41"/>
    <b v="1"/>
    <x v="0"/>
    <s v="shorts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x v="73"/>
    <d v="2011-05-03T03:59:00"/>
    <n v="79"/>
    <b v="0"/>
    <n v="18"/>
    <b v="1"/>
    <x v="0"/>
    <s v="shorts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x v="74"/>
    <d v="2016-01-21T11:41:35"/>
    <n v="30"/>
    <b v="0"/>
    <n v="29"/>
    <b v="1"/>
    <x v="0"/>
    <s v="shorts"/>
    <n v="19.47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x v="75"/>
    <d v="2013-04-23T05:01:12"/>
    <n v="30"/>
    <b v="0"/>
    <n v="47"/>
    <b v="1"/>
    <x v="0"/>
    <s v="shorts"/>
    <n v="85.96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x v="76"/>
    <d v="2011-12-27T17:35:58"/>
    <n v="60"/>
    <b v="0"/>
    <n v="15"/>
    <b v="1"/>
    <x v="0"/>
    <s v="shorts"/>
    <n v="30.67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x v="77"/>
    <d v="2012-05-21T02:59:00"/>
    <n v="53"/>
    <b v="0"/>
    <n v="26"/>
    <b v="1"/>
    <x v="0"/>
    <s v="shorts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x v="78"/>
    <d v="2016-09-01T17:32:01"/>
    <n v="10"/>
    <b v="0"/>
    <n v="35"/>
    <b v="1"/>
    <x v="0"/>
    <s v="shorts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x v="79"/>
    <d v="2014-04-25T18:38:13"/>
    <n v="30"/>
    <b v="0"/>
    <n v="41"/>
    <b v="1"/>
    <x v="0"/>
    <s v="shorts"/>
    <n v="40.27000000000000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x v="80"/>
    <d v="2013-12-10T02:00:56"/>
    <n v="35"/>
    <b v="0"/>
    <n v="47"/>
    <b v="1"/>
    <x v="0"/>
    <s v="shorts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x v="81"/>
    <d v="2012-07-14T03:02:00"/>
    <n v="4"/>
    <b v="0"/>
    <n v="28"/>
    <b v="1"/>
    <x v="0"/>
    <s v="shorts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x v="82"/>
    <d v="2011-10-09T19:41:01"/>
    <n v="30"/>
    <b v="0"/>
    <n v="100"/>
    <b v="1"/>
    <x v="0"/>
    <s v="shorts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x v="83"/>
    <d v="2015-02-22T11:30:00"/>
    <n v="15"/>
    <b v="0"/>
    <n v="13"/>
    <b v="1"/>
    <x v="0"/>
    <s v="shorts"/>
    <n v="15.77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x v="84"/>
    <d v="2011-05-15T18:11:26"/>
    <n v="30"/>
    <b v="0"/>
    <n v="7"/>
    <b v="1"/>
    <x v="0"/>
    <s v="shorts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x v="85"/>
    <d v="2011-09-23T03:00:37"/>
    <n v="30"/>
    <b v="0"/>
    <n v="21"/>
    <b v="1"/>
    <x v="0"/>
    <s v="shorts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x v="86"/>
    <d v="2015-12-27T14:20:45"/>
    <n v="74"/>
    <b v="0"/>
    <n v="17"/>
    <b v="1"/>
    <x v="0"/>
    <s v="shorts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x v="87"/>
    <d v="2010-06-03T01:41:00"/>
    <n v="10"/>
    <b v="0"/>
    <n v="25"/>
    <b v="1"/>
    <x v="0"/>
    <s v="shorts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x v="88"/>
    <d v="2014-06-22T15:48:51"/>
    <n v="26"/>
    <b v="0"/>
    <n v="60"/>
    <b v="1"/>
    <x v="0"/>
    <s v="shorts"/>
    <n v="60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x v="89"/>
    <d v="2013-06-02T18:03:12"/>
    <n v="25"/>
    <b v="0"/>
    <n v="56"/>
    <b v="1"/>
    <x v="0"/>
    <s v="shorts"/>
    <n v="123.29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x v="90"/>
    <d v="2011-07-12T07:08:19"/>
    <n v="30"/>
    <b v="0"/>
    <n v="16"/>
    <b v="1"/>
    <x v="0"/>
    <s v="shorts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x v="91"/>
    <d v="2011-05-17T09:39:24"/>
    <n v="61"/>
    <b v="0"/>
    <n v="46"/>
    <b v="1"/>
    <x v="0"/>
    <s v="shorts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x v="92"/>
    <d v="2017-02-01T08:00:00"/>
    <n v="46"/>
    <b v="0"/>
    <n v="43"/>
    <b v="1"/>
    <x v="0"/>
    <s v="shorts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x v="93"/>
    <d v="2012-07-03T21:00:00"/>
    <n v="28"/>
    <b v="0"/>
    <n v="15"/>
    <b v="1"/>
    <x v="0"/>
    <s v="shorts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x v="94"/>
    <d v="2014-04-07T17:13:42"/>
    <n v="20"/>
    <b v="0"/>
    <n v="12"/>
    <b v="1"/>
    <x v="0"/>
    <s v="shorts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x v="95"/>
    <d v="2012-02-26T00:07:21"/>
    <n v="30"/>
    <b v="0"/>
    <n v="21"/>
    <b v="1"/>
    <x v="0"/>
    <s v="shorts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x v="96"/>
    <d v="2010-08-01T03:00:00"/>
    <n v="67"/>
    <b v="0"/>
    <n v="34"/>
    <b v="1"/>
    <x v="0"/>
    <s v="shorts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x v="97"/>
    <d v="2011-07-12T03:14:42"/>
    <n v="30"/>
    <b v="0"/>
    <n v="8"/>
    <b v="1"/>
    <x v="0"/>
    <s v="shorts"/>
    <n v="53.13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x v="98"/>
    <d v="2012-12-07T23:30:00"/>
    <n v="36"/>
    <b v="0"/>
    <n v="60"/>
    <b v="1"/>
    <x v="0"/>
    <s v="shorts"/>
    <n v="56.67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x v="99"/>
    <d v="2014-01-22T21:39:59"/>
    <n v="30"/>
    <b v="0"/>
    <n v="39"/>
    <b v="1"/>
    <x v="0"/>
    <s v="shorts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x v="100"/>
    <d v="2012-11-04T19:04:46"/>
    <n v="20"/>
    <b v="0"/>
    <n v="26"/>
    <b v="1"/>
    <x v="0"/>
    <s v="shorts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x v="101"/>
    <d v="2013-01-24T18:38:30"/>
    <n v="24"/>
    <b v="0"/>
    <n v="35"/>
    <b v="1"/>
    <x v="0"/>
    <s v="shorts"/>
    <n v="10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x v="102"/>
    <d v="2010-12-23T03:08:53"/>
    <n v="30"/>
    <b v="0"/>
    <n v="65"/>
    <b v="1"/>
    <x v="0"/>
    <s v="shorts"/>
    <n v="117.92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x v="103"/>
    <d v="2014-03-07T19:20:30"/>
    <n v="23"/>
    <b v="0"/>
    <n v="49"/>
    <b v="1"/>
    <x v="0"/>
    <s v="shorts"/>
    <n v="27.9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x v="104"/>
    <d v="2011-04-03T01:00:00"/>
    <n v="24"/>
    <b v="0"/>
    <n v="10"/>
    <b v="1"/>
    <x v="0"/>
    <s v="shorts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x v="105"/>
    <d v="2016-05-14T00:00:00"/>
    <n v="19"/>
    <b v="0"/>
    <n v="60"/>
    <b v="1"/>
    <x v="0"/>
    <s v="shorts"/>
    <n v="39.380000000000003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x v="106"/>
    <d v="2012-04-02T18:38:21"/>
    <n v="14"/>
    <b v="0"/>
    <n v="27"/>
    <b v="1"/>
    <x v="0"/>
    <s v="shorts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x v="107"/>
    <d v="2011-04-24T23:34:47"/>
    <n v="22"/>
    <b v="0"/>
    <n v="69"/>
    <b v="1"/>
    <x v="0"/>
    <s v="shorts"/>
    <n v="111.38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x v="108"/>
    <d v="2013-05-31T14:42:50"/>
    <n v="60"/>
    <b v="0"/>
    <n v="47"/>
    <b v="1"/>
    <x v="0"/>
    <s v="shorts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x v="109"/>
    <d v="2011-02-26T00:37:10"/>
    <n v="30"/>
    <b v="0"/>
    <n v="47"/>
    <b v="1"/>
    <x v="0"/>
    <s v="shorts"/>
    <n v="46.7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x v="110"/>
    <d v="2013-11-14T05:59:00"/>
    <n v="35"/>
    <b v="0"/>
    <n v="26"/>
    <b v="1"/>
    <x v="0"/>
    <s v="shorts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x v="111"/>
    <d v="2015-05-31T07:59:47"/>
    <n v="30"/>
    <b v="0"/>
    <n v="53"/>
    <b v="1"/>
    <x v="0"/>
    <s v="shorts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x v="112"/>
    <d v="2014-04-13T02:00:00"/>
    <n v="24"/>
    <b v="0"/>
    <n v="81"/>
    <b v="1"/>
    <x v="0"/>
    <s v="shorts"/>
    <n v="64.2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x v="113"/>
    <d v="2011-08-06T15:00:00"/>
    <n v="8"/>
    <b v="0"/>
    <n v="78"/>
    <b v="1"/>
    <x v="0"/>
    <s v="shorts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x v="114"/>
    <d v="2012-01-13T06:34:48"/>
    <n v="60"/>
    <b v="0"/>
    <n v="35"/>
    <b v="1"/>
    <x v="0"/>
    <s v="shorts"/>
    <n v="88.57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x v="115"/>
    <d v="2012-02-04T17:44:04"/>
    <n v="25"/>
    <b v="0"/>
    <n v="22"/>
    <b v="1"/>
    <x v="0"/>
    <s v="shorts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x v="116"/>
    <d v="2011-04-08T10:55:55"/>
    <n v="46"/>
    <b v="0"/>
    <n v="57"/>
    <b v="1"/>
    <x v="0"/>
    <s v="shorts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x v="117"/>
    <d v="2010-06-09T19:00:00"/>
    <n v="90"/>
    <b v="0"/>
    <n v="27"/>
    <b v="1"/>
    <x v="0"/>
    <s v="shorts"/>
    <n v="167.49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x v="118"/>
    <d v="2011-07-29T01:17:16"/>
    <n v="30"/>
    <b v="0"/>
    <n v="39"/>
    <b v="1"/>
    <x v="0"/>
    <s v="shorts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x v="119"/>
    <d v="2011-08-13T23:00:00"/>
    <n v="29"/>
    <b v="0"/>
    <n v="37"/>
    <b v="1"/>
    <x v="0"/>
    <s v="shorts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x v="120"/>
    <d v="2016-10-03T01:11:47"/>
    <n v="30"/>
    <b v="0"/>
    <n v="1"/>
    <b v="0"/>
    <x v="0"/>
    <s v="science fiction"/>
    <n v="1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x v="121"/>
    <d v="2015-04-18T10:16:00"/>
    <n v="16"/>
    <b v="0"/>
    <n v="1"/>
    <b v="0"/>
    <x v="0"/>
    <s v="science fiction"/>
    <n v="1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x v="122"/>
    <d v="2016-10-10T10:21:47"/>
    <n v="60"/>
    <b v="0"/>
    <n v="0"/>
    <b v="0"/>
    <x v="0"/>
    <s v="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x v="123"/>
    <d v="2014-10-28T22:00:00"/>
    <n v="36"/>
    <b v="0"/>
    <n v="6"/>
    <b v="0"/>
    <x v="0"/>
    <s v="science fiction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x v="124"/>
    <d v="2015-05-15T22:17:22"/>
    <n v="25"/>
    <b v="0"/>
    <n v="0"/>
    <b v="0"/>
    <x v="0"/>
    <s v="science fiction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x v="125"/>
    <d v="2017-02-03T23:51:20"/>
    <n v="60"/>
    <b v="0"/>
    <n v="6"/>
    <b v="0"/>
    <x v="0"/>
    <s v="science fiction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x v="126"/>
    <d v="2015-06-11T02:00:00"/>
    <n v="31"/>
    <b v="0"/>
    <n v="13"/>
    <b v="0"/>
    <x v="0"/>
    <s v="science fiction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x v="127"/>
    <d v="2015-04-03T13:59:01"/>
    <n v="30"/>
    <b v="0"/>
    <n v="4"/>
    <b v="0"/>
    <x v="0"/>
    <s v="science fiction"/>
    <n v="47.5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x v="128"/>
    <d v="2016-10-20T05:28:13"/>
    <n v="35"/>
    <b v="0"/>
    <n v="6"/>
    <b v="0"/>
    <x v="0"/>
    <s v="science fiction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x v="129"/>
    <d v="2014-10-30T22:29:43"/>
    <n v="60"/>
    <b v="0"/>
    <n v="0"/>
    <b v="0"/>
    <x v="0"/>
    <s v="science fiction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x v="130"/>
    <d v="2014-06-16T20:16:00"/>
    <n v="28"/>
    <b v="0"/>
    <n v="0"/>
    <b v="0"/>
    <x v="0"/>
    <s v="science fiction"/>
    <n v="0"/>
    <x v="3"/>
  </r>
  <r>
    <n v="131"/>
    <s v="I (Canceled)"/>
    <s v="I"/>
    <n v="1200"/>
    <n v="0"/>
    <n v="0"/>
    <x v="1"/>
    <s v="US"/>
    <s v="USD"/>
    <n v="1467763200"/>
    <n v="1466453161"/>
    <x v="131"/>
    <d v="2016-07-06T00:00:00"/>
    <n v="16"/>
    <b v="0"/>
    <n v="0"/>
    <b v="0"/>
    <x v="0"/>
    <s v="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x v="132"/>
    <d v="2014-11-07T20:30:07"/>
    <n v="45"/>
    <b v="0"/>
    <n v="81"/>
    <b v="0"/>
    <x v="0"/>
    <s v="science fiction"/>
    <n v="94.51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x v="133"/>
    <d v="2016-05-31T17:31:00"/>
    <n v="30"/>
    <b v="0"/>
    <n v="0"/>
    <b v="0"/>
    <x v="0"/>
    <s v="science fiction"/>
    <n v="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x v="134"/>
    <d v="2015-09-04T17:00:00"/>
    <n v="30"/>
    <b v="0"/>
    <n v="0"/>
    <b v="0"/>
    <x v="0"/>
    <s v="science fiction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x v="135"/>
    <d v="2014-07-01T19:00:00"/>
    <n v="33"/>
    <b v="0"/>
    <n v="5"/>
    <b v="0"/>
    <x v="0"/>
    <s v="science fiction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x v="136"/>
    <d v="2015-05-16T10:16:00"/>
    <n v="44"/>
    <b v="0"/>
    <n v="0"/>
    <b v="0"/>
    <x v="0"/>
    <s v="science fiction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x v="137"/>
    <d v="2015-10-12T13:46:33"/>
    <n v="50"/>
    <b v="0"/>
    <n v="0"/>
    <b v="0"/>
    <x v="0"/>
    <s v="science fiction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x v="138"/>
    <d v="2015-08-01T04:59:00"/>
    <n v="31"/>
    <b v="0"/>
    <n v="58"/>
    <b v="0"/>
    <x v="0"/>
    <s v="science fiction"/>
    <n v="81.239999999999995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x v="139"/>
    <d v="2015-07-12T22:06:12"/>
    <n v="10"/>
    <b v="0"/>
    <n v="1"/>
    <b v="0"/>
    <x v="0"/>
    <s v="science fiction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x v="140"/>
    <d v="2015-03-20T03:45:32"/>
    <n v="30"/>
    <b v="0"/>
    <n v="0"/>
    <b v="0"/>
    <x v="0"/>
    <s v="science fiction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x v="141"/>
    <d v="2015-05-31T03:40:23"/>
    <n v="45"/>
    <b v="0"/>
    <n v="28"/>
    <b v="0"/>
    <x v="0"/>
    <s v="science fiction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x v="142"/>
    <d v="2014-11-16T22:26:18"/>
    <n v="21"/>
    <b v="0"/>
    <n v="1"/>
    <b v="0"/>
    <x v="0"/>
    <s v="science fiction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x v="143"/>
    <d v="2016-09-03T05:55:00"/>
    <n v="57"/>
    <b v="0"/>
    <n v="0"/>
    <b v="0"/>
    <x v="0"/>
    <s v="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x v="144"/>
    <d v="2015-04-13T17:17:52"/>
    <n v="60"/>
    <b v="0"/>
    <n v="37"/>
    <b v="0"/>
    <x v="0"/>
    <s v="science fiction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x v="145"/>
    <d v="2015-08-11T13:00:52"/>
    <n v="27"/>
    <b v="0"/>
    <n v="9"/>
    <b v="0"/>
    <x v="0"/>
    <s v="science fiction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x v="146"/>
    <d v="2017-01-18T00:23:18"/>
    <n v="60"/>
    <b v="0"/>
    <n v="3"/>
    <b v="0"/>
    <x v="0"/>
    <s v="science fiction"/>
    <n v="38.33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x v="147"/>
    <d v="2015-01-08T18:18:00"/>
    <n v="43"/>
    <b v="0"/>
    <n v="0"/>
    <b v="0"/>
    <x v="0"/>
    <s v="science fiction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x v="148"/>
    <d v="2016-02-27T06:45:36"/>
    <n v="30"/>
    <b v="0"/>
    <n v="2"/>
    <b v="0"/>
    <x v="0"/>
    <s v="science fiction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x v="149"/>
    <d v="2014-12-25T08:00:00"/>
    <n v="30"/>
    <b v="0"/>
    <n v="6"/>
    <b v="0"/>
    <x v="0"/>
    <s v="science fiction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x v="150"/>
    <d v="2015-05-26T03:53:02"/>
    <n v="60"/>
    <b v="0"/>
    <n v="67"/>
    <b v="0"/>
    <x v="0"/>
    <s v="science fiction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x v="151"/>
    <d v="2015-06-18T13:13:11"/>
    <n v="60"/>
    <b v="0"/>
    <n v="5"/>
    <b v="0"/>
    <x v="0"/>
    <s v="science fiction"/>
    <n v="28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x v="152"/>
    <d v="2014-09-23T01:51:40"/>
    <n v="30"/>
    <b v="0"/>
    <n v="2"/>
    <b v="0"/>
    <x v="0"/>
    <s v="science fiction"/>
    <n v="15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x v="153"/>
    <d v="2014-12-02T15:04:04"/>
    <n v="42"/>
    <b v="0"/>
    <n v="10"/>
    <b v="0"/>
    <x v="0"/>
    <s v="science fiction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x v="154"/>
    <d v="2015-06-03T13:08:15"/>
    <n v="43"/>
    <b v="0"/>
    <n v="3"/>
    <b v="0"/>
    <x v="0"/>
    <s v="science fiction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x v="155"/>
    <d v="2015-07-23T13:25:35"/>
    <n v="40"/>
    <b v="0"/>
    <n v="4"/>
    <b v="0"/>
    <x v="0"/>
    <s v="science fiction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x v="156"/>
    <d v="2014-08-03T02:59:56"/>
    <n v="60"/>
    <b v="0"/>
    <n v="15"/>
    <b v="0"/>
    <x v="0"/>
    <s v="science fiction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x v="157"/>
    <d v="2016-02-26T21:52:52"/>
    <n v="30"/>
    <b v="0"/>
    <n v="2"/>
    <b v="0"/>
    <x v="0"/>
    <s v="science fiction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x v="158"/>
    <d v="2014-10-22T01:50:28"/>
    <n v="30"/>
    <b v="0"/>
    <n v="0"/>
    <b v="0"/>
    <x v="0"/>
    <s v="science fiction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x v="159"/>
    <d v="2016-07-03T10:25:45"/>
    <n v="40"/>
    <b v="0"/>
    <n v="1"/>
    <b v="0"/>
    <x v="0"/>
    <s v="science fiction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x v="160"/>
    <d v="2015-08-15T21:54:51"/>
    <n v="60"/>
    <b v="0"/>
    <n v="0"/>
    <b v="0"/>
    <x v="0"/>
    <s v="drama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x v="161"/>
    <d v="2014-07-02T16:29:55"/>
    <n v="30"/>
    <b v="0"/>
    <n v="1"/>
    <b v="0"/>
    <x v="0"/>
    <s v="drama"/>
    <n v="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x v="162"/>
    <d v="2014-08-16T23:42:00"/>
    <n v="32"/>
    <b v="0"/>
    <n v="10"/>
    <b v="0"/>
    <x v="0"/>
    <s v="drama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x v="163"/>
    <d v="2015-10-01T00:00:00"/>
    <n v="35"/>
    <b v="0"/>
    <n v="0"/>
    <b v="0"/>
    <x v="0"/>
    <s v="drama"/>
    <n v="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x v="164"/>
    <d v="2014-09-19T18:18:21"/>
    <n v="60"/>
    <b v="0"/>
    <n v="7"/>
    <b v="0"/>
    <x v="0"/>
    <s v="drama"/>
    <n v="91.43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x v="165"/>
    <d v="2016-01-12T15:48:44"/>
    <n v="30"/>
    <b v="0"/>
    <n v="0"/>
    <b v="0"/>
    <x v="0"/>
    <s v="drama"/>
    <n v="0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x v="166"/>
    <d v="2017-01-16T01:49:22"/>
    <n v="30"/>
    <b v="0"/>
    <n v="1"/>
    <b v="0"/>
    <x v="0"/>
    <s v="drama"/>
    <n v="3000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x v="167"/>
    <d v="2015-08-04T22:15:35"/>
    <n v="60"/>
    <b v="0"/>
    <n v="2"/>
    <b v="0"/>
    <x v="0"/>
    <s v="drama"/>
    <n v="5.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x v="168"/>
    <d v="2015-03-19T19:02:50"/>
    <n v="30"/>
    <b v="0"/>
    <n v="3"/>
    <b v="0"/>
    <x v="0"/>
    <s v="drama"/>
    <n v="108.33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x v="169"/>
    <d v="2014-10-18T12:07:39"/>
    <n v="30"/>
    <b v="0"/>
    <n v="10"/>
    <b v="0"/>
    <x v="0"/>
    <s v="drama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x v="170"/>
    <d v="2015-08-30T05:28:00"/>
    <n v="30"/>
    <b v="0"/>
    <n v="10"/>
    <b v="0"/>
    <x v="0"/>
    <s v="drama"/>
    <n v="32.5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x v="171"/>
    <d v="2016-08-12T04:20:14"/>
    <n v="60"/>
    <b v="0"/>
    <n v="1"/>
    <b v="0"/>
    <x v="0"/>
    <s v="drama"/>
    <n v="1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x v="172"/>
    <d v="2015-03-19T08:28:43"/>
    <n v="35"/>
    <b v="0"/>
    <n v="0"/>
    <b v="0"/>
    <x v="0"/>
    <s v="drama"/>
    <n v="0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x v="173"/>
    <d v="2015-02-28T13:45:08"/>
    <n v="30"/>
    <b v="0"/>
    <n v="0"/>
    <b v="0"/>
    <x v="0"/>
    <s v="drama"/>
    <n v="0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x v="174"/>
    <d v="2015-05-08T18:12:56"/>
    <n v="60"/>
    <b v="0"/>
    <n v="0"/>
    <b v="0"/>
    <x v="0"/>
    <s v="drama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x v="175"/>
    <d v="2014-08-29T18:40:11"/>
    <n v="25"/>
    <b v="0"/>
    <n v="26"/>
    <b v="0"/>
    <x v="0"/>
    <s v="drama"/>
    <n v="49.88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x v="176"/>
    <d v="2015-08-05T19:46:39"/>
    <n v="30"/>
    <b v="0"/>
    <n v="0"/>
    <b v="0"/>
    <x v="0"/>
    <s v="drama"/>
    <n v="0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x v="177"/>
    <d v="2015-03-24T00:08:46"/>
    <n v="17"/>
    <b v="0"/>
    <n v="7"/>
    <b v="0"/>
    <x v="0"/>
    <s v="drama"/>
    <n v="25.71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x v="178"/>
    <d v="2015-11-26T23:55:45"/>
    <n v="30"/>
    <b v="0"/>
    <n v="0"/>
    <b v="0"/>
    <x v="0"/>
    <s v="drama"/>
    <n v="0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x v="179"/>
    <d v="2016-03-04T01:55:55"/>
    <n v="30"/>
    <b v="0"/>
    <n v="2"/>
    <b v="0"/>
    <x v="0"/>
    <s v="drama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x v="180"/>
    <d v="2015-04-13T19:00:00"/>
    <n v="40"/>
    <b v="0"/>
    <n v="13"/>
    <b v="0"/>
    <x v="0"/>
    <s v="drama"/>
    <n v="30.85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x v="181"/>
    <d v="2015-06-22T17:48:15"/>
    <n v="30"/>
    <b v="0"/>
    <n v="4"/>
    <b v="0"/>
    <x v="0"/>
    <s v="drama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x v="182"/>
    <d v="2017-01-07T00:17:12"/>
    <n v="30"/>
    <b v="0"/>
    <n v="0"/>
    <b v="0"/>
    <x v="0"/>
    <s v="drama"/>
    <n v="0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x v="183"/>
    <d v="2014-11-26T20:26:50"/>
    <n v="30"/>
    <b v="0"/>
    <n v="12"/>
    <b v="0"/>
    <x v="0"/>
    <s v="drama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x v="184"/>
    <d v="2014-09-01T03:59:00"/>
    <n v="58"/>
    <b v="0"/>
    <n v="2"/>
    <b v="0"/>
    <x v="0"/>
    <s v="drama"/>
    <n v="25.5"/>
    <x v="3"/>
  </r>
  <r>
    <n v="185"/>
    <s v="BLANK Short Movie"/>
    <s v="Love has no boundaries!"/>
    <n v="40000"/>
    <n v="2200"/>
    <n v="6"/>
    <x v="2"/>
    <s v="NO"/>
    <s v="NOK"/>
    <n v="1471557139"/>
    <n v="1468965139"/>
    <x v="185"/>
    <d v="2016-08-18T21:52:19"/>
    <n v="30"/>
    <b v="0"/>
    <n v="10"/>
    <b v="0"/>
    <x v="0"/>
    <s v="drama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x v="186"/>
    <d v="2017-03-03T20:00:00"/>
    <n v="30"/>
    <b v="0"/>
    <n v="0"/>
    <b v="0"/>
    <x v="0"/>
    <s v="drama"/>
    <n v="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x v="187"/>
    <d v="2015-07-21T06:59:00"/>
    <n v="24"/>
    <b v="0"/>
    <n v="5"/>
    <b v="0"/>
    <x v="0"/>
    <s v="drama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x v="188"/>
    <d v="2014-09-05T04:23:35"/>
    <n v="30"/>
    <b v="0"/>
    <n v="0"/>
    <b v="0"/>
    <x v="0"/>
    <s v="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x v="189"/>
    <d v="2016-09-03T16:34:37"/>
    <n v="60"/>
    <b v="0"/>
    <n v="5"/>
    <b v="0"/>
    <x v="0"/>
    <s v="drama"/>
    <n v="69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x v="190"/>
    <d v="2016-06-16T15:37:26"/>
    <n v="10"/>
    <b v="0"/>
    <n v="1"/>
    <b v="0"/>
    <x v="0"/>
    <s v="drama"/>
    <n v="50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x v="191"/>
    <d v="2015-10-02T10:35:38"/>
    <n v="40"/>
    <b v="0"/>
    <n v="3"/>
    <b v="0"/>
    <x v="0"/>
    <s v="drama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x v="192"/>
    <d v="2014-10-17T19:00:32"/>
    <n v="30"/>
    <b v="0"/>
    <n v="3"/>
    <b v="0"/>
    <x v="0"/>
    <s v="drama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x v="193"/>
    <d v="2014-11-28T23:26:06"/>
    <n v="60"/>
    <b v="0"/>
    <n v="0"/>
    <b v="0"/>
    <x v="0"/>
    <s v="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x v="194"/>
    <d v="2016-03-06T23:55:31"/>
    <n v="60"/>
    <b v="0"/>
    <n v="3"/>
    <b v="0"/>
    <x v="0"/>
    <s v="drama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x v="195"/>
    <d v="2015-07-10T16:05:32"/>
    <n v="60"/>
    <b v="0"/>
    <n v="0"/>
    <b v="0"/>
    <x v="0"/>
    <s v="drama"/>
    <n v="0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x v="196"/>
    <d v="2015-10-10T21:00:00"/>
    <n v="28"/>
    <b v="0"/>
    <n v="19"/>
    <b v="0"/>
    <x v="0"/>
    <s v="drama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x v="197"/>
    <d v="2017-02-17T21:00:00"/>
    <n v="42"/>
    <b v="0"/>
    <n v="8"/>
    <b v="0"/>
    <x v="0"/>
    <s v="drama"/>
    <n v="32.75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x v="198"/>
    <d v="2014-10-05T09:12:02"/>
    <n v="30"/>
    <b v="0"/>
    <n v="6"/>
    <b v="0"/>
    <x v="0"/>
    <s v="drama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x v="199"/>
    <d v="2016-09-01T02:58:22"/>
    <n v="30"/>
    <b v="0"/>
    <n v="0"/>
    <b v="0"/>
    <x v="0"/>
    <s v="drama"/>
    <n v="0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x v="200"/>
    <d v="2014-09-15T02:00:03"/>
    <n v="30"/>
    <b v="0"/>
    <n v="18"/>
    <b v="0"/>
    <x v="0"/>
    <s v="drama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x v="201"/>
    <d v="2015-02-08T19:38:49"/>
    <n v="20"/>
    <b v="0"/>
    <n v="7"/>
    <b v="0"/>
    <x v="0"/>
    <s v="drama"/>
    <n v="54.2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x v="202"/>
    <d v="2015-10-08T20:59:00"/>
    <n v="30"/>
    <b v="0"/>
    <n v="0"/>
    <b v="0"/>
    <x v="0"/>
    <s v="drama"/>
    <n v="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x v="203"/>
    <d v="2015-01-29T20:21:04"/>
    <n v="60"/>
    <b v="0"/>
    <n v="8"/>
    <b v="0"/>
    <x v="0"/>
    <s v="drama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x v="204"/>
    <d v="2016-08-04T14:00:03"/>
    <n v="30"/>
    <b v="0"/>
    <n v="1293"/>
    <b v="0"/>
    <x v="0"/>
    <s v="drama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x v="205"/>
    <d v="2015-10-06T15:10:22"/>
    <n v="35"/>
    <b v="0"/>
    <n v="17"/>
    <b v="0"/>
    <x v="0"/>
    <s v="drama"/>
    <n v="76.47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x v="206"/>
    <d v="2016-08-06T00:06:23"/>
    <n v="21"/>
    <b v="0"/>
    <n v="0"/>
    <b v="0"/>
    <x v="0"/>
    <s v="drama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x v="207"/>
    <d v="2015-01-04T04:43:58"/>
    <n v="30"/>
    <b v="0"/>
    <n v="13"/>
    <b v="0"/>
    <x v="0"/>
    <s v="drama"/>
    <n v="163.85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x v="208"/>
    <d v="2014-12-16T08:52:47"/>
    <n v="30"/>
    <b v="0"/>
    <n v="0"/>
    <b v="0"/>
    <x v="0"/>
    <s v="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x v="209"/>
    <d v="2015-07-10T22:08:55"/>
    <n v="30"/>
    <b v="0"/>
    <n v="0"/>
    <b v="0"/>
    <x v="0"/>
    <s v="drama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x v="210"/>
    <d v="2015-10-01T05:00:00"/>
    <n v="29"/>
    <b v="0"/>
    <n v="33"/>
    <b v="0"/>
    <x v="0"/>
    <s v="drama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x v="211"/>
    <d v="2015-09-19T03:50:17"/>
    <n v="30"/>
    <b v="0"/>
    <n v="12"/>
    <b v="0"/>
    <x v="0"/>
    <s v="drama"/>
    <n v="185.83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x v="212"/>
    <d v="2016-04-16T20:08:40"/>
    <n v="60"/>
    <b v="0"/>
    <n v="1"/>
    <b v="0"/>
    <x v="0"/>
    <s v="drama"/>
    <n v="1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x v="213"/>
    <d v="2015-08-16T14:06:41"/>
    <n v="30"/>
    <b v="0"/>
    <n v="1"/>
    <b v="0"/>
    <x v="0"/>
    <s v="drama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x v="214"/>
    <d v="2015-03-06T15:22:29"/>
    <n v="60"/>
    <b v="0"/>
    <n v="1"/>
    <b v="0"/>
    <x v="0"/>
    <s v="drama"/>
    <n v="1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x v="215"/>
    <d v="2016-02-17T23:59:00"/>
    <n v="42"/>
    <b v="0"/>
    <n v="1"/>
    <b v="0"/>
    <x v="0"/>
    <s v="drama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x v="216"/>
    <d v="2015-04-22T22:00:37"/>
    <n v="50"/>
    <b v="0"/>
    <n v="84"/>
    <b v="0"/>
    <x v="0"/>
    <s v="drama"/>
    <n v="331.54"/>
    <x v="0"/>
  </r>
  <r>
    <n v="217"/>
    <s v="Bitch"/>
    <s v="A roadmovie by paw"/>
    <n v="100000"/>
    <n v="11943"/>
    <n v="12"/>
    <x v="2"/>
    <s v="SE"/>
    <s v="SEK"/>
    <n v="1419780149"/>
    <n v="1417101749"/>
    <x v="217"/>
    <d v="2014-12-28T15:22:29"/>
    <n v="31"/>
    <b v="0"/>
    <n v="38"/>
    <b v="0"/>
    <x v="0"/>
    <s v="drama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x v="218"/>
    <d v="2015-05-15T15:04:49"/>
    <n v="60"/>
    <b v="0"/>
    <n v="1"/>
    <b v="0"/>
    <x v="0"/>
    <s v="drama"/>
    <n v="100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x v="219"/>
    <d v="2016-04-01T06:59:00"/>
    <n v="32"/>
    <b v="0"/>
    <n v="76"/>
    <b v="0"/>
    <x v="0"/>
    <s v="drama"/>
    <n v="115.99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x v="220"/>
    <d v="2015-08-20T20:06:00"/>
    <n v="41"/>
    <b v="0"/>
    <n v="3"/>
    <b v="0"/>
    <x v="0"/>
    <s v="drama"/>
    <n v="12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x v="221"/>
    <d v="2015-03-28T19:06:04"/>
    <n v="60"/>
    <b v="0"/>
    <n v="0"/>
    <b v="0"/>
    <x v="0"/>
    <s v="drama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x v="222"/>
    <d v="2015-03-27T02:39:00"/>
    <n v="59"/>
    <b v="0"/>
    <n v="2"/>
    <b v="0"/>
    <x v="0"/>
    <s v="drama"/>
    <n v="65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x v="223"/>
    <d v="2016-05-22T01:05:00"/>
    <n v="30"/>
    <b v="0"/>
    <n v="0"/>
    <b v="0"/>
    <x v="0"/>
    <s v="drama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x v="224"/>
    <d v="2015-07-10T05:38:46"/>
    <n v="60"/>
    <b v="0"/>
    <n v="0"/>
    <b v="0"/>
    <x v="0"/>
    <s v="drama"/>
    <n v="0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x v="225"/>
    <d v="2016-04-08T22:04:14"/>
    <n v="30"/>
    <b v="0"/>
    <n v="0"/>
    <b v="0"/>
    <x v="0"/>
    <s v="drama"/>
    <n v="0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x v="226"/>
    <d v="2015-05-31T09:29:00"/>
    <n v="49"/>
    <b v="0"/>
    <n v="2"/>
    <b v="0"/>
    <x v="0"/>
    <s v="drama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x v="227"/>
    <d v="2015-07-09T21:27:21"/>
    <n v="30"/>
    <b v="0"/>
    <n v="0"/>
    <b v="0"/>
    <x v="0"/>
    <s v="drama"/>
    <n v="0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x v="228"/>
    <d v="2015-06-01T16:28:25"/>
    <n v="60"/>
    <b v="0"/>
    <n v="0"/>
    <b v="0"/>
    <x v="0"/>
    <s v="drama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x v="229"/>
    <d v="2016-02-13T22:24:57"/>
    <n v="30"/>
    <b v="0"/>
    <n v="0"/>
    <b v="0"/>
    <x v="0"/>
    <s v="drama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x v="230"/>
    <d v="2015-06-04T18:39:11"/>
    <n v="30"/>
    <b v="0"/>
    <n v="2"/>
    <b v="0"/>
    <x v="0"/>
    <s v="drama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x v="231"/>
    <d v="2016-01-02T23:00:51"/>
    <n v="30"/>
    <b v="0"/>
    <n v="0"/>
    <b v="0"/>
    <x v="0"/>
    <s v="drama"/>
    <n v="0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x v="232"/>
    <d v="2015-02-27T19:49:06"/>
    <n v="30"/>
    <b v="0"/>
    <n v="7"/>
    <b v="0"/>
    <x v="0"/>
    <s v="drama"/>
    <n v="15.71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x v="233"/>
    <d v="2016-09-29T21:52:52"/>
    <n v="30"/>
    <b v="0"/>
    <n v="0"/>
    <b v="0"/>
    <x v="0"/>
    <s v="drama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x v="234"/>
    <d v="2015-06-21T00:50:59"/>
    <n v="40"/>
    <b v="0"/>
    <n v="5"/>
    <b v="0"/>
    <x v="0"/>
    <s v="drama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x v="235"/>
    <d v="2015-07-09T21:48:17"/>
    <n v="30"/>
    <b v="0"/>
    <n v="0"/>
    <b v="0"/>
    <x v="0"/>
    <s v="drama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x v="236"/>
    <d v="2016-01-05T00:00:00"/>
    <n v="53"/>
    <b v="0"/>
    <n v="0"/>
    <b v="0"/>
    <x v="0"/>
    <s v="drama"/>
    <n v="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x v="237"/>
    <d v="2016-03-08T13:51:09"/>
    <n v="60"/>
    <b v="0"/>
    <n v="1"/>
    <b v="0"/>
    <x v="0"/>
    <s v="drama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x v="238"/>
    <d v="2016-12-30T09:00:00"/>
    <n v="21"/>
    <b v="0"/>
    <n v="0"/>
    <b v="0"/>
    <x v="0"/>
    <s v="drama"/>
    <n v="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x v="239"/>
    <d v="2015-11-08T12:00:00"/>
    <n v="19"/>
    <b v="0"/>
    <n v="5"/>
    <b v="0"/>
    <x v="0"/>
    <s v="drama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x v="240"/>
    <d v="2013-05-05T17:00:11"/>
    <n v="45"/>
    <b v="1"/>
    <n v="137"/>
    <b v="1"/>
    <x v="0"/>
    <s v="documentary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x v="241"/>
    <d v="2014-12-21T16:45:04"/>
    <n v="45"/>
    <b v="1"/>
    <n v="376"/>
    <b v="1"/>
    <x v="0"/>
    <s v="documentary"/>
    <n v="109.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x v="242"/>
    <d v="2011-12-20T11:49:50"/>
    <n v="35"/>
    <b v="1"/>
    <n v="202"/>
    <b v="1"/>
    <x v="0"/>
    <s v="documentary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x v="243"/>
    <d v="2014-02-22T01:08:24"/>
    <n v="30"/>
    <b v="1"/>
    <n v="328"/>
    <b v="1"/>
    <x v="0"/>
    <s v="documentary"/>
    <n v="78.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x v="244"/>
    <d v="2010-03-16T07:06:00"/>
    <n v="40"/>
    <b v="1"/>
    <n v="84"/>
    <b v="1"/>
    <x v="0"/>
    <s v="documentary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x v="245"/>
    <d v="2012-08-16T01:16:25"/>
    <n v="30"/>
    <b v="1"/>
    <n v="96"/>
    <b v="1"/>
    <x v="0"/>
    <s v="documentary"/>
    <n v="54.02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x v="246"/>
    <d v="2010-12-18T09:43:25"/>
    <n v="50"/>
    <b v="1"/>
    <n v="223"/>
    <b v="1"/>
    <x v="0"/>
    <s v="documentary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x v="247"/>
    <d v="2010-10-16T03:39:00"/>
    <n v="37"/>
    <b v="1"/>
    <n v="62"/>
    <b v="1"/>
    <x v="0"/>
    <s v="documentary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x v="248"/>
    <d v="2012-01-07T18:35:09"/>
    <n v="45"/>
    <b v="1"/>
    <n v="146"/>
    <b v="1"/>
    <x v="0"/>
    <s v="documentary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x v="249"/>
    <d v="2010-08-22T17:40:00"/>
    <n v="80"/>
    <b v="1"/>
    <n v="235"/>
    <b v="1"/>
    <x v="0"/>
    <s v="documentary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x v="250"/>
    <d v="2013-06-06T13:34:51"/>
    <n v="30"/>
    <b v="1"/>
    <n v="437"/>
    <b v="1"/>
    <x v="0"/>
    <s v="documentary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x v="251"/>
    <d v="2012-05-16T19:00:00"/>
    <n v="32"/>
    <b v="1"/>
    <n v="77"/>
    <b v="1"/>
    <x v="0"/>
    <s v="documentary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x v="252"/>
    <d v="2010-06-01T03:59:00"/>
    <n v="64"/>
    <b v="1"/>
    <n v="108"/>
    <b v="1"/>
    <x v="0"/>
    <s v="documentary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x v="253"/>
    <d v="2012-02-15T15:37:15"/>
    <n v="30"/>
    <b v="1"/>
    <n v="7"/>
    <b v="1"/>
    <x v="0"/>
    <s v="documentary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x v="254"/>
    <d v="2015-10-17T02:00:00"/>
    <n v="31"/>
    <b v="1"/>
    <n v="314"/>
    <b v="1"/>
    <x v="0"/>
    <s v="documentary"/>
    <n v="89.39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x v="255"/>
    <d v="2011-03-16T11:38:02"/>
    <n v="30"/>
    <b v="1"/>
    <n v="188"/>
    <b v="1"/>
    <x v="0"/>
    <s v="documentary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x v="256"/>
    <d v="2013-03-16T18:27:47"/>
    <n v="30"/>
    <b v="1"/>
    <n v="275"/>
    <b v="1"/>
    <x v="0"/>
    <s v="documentary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x v="257"/>
    <d v="2016-05-19T15:02:42"/>
    <n v="30"/>
    <b v="1"/>
    <n v="560"/>
    <b v="1"/>
    <x v="0"/>
    <s v="documentary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x v="258"/>
    <d v="2011-06-18T01:14:26"/>
    <n v="30"/>
    <b v="1"/>
    <n v="688"/>
    <b v="1"/>
    <x v="0"/>
    <s v="documentary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x v="259"/>
    <d v="2015-04-08T17:42:49"/>
    <n v="30"/>
    <b v="1"/>
    <n v="942"/>
    <b v="1"/>
    <x v="0"/>
    <s v="documentary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x v="260"/>
    <d v="2010-07-17T09:59:00"/>
    <n v="46"/>
    <b v="1"/>
    <n v="88"/>
    <b v="1"/>
    <x v="0"/>
    <s v="documentary"/>
    <n v="120.91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x v="261"/>
    <d v="2012-06-07T14:55:00"/>
    <n v="50"/>
    <b v="1"/>
    <n v="220"/>
    <b v="1"/>
    <x v="0"/>
    <s v="documentary"/>
    <n v="97.64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x v="262"/>
    <d v="2011-02-26T05:57:08"/>
    <n v="45"/>
    <b v="1"/>
    <n v="145"/>
    <b v="1"/>
    <x v="0"/>
    <s v="documentary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x v="263"/>
    <d v="2012-09-27T22:54:54"/>
    <n v="30"/>
    <b v="1"/>
    <n v="963"/>
    <b v="1"/>
    <x v="0"/>
    <s v="documentary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x v="264"/>
    <d v="2012-05-11T14:53:15"/>
    <n v="30"/>
    <b v="1"/>
    <n v="91"/>
    <b v="1"/>
    <x v="0"/>
    <s v="documentary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x v="265"/>
    <d v="2010-05-10T20:16:00"/>
    <n v="41"/>
    <b v="1"/>
    <n v="58"/>
    <b v="1"/>
    <x v="0"/>
    <s v="documentary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x v="266"/>
    <d v="2010-04-23T03:51:00"/>
    <n v="86"/>
    <b v="1"/>
    <n v="36"/>
    <b v="1"/>
    <x v="0"/>
    <s v="documentary"/>
    <n v="40.42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x v="267"/>
    <d v="2014-06-25T10:51:39"/>
    <n v="30"/>
    <b v="1"/>
    <n v="165"/>
    <b v="1"/>
    <x v="0"/>
    <s v="documentary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x v="268"/>
    <d v="2011-11-07T04:39:38"/>
    <n v="45"/>
    <b v="1"/>
    <n v="111"/>
    <b v="1"/>
    <x v="0"/>
    <s v="documentary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x v="269"/>
    <d v="2017-02-22T04:43:42"/>
    <n v="30"/>
    <b v="1"/>
    <n v="1596"/>
    <b v="1"/>
    <x v="0"/>
    <s v="documentary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x v="270"/>
    <d v="2011-05-25T04:00:00"/>
    <n v="51"/>
    <b v="1"/>
    <n v="61"/>
    <b v="1"/>
    <x v="0"/>
    <s v="documentary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x v="271"/>
    <d v="2014-01-02T08:00:00"/>
    <n v="29"/>
    <b v="1"/>
    <n v="287"/>
    <b v="1"/>
    <x v="0"/>
    <s v="documentary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x v="272"/>
    <d v="2010-04-28T18:49:00"/>
    <n v="61"/>
    <b v="1"/>
    <n v="65"/>
    <b v="1"/>
    <x v="0"/>
    <s v="documentary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x v="273"/>
    <d v="2011-07-03T11:57:46"/>
    <n v="30"/>
    <b v="1"/>
    <n v="118"/>
    <b v="1"/>
    <x v="0"/>
    <s v="documentary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x v="274"/>
    <d v="2012-04-05T06:59:00"/>
    <n v="35"/>
    <b v="1"/>
    <n v="113"/>
    <b v="1"/>
    <x v="0"/>
    <s v="documentary"/>
    <n v="55.22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x v="275"/>
    <d v="2012-11-10T01:46:06"/>
    <n v="30"/>
    <b v="1"/>
    <n v="332"/>
    <b v="1"/>
    <x v="0"/>
    <s v="documentary"/>
    <n v="65.3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x v="276"/>
    <d v="2012-04-28T00:57:54"/>
    <n v="60"/>
    <b v="1"/>
    <n v="62"/>
    <b v="1"/>
    <x v="0"/>
    <s v="documentary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x v="277"/>
    <d v="2015-05-23T21:23:39"/>
    <n v="30"/>
    <b v="1"/>
    <n v="951"/>
    <b v="1"/>
    <x v="0"/>
    <s v="documentary"/>
    <n v="75.44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x v="278"/>
    <d v="2012-10-12T00:58:59"/>
    <n v="30"/>
    <b v="1"/>
    <n v="415"/>
    <b v="1"/>
    <x v="0"/>
    <s v="documentary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x v="279"/>
    <d v="2017-02-27T02:01:00"/>
    <n v="34"/>
    <b v="1"/>
    <n v="305"/>
    <b v="1"/>
    <x v="0"/>
    <s v="documentary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x v="280"/>
    <d v="2014-05-30T14:10:35"/>
    <n v="45"/>
    <b v="1"/>
    <n v="2139"/>
    <b v="1"/>
    <x v="0"/>
    <s v="documentary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x v="281"/>
    <d v="2009-08-10T19:26:00"/>
    <n v="85"/>
    <b v="1"/>
    <n v="79"/>
    <b v="1"/>
    <x v="0"/>
    <s v="documentary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x v="282"/>
    <d v="2010-02-22T22:00:00"/>
    <n v="37"/>
    <b v="1"/>
    <n v="179"/>
    <b v="1"/>
    <x v="0"/>
    <s v="documentary"/>
    <n v="254.39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x v="283"/>
    <d v="2011-06-01T04:59:00"/>
    <n v="20"/>
    <b v="1"/>
    <n v="202"/>
    <b v="1"/>
    <x v="0"/>
    <s v="documentary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x v="284"/>
    <d v="2012-01-21T17:43:00"/>
    <n v="25"/>
    <b v="1"/>
    <n v="760"/>
    <b v="1"/>
    <x v="0"/>
    <s v="documentary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x v="285"/>
    <d v="2013-09-19T18:08:48"/>
    <n v="30"/>
    <b v="1"/>
    <n v="563"/>
    <b v="1"/>
    <x v="0"/>
    <s v="documentary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x v="286"/>
    <d v="2013-03-25T18:35:24"/>
    <n v="45"/>
    <b v="1"/>
    <n v="135"/>
    <b v="1"/>
    <x v="0"/>
    <s v="documentary"/>
    <n v="121.28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x v="287"/>
    <d v="2012-11-02T04:00:00"/>
    <n v="31"/>
    <b v="1"/>
    <n v="290"/>
    <b v="1"/>
    <x v="0"/>
    <s v="documentary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x v="288"/>
    <d v="2012-06-26T04:03:13"/>
    <n v="35"/>
    <b v="1"/>
    <n v="447"/>
    <b v="1"/>
    <x v="0"/>
    <s v="documentary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x v="289"/>
    <d v="2013-11-02T10:57:14"/>
    <n v="30"/>
    <b v="1"/>
    <n v="232"/>
    <b v="1"/>
    <x v="0"/>
    <s v="documentary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x v="290"/>
    <d v="2011-02-02T07:59:00"/>
    <n v="50"/>
    <b v="1"/>
    <n v="168"/>
    <b v="1"/>
    <x v="0"/>
    <s v="documentary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x v="291"/>
    <d v="2013-05-01T00:01:00"/>
    <n v="19"/>
    <b v="1"/>
    <n v="128"/>
    <b v="1"/>
    <x v="0"/>
    <s v="documentary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x v="292"/>
    <d v="2011-10-29T03:59:00"/>
    <n v="33"/>
    <b v="1"/>
    <n v="493"/>
    <b v="1"/>
    <x v="0"/>
    <s v="documentary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x v="293"/>
    <d v="2014-04-20T16:01:54"/>
    <n v="30"/>
    <b v="1"/>
    <n v="131"/>
    <b v="1"/>
    <x v="0"/>
    <s v="documentary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x v="294"/>
    <d v="2010-07-19T16:00:00"/>
    <n v="35"/>
    <b v="1"/>
    <n v="50"/>
    <b v="1"/>
    <x v="0"/>
    <s v="documentary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x v="295"/>
    <d v="2013-11-01T00:00:00"/>
    <n v="60"/>
    <b v="1"/>
    <n v="665"/>
    <b v="1"/>
    <x v="0"/>
    <s v="documentary"/>
    <n v="100.08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x v="296"/>
    <d v="2012-09-07T11:24:43"/>
    <n v="25"/>
    <b v="1"/>
    <n v="129"/>
    <b v="1"/>
    <x v="0"/>
    <s v="documentary"/>
    <n v="230.09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x v="297"/>
    <d v="2015-05-01T03:59:00"/>
    <n v="36"/>
    <b v="1"/>
    <n v="142"/>
    <b v="1"/>
    <x v="0"/>
    <s v="documentary"/>
    <n v="141.75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x v="298"/>
    <d v="2014-05-09T21:00:00"/>
    <n v="59"/>
    <b v="1"/>
    <n v="2436"/>
    <b v="1"/>
    <x v="0"/>
    <s v="documentary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x v="299"/>
    <d v="2010-11-17T06:24:20"/>
    <n v="30"/>
    <b v="1"/>
    <n v="244"/>
    <b v="1"/>
    <x v="0"/>
    <s v="documentary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x v="300"/>
    <d v="2011-04-24T23:02:18"/>
    <n v="31"/>
    <b v="1"/>
    <n v="298"/>
    <b v="1"/>
    <x v="0"/>
    <s v="documentary"/>
    <n v="85.34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x v="301"/>
    <d v="2013-03-19T16:42:15"/>
    <n v="40"/>
    <b v="1"/>
    <n v="251"/>
    <b v="1"/>
    <x v="0"/>
    <s v="documentary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x v="302"/>
    <d v="2012-02-24T20:33:58"/>
    <n v="30"/>
    <b v="1"/>
    <n v="108"/>
    <b v="1"/>
    <x v="0"/>
    <s v="documentary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x v="303"/>
    <d v="2012-06-02T01:42:26"/>
    <n v="30"/>
    <b v="1"/>
    <n v="82"/>
    <b v="1"/>
    <x v="0"/>
    <s v="documentary"/>
    <n v="50.29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x v="304"/>
    <d v="2012-09-01T02:00:00"/>
    <n v="39"/>
    <b v="1"/>
    <n v="74"/>
    <b v="1"/>
    <x v="0"/>
    <s v="documentary"/>
    <n v="106.43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x v="305"/>
    <d v="2012-03-10T15:07:29"/>
    <n v="30"/>
    <b v="1"/>
    <n v="189"/>
    <b v="1"/>
    <x v="0"/>
    <s v="documentary"/>
    <n v="51.72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x v="306"/>
    <d v="2013-03-20T19:05:33"/>
    <n v="20"/>
    <b v="1"/>
    <n v="80"/>
    <b v="1"/>
    <x v="0"/>
    <s v="documentary"/>
    <n v="36.61"/>
    <x v="4"/>
  </r>
  <r>
    <n v="307"/>
    <s v="Grammar Revolution"/>
    <s v="Why is grammar important?"/>
    <n v="22000"/>
    <n v="24490"/>
    <n v="111"/>
    <x v="0"/>
    <s v="US"/>
    <s v="USD"/>
    <n v="1360276801"/>
    <n v="1357684801"/>
    <x v="307"/>
    <d v="2013-02-07T22:40:01"/>
    <n v="30"/>
    <b v="1"/>
    <n v="576"/>
    <b v="1"/>
    <x v="0"/>
    <s v="documentary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x v="308"/>
    <d v="2011-03-10T16:40:10"/>
    <n v="45"/>
    <b v="1"/>
    <n v="202"/>
    <b v="1"/>
    <x v="0"/>
    <s v="documentary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x v="309"/>
    <d v="2012-09-03T18:02:14"/>
    <n v="21"/>
    <b v="1"/>
    <n v="238"/>
    <b v="1"/>
    <x v="0"/>
    <s v="documentary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x v="310"/>
    <d v="2011-10-20T02:00:00"/>
    <n v="15"/>
    <b v="1"/>
    <n v="36"/>
    <b v="1"/>
    <x v="0"/>
    <s v="documentary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x v="311"/>
    <d v="2012-01-01T07:59:00"/>
    <n v="41"/>
    <b v="1"/>
    <n v="150"/>
    <b v="1"/>
    <x v="0"/>
    <s v="documentary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x v="312"/>
    <d v="2013-04-14T21:03:52"/>
    <n v="30"/>
    <b v="1"/>
    <n v="146"/>
    <b v="1"/>
    <x v="0"/>
    <s v="documentary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x v="313"/>
    <d v="2010-08-11T15:59:00"/>
    <n v="44"/>
    <b v="1"/>
    <n v="222"/>
    <b v="1"/>
    <x v="0"/>
    <s v="documentary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x v="314"/>
    <d v="2013-03-01T19:59:48"/>
    <n v="30"/>
    <b v="1"/>
    <n v="120"/>
    <b v="1"/>
    <x v="0"/>
    <s v="documentary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x v="315"/>
    <d v="2012-08-22T18:32:14"/>
    <n v="30"/>
    <b v="1"/>
    <n v="126"/>
    <b v="1"/>
    <x v="0"/>
    <s v="documentary"/>
    <n v="200.89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x v="316"/>
    <d v="2014-12-11T04:59:00"/>
    <n v="34"/>
    <b v="1"/>
    <n v="158"/>
    <b v="1"/>
    <x v="0"/>
    <s v="documentary"/>
    <n v="108.01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x v="317"/>
    <d v="2013-12-11T16:14:43"/>
    <n v="30"/>
    <b v="1"/>
    <n v="316"/>
    <b v="1"/>
    <x v="0"/>
    <s v="documentary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x v="318"/>
    <d v="2013-03-26T23:55:51"/>
    <n v="29"/>
    <b v="1"/>
    <n v="284"/>
    <b v="1"/>
    <x v="0"/>
    <s v="documentary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x v="319"/>
    <d v="2010-02-02T07:59:00"/>
    <n v="88"/>
    <b v="1"/>
    <n v="51"/>
    <b v="1"/>
    <x v="0"/>
    <s v="documentary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x v="320"/>
    <d v="2015-12-22T23:00:00"/>
    <n v="29"/>
    <b v="1"/>
    <n v="158"/>
    <b v="1"/>
    <x v="0"/>
    <s v="documentary"/>
    <n v="134.91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x v="321"/>
    <d v="2016-11-08T11:43:06"/>
    <n v="35"/>
    <b v="1"/>
    <n v="337"/>
    <b v="1"/>
    <x v="0"/>
    <s v="documentary"/>
    <n v="106.62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x v="322"/>
    <d v="2016-05-13T13:40:48"/>
    <n v="30"/>
    <b v="1"/>
    <n v="186"/>
    <b v="1"/>
    <x v="0"/>
    <s v="documentary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x v="323"/>
    <d v="2016-12-21T07:59:00"/>
    <n v="28"/>
    <b v="1"/>
    <n v="58"/>
    <b v="1"/>
    <x v="0"/>
    <s v="documentary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x v="324"/>
    <d v="2015-08-01T15:01:48"/>
    <n v="33"/>
    <b v="1"/>
    <n v="82"/>
    <b v="1"/>
    <x v="0"/>
    <s v="documentary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x v="325"/>
    <d v="2016-12-20T04:30:33"/>
    <n v="35"/>
    <b v="1"/>
    <n v="736"/>
    <b v="1"/>
    <x v="0"/>
    <s v="documentary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x v="326"/>
    <d v="2017-03-14T22:57:00"/>
    <n v="33"/>
    <b v="1"/>
    <n v="1151"/>
    <b v="1"/>
    <x v="0"/>
    <s v="documentary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x v="327"/>
    <d v="2015-03-22T08:00:00"/>
    <n v="27"/>
    <b v="1"/>
    <n v="34"/>
    <b v="1"/>
    <x v="0"/>
    <s v="documentary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x v="328"/>
    <d v="2015-11-01T04:00:00"/>
    <n v="31"/>
    <b v="1"/>
    <n v="498"/>
    <b v="1"/>
    <x v="0"/>
    <s v="documentary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x v="329"/>
    <d v="2015-11-07T04:00:00"/>
    <n v="24"/>
    <b v="1"/>
    <n v="167"/>
    <b v="1"/>
    <x v="0"/>
    <s v="documentary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x v="330"/>
    <d v="2013-05-17T03:59:00"/>
    <n v="32"/>
    <b v="1"/>
    <n v="340"/>
    <b v="1"/>
    <x v="0"/>
    <s v="documentary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x v="331"/>
    <d v="2016-06-17T13:57:14"/>
    <n v="31"/>
    <b v="1"/>
    <n v="438"/>
    <b v="1"/>
    <x v="0"/>
    <s v="documentary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x v="332"/>
    <d v="2015-10-28T08:00:00"/>
    <n v="42"/>
    <b v="1"/>
    <n v="555"/>
    <b v="1"/>
    <x v="0"/>
    <s v="documentary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x v="333"/>
    <d v="2016-04-07T14:16:31"/>
    <n v="30"/>
    <b v="1"/>
    <n v="266"/>
    <b v="1"/>
    <x v="0"/>
    <s v="documentary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x v="334"/>
    <d v="2015-05-15T19:00:00"/>
    <n v="38"/>
    <b v="1"/>
    <n v="69"/>
    <b v="1"/>
    <x v="0"/>
    <s v="documentary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x v="335"/>
    <d v="2015-05-08T22:00:00"/>
    <n v="31"/>
    <b v="1"/>
    <n v="80"/>
    <b v="1"/>
    <x v="0"/>
    <s v="documentary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x v="336"/>
    <d v="2015-11-13T15:18:38"/>
    <n v="30"/>
    <b v="1"/>
    <n v="493"/>
    <b v="1"/>
    <x v="0"/>
    <s v="documentary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x v="337"/>
    <d v="2015-03-14T02:05:08"/>
    <n v="30"/>
    <b v="1"/>
    <n v="31"/>
    <b v="1"/>
    <x v="0"/>
    <s v="documentary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x v="338"/>
    <d v="2016-09-03T01:00:00"/>
    <n v="57"/>
    <b v="1"/>
    <n v="236"/>
    <b v="1"/>
    <x v="0"/>
    <s v="documentary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x v="339"/>
    <d v="2015-04-29T18:14:28"/>
    <n v="30"/>
    <b v="1"/>
    <n v="89"/>
    <b v="1"/>
    <x v="0"/>
    <s v="documentary"/>
    <n v="72.87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x v="340"/>
    <d v="2017-03-08T21:00:00"/>
    <n v="30"/>
    <b v="1"/>
    <n v="299"/>
    <b v="1"/>
    <x v="0"/>
    <s v="documentary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x v="341"/>
    <d v="2014-10-01T03:59:00"/>
    <n v="19"/>
    <b v="1"/>
    <n v="55"/>
    <b v="1"/>
    <x v="0"/>
    <s v="documentary"/>
    <n v="67.91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x v="342"/>
    <d v="2016-04-29T18:44:25"/>
    <n v="30"/>
    <b v="1"/>
    <n v="325"/>
    <b v="1"/>
    <x v="0"/>
    <s v="documentary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x v="343"/>
    <d v="2014-11-14T03:00:00"/>
    <n v="31"/>
    <b v="1"/>
    <n v="524"/>
    <b v="1"/>
    <x v="0"/>
    <s v="documentary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x v="344"/>
    <d v="2015-06-01T02:20:00"/>
    <n v="45"/>
    <b v="1"/>
    <n v="285"/>
    <b v="1"/>
    <x v="0"/>
    <s v="documentary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x v="345"/>
    <d v="2015-05-20T22:39:50"/>
    <n v="30"/>
    <b v="1"/>
    <n v="179"/>
    <b v="1"/>
    <x v="0"/>
    <s v="documentary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x v="346"/>
    <d v="2015-10-14T12:00:21"/>
    <n v="30"/>
    <b v="1"/>
    <n v="188"/>
    <b v="1"/>
    <x v="0"/>
    <s v="documentary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x v="347"/>
    <d v="2015-11-14T12:53:29"/>
    <n v="30"/>
    <b v="1"/>
    <n v="379"/>
    <b v="1"/>
    <x v="0"/>
    <s v="documentary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x v="348"/>
    <d v="2015-08-21T14:05:16"/>
    <n v="30"/>
    <b v="1"/>
    <n v="119"/>
    <b v="1"/>
    <x v="0"/>
    <s v="documentary"/>
    <n v="86.55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x v="349"/>
    <d v="2017-02-24T11:58:28"/>
    <n v="30"/>
    <b v="1"/>
    <n v="167"/>
    <b v="1"/>
    <x v="0"/>
    <s v="documentary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x v="350"/>
    <d v="2016-09-11T03:59:00"/>
    <n v="38"/>
    <b v="1"/>
    <n v="221"/>
    <b v="1"/>
    <x v="0"/>
    <s v="documentary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x v="351"/>
    <d v="2016-04-07T22:09:14"/>
    <n v="40"/>
    <b v="1"/>
    <n v="964"/>
    <b v="1"/>
    <x v="0"/>
    <s v="documentary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x v="352"/>
    <d v="2014-10-08T04:01:08"/>
    <n v="30"/>
    <b v="1"/>
    <n v="286"/>
    <b v="1"/>
    <x v="0"/>
    <s v="documentary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x v="353"/>
    <d v="2015-11-19T20:00:19"/>
    <n v="30"/>
    <b v="1"/>
    <n v="613"/>
    <b v="1"/>
    <x v="0"/>
    <s v="documentary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x v="354"/>
    <d v="2016-04-08T18:52:01"/>
    <n v="30"/>
    <b v="1"/>
    <n v="29"/>
    <b v="1"/>
    <x v="0"/>
    <s v="documentary"/>
    <n v="125.45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x v="355"/>
    <d v="2014-12-01T08:03:14"/>
    <n v="31"/>
    <b v="1"/>
    <n v="165"/>
    <b v="1"/>
    <x v="0"/>
    <s v="documentary"/>
    <n v="246.61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x v="356"/>
    <d v="2016-03-16T18:16:33"/>
    <n v="30"/>
    <b v="1"/>
    <n v="97"/>
    <b v="1"/>
    <x v="0"/>
    <s v="documentary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x v="357"/>
    <d v="2015-04-24T05:19:57"/>
    <n v="40"/>
    <b v="1"/>
    <n v="303"/>
    <b v="1"/>
    <x v="0"/>
    <s v="documentary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x v="358"/>
    <d v="2016-06-15T15:00:00"/>
    <n v="29"/>
    <b v="1"/>
    <n v="267"/>
    <b v="1"/>
    <x v="0"/>
    <s v="documentary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x v="359"/>
    <d v="2014-11-14T05:12:00"/>
    <n v="22"/>
    <b v="1"/>
    <n v="302"/>
    <b v="1"/>
    <x v="0"/>
    <s v="documentary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x v="360"/>
    <d v="2015-07-23T03:11:00"/>
    <n v="45"/>
    <b v="0"/>
    <n v="87"/>
    <b v="1"/>
    <x v="0"/>
    <s v="documentary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x v="361"/>
    <d v="2014-11-23T01:01:46"/>
    <n v="30"/>
    <b v="0"/>
    <n v="354"/>
    <b v="1"/>
    <x v="0"/>
    <s v="documentary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x v="362"/>
    <d v="2014-08-08T00:00:00"/>
    <n v="22"/>
    <b v="0"/>
    <n v="86"/>
    <b v="1"/>
    <x v="0"/>
    <s v="documentary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x v="363"/>
    <d v="2010-05-02T19:22:00"/>
    <n v="45"/>
    <b v="0"/>
    <n v="26"/>
    <b v="1"/>
    <x v="0"/>
    <s v="documentary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x v="364"/>
    <d v="2014-06-21T03:59:00"/>
    <n v="31"/>
    <b v="0"/>
    <n v="113"/>
    <b v="1"/>
    <x v="0"/>
    <s v="documentary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x v="365"/>
    <d v="2014-02-28T14:33:19"/>
    <n v="30"/>
    <b v="0"/>
    <n v="65"/>
    <b v="1"/>
    <x v="0"/>
    <s v="documentary"/>
    <n v="239.94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x v="366"/>
    <d v="2012-05-20T19:01:58"/>
    <n v="30"/>
    <b v="0"/>
    <n v="134"/>
    <b v="1"/>
    <x v="0"/>
    <s v="documentary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x v="367"/>
    <d v="2013-05-01T04:59:00"/>
    <n v="40"/>
    <b v="0"/>
    <n v="119"/>
    <b v="1"/>
    <x v="0"/>
    <s v="documentary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x v="368"/>
    <d v="2015-03-15T13:32:02"/>
    <n v="35"/>
    <b v="0"/>
    <n v="159"/>
    <b v="1"/>
    <x v="0"/>
    <s v="documentary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x v="369"/>
    <d v="2012-01-15T13:14:29"/>
    <n v="30"/>
    <b v="0"/>
    <n v="167"/>
    <b v="1"/>
    <x v="0"/>
    <s v="documentary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x v="370"/>
    <d v="2017-01-06T19:05:00"/>
    <n v="30"/>
    <b v="0"/>
    <n v="43"/>
    <b v="1"/>
    <x v="0"/>
    <s v="documentary"/>
    <n v="709.42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x v="371"/>
    <d v="2013-02-01T18:25:39"/>
    <n v="45"/>
    <b v="0"/>
    <n v="1062"/>
    <b v="1"/>
    <x v="0"/>
    <s v="documentary"/>
    <n v="161.26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x v="372"/>
    <d v="2016-04-05T16:00:00"/>
    <n v="40"/>
    <b v="0"/>
    <n v="9"/>
    <b v="1"/>
    <x v="0"/>
    <s v="documentary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x v="373"/>
    <d v="2012-07-18T21:53:18"/>
    <n v="30"/>
    <b v="0"/>
    <n v="89"/>
    <b v="1"/>
    <x v="0"/>
    <s v="documentary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x v="374"/>
    <d v="2011-09-16T21:20:31"/>
    <n v="45"/>
    <b v="0"/>
    <n v="174"/>
    <b v="1"/>
    <x v="0"/>
    <s v="documentary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x v="375"/>
    <d v="2014-03-01T17:18:00"/>
    <n v="42"/>
    <b v="0"/>
    <n v="14"/>
    <b v="1"/>
    <x v="0"/>
    <s v="documentary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x v="376"/>
    <d v="2016-08-25T10:51:56"/>
    <n v="31"/>
    <b v="0"/>
    <n v="48"/>
    <b v="1"/>
    <x v="0"/>
    <s v="documentary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x v="377"/>
    <d v="2015-11-14T07:01:00"/>
    <n v="30"/>
    <b v="0"/>
    <n v="133"/>
    <b v="1"/>
    <x v="0"/>
    <s v="documentary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x v="378"/>
    <d v="2016-01-25T23:52:00"/>
    <n v="24"/>
    <b v="0"/>
    <n v="83"/>
    <b v="1"/>
    <x v="0"/>
    <s v="documentary"/>
    <n v="40.4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x v="379"/>
    <d v="2012-05-03T16:31:12"/>
    <n v="45"/>
    <b v="0"/>
    <n v="149"/>
    <b v="1"/>
    <x v="0"/>
    <s v="documentary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x v="380"/>
    <d v="2016-01-23T17:16:32"/>
    <n v="25"/>
    <b v="0"/>
    <n v="49"/>
    <b v="1"/>
    <x v="0"/>
    <s v="documentary"/>
    <n v="115.51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x v="381"/>
    <d v="2012-07-30T05:00:00"/>
    <n v="35"/>
    <b v="0"/>
    <n v="251"/>
    <b v="1"/>
    <x v="0"/>
    <s v="documentary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x v="382"/>
    <d v="2012-09-06T17:01:40"/>
    <n v="14"/>
    <b v="0"/>
    <n v="22"/>
    <b v="1"/>
    <x v="0"/>
    <s v="documentary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x v="383"/>
    <d v="2014-05-19T02:49:19"/>
    <n v="23"/>
    <b v="0"/>
    <n v="48"/>
    <b v="1"/>
    <x v="0"/>
    <s v="documentary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x v="384"/>
    <d v="2015-01-06T18:45:47"/>
    <n v="30"/>
    <b v="0"/>
    <n v="383"/>
    <b v="1"/>
    <x v="0"/>
    <s v="documentary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x v="385"/>
    <d v="2014-11-21T15:01:41"/>
    <n v="30"/>
    <b v="0"/>
    <n v="237"/>
    <b v="1"/>
    <x v="0"/>
    <s v="documentary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x v="386"/>
    <d v="2015-08-10T22:49:51"/>
    <n v="15"/>
    <b v="0"/>
    <n v="13"/>
    <b v="1"/>
    <x v="0"/>
    <s v="documentary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x v="387"/>
    <d v="2015-08-15T06:00:00"/>
    <n v="31"/>
    <b v="0"/>
    <n v="562"/>
    <b v="1"/>
    <x v="0"/>
    <s v="documentary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x v="388"/>
    <d v="2016-07-28T01:49:40"/>
    <n v="30"/>
    <b v="0"/>
    <n v="71"/>
    <b v="1"/>
    <x v="0"/>
    <s v="documentary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x v="389"/>
    <d v="2014-03-07T22:59:00"/>
    <n v="31"/>
    <b v="0"/>
    <n v="1510"/>
    <b v="1"/>
    <x v="0"/>
    <s v="documentary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x v="390"/>
    <d v="2015-05-08T00:52:52"/>
    <n v="20"/>
    <b v="0"/>
    <n v="14"/>
    <b v="1"/>
    <x v="0"/>
    <s v="documentary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x v="391"/>
    <d v="2011-12-18T00:59:00"/>
    <n v="30"/>
    <b v="0"/>
    <n v="193"/>
    <b v="1"/>
    <x v="0"/>
    <s v="documentary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x v="392"/>
    <d v="2011-09-08T03:00:00"/>
    <n v="31"/>
    <b v="0"/>
    <n v="206"/>
    <b v="1"/>
    <x v="0"/>
    <s v="documentary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x v="393"/>
    <d v="2013-10-10T17:00:52"/>
    <n v="31"/>
    <b v="0"/>
    <n v="351"/>
    <b v="1"/>
    <x v="0"/>
    <s v="documentary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x v="394"/>
    <d v="2016-04-17T18:38:02"/>
    <n v="60"/>
    <b v="0"/>
    <n v="50"/>
    <b v="1"/>
    <x v="0"/>
    <s v="documentary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x v="395"/>
    <d v="2012-04-27T21:32:00"/>
    <n v="36"/>
    <b v="0"/>
    <n v="184"/>
    <b v="1"/>
    <x v="0"/>
    <s v="documentary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x v="396"/>
    <d v="2012-07-07T13:33:26"/>
    <n v="15"/>
    <b v="0"/>
    <n v="196"/>
    <b v="1"/>
    <x v="0"/>
    <s v="documentary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x v="397"/>
    <d v="2010-09-01T03:44:00"/>
    <n v="43"/>
    <b v="0"/>
    <n v="229"/>
    <b v="1"/>
    <x v="0"/>
    <s v="documentary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x v="398"/>
    <d v="2015-04-29T19:02:06"/>
    <n v="45"/>
    <b v="0"/>
    <n v="67"/>
    <b v="1"/>
    <x v="0"/>
    <s v="documentary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x v="399"/>
    <d v="2016-12-14T12:00:00"/>
    <n v="31"/>
    <b v="0"/>
    <n v="95"/>
    <b v="1"/>
    <x v="0"/>
    <s v="documentary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x v="400"/>
    <d v="2014-05-17T03:30:00"/>
    <n v="31"/>
    <b v="0"/>
    <n v="62"/>
    <b v="1"/>
    <x v="0"/>
    <s v="documentary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x v="401"/>
    <d v="2011-08-07T20:12:50"/>
    <n v="30"/>
    <b v="0"/>
    <n v="73"/>
    <b v="1"/>
    <x v="0"/>
    <s v="documentary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x v="402"/>
    <d v="2015-11-05T13:56:57"/>
    <n v="21"/>
    <b v="0"/>
    <n v="43"/>
    <b v="1"/>
    <x v="0"/>
    <s v="documentary"/>
    <n v="65.88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x v="403"/>
    <d v="2011-08-10T07:08:00"/>
    <n v="47"/>
    <b v="0"/>
    <n v="70"/>
    <b v="1"/>
    <x v="0"/>
    <s v="documentary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x v="404"/>
    <d v="2014-02-05T23:04:00"/>
    <n v="29"/>
    <b v="0"/>
    <n v="271"/>
    <b v="1"/>
    <x v="0"/>
    <s v="documentary"/>
    <n v="133.13999999999999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x v="405"/>
    <d v="2014-03-06T02:02:19"/>
    <n v="30"/>
    <b v="0"/>
    <n v="55"/>
    <b v="1"/>
    <x v="0"/>
    <s v="documentary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x v="406"/>
    <d v="2011-05-09T05:59:00"/>
    <n v="34"/>
    <b v="0"/>
    <n v="35"/>
    <b v="1"/>
    <x v="0"/>
    <s v="documentary"/>
    <n v="86.16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x v="407"/>
    <d v="2011-11-19T21:54:10"/>
    <n v="60"/>
    <b v="0"/>
    <n v="22"/>
    <b v="1"/>
    <x v="0"/>
    <s v="documentary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x v="408"/>
    <d v="2013-11-05T18:39:50"/>
    <n v="40"/>
    <b v="0"/>
    <n v="38"/>
    <b v="1"/>
    <x v="0"/>
    <s v="documentary"/>
    <n v="160.16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x v="409"/>
    <d v="2016-07-22T20:42:24"/>
    <n v="30"/>
    <b v="0"/>
    <n v="15"/>
    <b v="1"/>
    <x v="0"/>
    <s v="documentary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x v="410"/>
    <d v="2015-06-18T23:33:17"/>
    <n v="60"/>
    <b v="0"/>
    <n v="7"/>
    <b v="1"/>
    <x v="0"/>
    <s v="documentary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x v="411"/>
    <d v="2013-12-22T05:00:00"/>
    <n v="32"/>
    <b v="0"/>
    <n v="241"/>
    <b v="1"/>
    <x v="0"/>
    <s v="documentary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x v="412"/>
    <d v="2012-07-25T17:49:38"/>
    <n v="16"/>
    <b v="0"/>
    <n v="55"/>
    <b v="1"/>
    <x v="0"/>
    <s v="documentary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x v="413"/>
    <d v="2012-07-19T21:03:31"/>
    <n v="30"/>
    <b v="0"/>
    <n v="171"/>
    <b v="1"/>
    <x v="0"/>
    <s v="documentary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x v="414"/>
    <d v="2013-10-12T01:31:05"/>
    <n v="30"/>
    <b v="0"/>
    <n v="208"/>
    <b v="1"/>
    <x v="0"/>
    <s v="documentary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x v="415"/>
    <d v="2014-10-17T12:00:00"/>
    <n v="25"/>
    <b v="0"/>
    <n v="21"/>
    <b v="1"/>
    <x v="0"/>
    <s v="documentary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x v="416"/>
    <d v="2014-02-08T09:30:31"/>
    <n v="30"/>
    <b v="0"/>
    <n v="25"/>
    <b v="1"/>
    <x v="0"/>
    <s v="documentary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x v="417"/>
    <d v="2013-04-08T04:33:00"/>
    <n v="12"/>
    <b v="0"/>
    <n v="52"/>
    <b v="1"/>
    <x v="0"/>
    <s v="documentary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x v="418"/>
    <d v="2015-07-23T06:46:37"/>
    <n v="30"/>
    <b v="0"/>
    <n v="104"/>
    <b v="1"/>
    <x v="0"/>
    <s v="documentary"/>
    <n v="216.75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x v="419"/>
    <d v="2013-06-29T20:13:07"/>
    <n v="60"/>
    <b v="0"/>
    <n v="73"/>
    <b v="1"/>
    <x v="0"/>
    <s v="documentary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x v="420"/>
    <d v="2014-03-14T04:40:31"/>
    <n v="30"/>
    <b v="0"/>
    <n v="3"/>
    <b v="0"/>
    <x v="0"/>
    <s v="animation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x v="421"/>
    <d v="2015-08-21T11:47:36"/>
    <n v="60"/>
    <b v="0"/>
    <n v="6"/>
    <b v="0"/>
    <x v="0"/>
    <s v="animation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x v="422"/>
    <d v="2014-09-11T06:14:57"/>
    <n v="30"/>
    <b v="0"/>
    <n v="12"/>
    <b v="0"/>
    <x v="0"/>
    <s v="animation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x v="423"/>
    <d v="2013-06-05T22:13:50"/>
    <n v="30"/>
    <b v="0"/>
    <n v="13"/>
    <b v="0"/>
    <x v="0"/>
    <s v="animation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x v="424"/>
    <d v="2012-03-26T08:01:39"/>
    <n v="60"/>
    <b v="0"/>
    <n v="5"/>
    <b v="0"/>
    <x v="0"/>
    <s v="animation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x v="425"/>
    <d v="2015-11-27T21:40:04"/>
    <n v="60"/>
    <b v="0"/>
    <n v="2"/>
    <b v="0"/>
    <x v="0"/>
    <s v="animation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x v="426"/>
    <d v="2016-03-01T17:05:14"/>
    <n v="30"/>
    <b v="0"/>
    <n v="8"/>
    <b v="0"/>
    <x v="0"/>
    <s v="animation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x v="427"/>
    <d v="2015-10-22T18:59:00"/>
    <n v="14"/>
    <b v="0"/>
    <n v="0"/>
    <b v="0"/>
    <x v="0"/>
    <s v="animation"/>
    <n v="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x v="428"/>
    <d v="2014-06-16T22:00:00"/>
    <n v="28"/>
    <b v="0"/>
    <n v="13"/>
    <b v="0"/>
    <x v="0"/>
    <s v="animation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x v="429"/>
    <d v="2009-11-27T04:59:00"/>
    <n v="74"/>
    <b v="0"/>
    <n v="0"/>
    <b v="0"/>
    <x v="0"/>
    <s v="animation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x v="430"/>
    <d v="2013-09-11T02:34:27"/>
    <n v="15"/>
    <b v="0"/>
    <n v="5"/>
    <b v="0"/>
    <x v="0"/>
    <s v="animation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x v="431"/>
    <d v="2016-07-05T20:54:43"/>
    <n v="30"/>
    <b v="0"/>
    <n v="8"/>
    <b v="0"/>
    <x v="0"/>
    <s v="animation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x v="432"/>
    <d v="2015-10-21T17:26:21"/>
    <n v="60"/>
    <b v="0"/>
    <n v="8"/>
    <b v="0"/>
    <x v="0"/>
    <s v="animation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x v="433"/>
    <d v="2015-10-11T15:07:02"/>
    <n v="60"/>
    <b v="0"/>
    <n v="0"/>
    <b v="0"/>
    <x v="0"/>
    <s v="animation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x v="434"/>
    <d v="2013-12-01T21:01:42"/>
    <n v="33"/>
    <b v="0"/>
    <n v="2"/>
    <b v="0"/>
    <x v="0"/>
    <s v="animation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x v="435"/>
    <d v="2013-09-13T17:56:20"/>
    <n v="30"/>
    <b v="0"/>
    <n v="3"/>
    <b v="0"/>
    <x v="0"/>
    <s v="animation"/>
    <n v="1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x v="436"/>
    <d v="2013-07-31T08:41:53"/>
    <n v="30"/>
    <b v="0"/>
    <n v="0"/>
    <b v="0"/>
    <x v="0"/>
    <s v="animation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x v="437"/>
    <d v="2016-10-08T07:38:46"/>
    <n v="60"/>
    <b v="0"/>
    <n v="0"/>
    <b v="0"/>
    <x v="0"/>
    <s v="animation"/>
    <n v="0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x v="438"/>
    <d v="2015-11-18T07:15:58"/>
    <n v="30"/>
    <b v="0"/>
    <n v="11"/>
    <b v="0"/>
    <x v="0"/>
    <s v="animation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x v="439"/>
    <d v="2014-10-17T18:16:58"/>
    <n v="10"/>
    <b v="0"/>
    <n v="0"/>
    <b v="0"/>
    <x v="0"/>
    <s v="animation"/>
    <n v="0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x v="440"/>
    <d v="2016-03-24T22:39:13"/>
    <n v="30"/>
    <b v="0"/>
    <n v="1"/>
    <b v="0"/>
    <x v="0"/>
    <s v="animation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x v="441"/>
    <d v="2013-11-02T19:03:16"/>
    <n v="30"/>
    <b v="0"/>
    <n v="0"/>
    <b v="0"/>
    <x v="0"/>
    <s v="animation"/>
    <n v="0"/>
    <x v="4"/>
  </r>
  <r>
    <n v="442"/>
    <s v="The Paranormal Idiot"/>
    <s v="Doomsday is here"/>
    <n v="17000"/>
    <n v="6691"/>
    <n v="39"/>
    <x v="2"/>
    <s v="US"/>
    <s v="USD"/>
    <n v="1424380783"/>
    <n v="1421788783"/>
    <x v="442"/>
    <d v="2015-02-19T21:19:43"/>
    <n v="30"/>
    <b v="0"/>
    <n v="17"/>
    <b v="0"/>
    <x v="0"/>
    <s v="animation"/>
    <n v="393.59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x v="443"/>
    <d v="2014-02-10T00:21:41"/>
    <n v="30"/>
    <b v="0"/>
    <n v="2"/>
    <b v="0"/>
    <x v="0"/>
    <s v="animation"/>
    <n v="5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x v="444"/>
    <d v="2012-02-15T21:46:01"/>
    <n v="60"/>
    <b v="0"/>
    <n v="1"/>
    <b v="0"/>
    <x v="0"/>
    <s v="animation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x v="445"/>
    <d v="2015-05-21T08:02:55"/>
    <n v="15"/>
    <b v="0"/>
    <n v="2"/>
    <b v="0"/>
    <x v="0"/>
    <s v="animation"/>
    <n v="1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x v="446"/>
    <d v="2015-03-04T02:00:20"/>
    <n v="30"/>
    <b v="0"/>
    <n v="16"/>
    <b v="0"/>
    <x v="0"/>
    <s v="animation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x v="447"/>
    <d v="2013-03-23T12:19:23"/>
    <n v="25"/>
    <b v="0"/>
    <n v="1"/>
    <b v="0"/>
    <x v="0"/>
    <s v="animation"/>
    <n v="5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x v="448"/>
    <d v="2014-05-14T18:11:35"/>
    <n v="20"/>
    <b v="0"/>
    <n v="4"/>
    <b v="0"/>
    <x v="0"/>
    <s v="animation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x v="449"/>
    <d v="2013-10-17T13:38:05"/>
    <n v="30"/>
    <b v="0"/>
    <n v="5"/>
    <b v="0"/>
    <x v="0"/>
    <s v="animation"/>
    <n v="9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x v="450"/>
    <d v="2014-02-14T22:43:20"/>
    <n v="30"/>
    <b v="0"/>
    <n v="7"/>
    <b v="0"/>
    <x v="0"/>
    <s v="animation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x v="451"/>
    <d v="2014-01-25T17:09:51"/>
    <n v="30"/>
    <b v="0"/>
    <n v="0"/>
    <b v="0"/>
    <x v="0"/>
    <s v="animation"/>
    <n v="0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x v="452"/>
    <d v="2015-05-13T16:53:35"/>
    <n v="30"/>
    <b v="0"/>
    <n v="12"/>
    <b v="0"/>
    <x v="0"/>
    <s v="animation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x v="453"/>
    <d v="2015-02-19T19:47:59"/>
    <n v="16"/>
    <b v="0"/>
    <n v="2"/>
    <b v="0"/>
    <x v="0"/>
    <s v="animation"/>
    <n v="13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x v="454"/>
    <d v="2014-11-26T13:14:00"/>
    <n v="31"/>
    <b v="0"/>
    <n v="5"/>
    <b v="0"/>
    <x v="0"/>
    <s v="animation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x v="455"/>
    <d v="2012-04-17T00:31:00"/>
    <n v="45"/>
    <b v="0"/>
    <n v="2"/>
    <b v="0"/>
    <x v="0"/>
    <s v="animation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x v="456"/>
    <d v="2013-10-22T03:59:00"/>
    <n v="22"/>
    <b v="0"/>
    <n v="3"/>
    <b v="0"/>
    <x v="0"/>
    <s v="animation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x v="457"/>
    <d v="2014-08-16T18:25:12"/>
    <n v="30"/>
    <b v="0"/>
    <n v="0"/>
    <b v="0"/>
    <x v="0"/>
    <s v="animation"/>
    <n v="0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x v="458"/>
    <d v="2013-05-14T16:47:40"/>
    <n v="30"/>
    <b v="0"/>
    <n v="49"/>
    <b v="0"/>
    <x v="0"/>
    <s v="animation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x v="459"/>
    <d v="2011-11-13T16:22:07"/>
    <n v="60"/>
    <b v="0"/>
    <n v="1"/>
    <b v="0"/>
    <x v="0"/>
    <s v="animation"/>
    <n v="25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x v="460"/>
    <d v="2014-06-01T04:00:00"/>
    <n v="32"/>
    <b v="0"/>
    <n v="2"/>
    <b v="0"/>
    <x v="0"/>
    <s v="animation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x v="461"/>
    <d v="2013-06-02T20:19:27"/>
    <n v="20"/>
    <b v="0"/>
    <n v="0"/>
    <b v="0"/>
    <x v="0"/>
    <s v="animation"/>
    <n v="0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x v="462"/>
    <d v="2011-08-10T03:02:21"/>
    <n v="60"/>
    <b v="0"/>
    <n v="0"/>
    <b v="0"/>
    <x v="0"/>
    <s v="animation"/>
    <n v="0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x v="463"/>
    <d v="2011-09-24T17:02:33"/>
    <n v="60"/>
    <b v="0"/>
    <n v="11"/>
    <b v="0"/>
    <x v="0"/>
    <s v="animation"/>
    <n v="113.64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x v="464"/>
    <d v="2016-05-18T20:22:15"/>
    <n v="20"/>
    <b v="0"/>
    <n v="1"/>
    <b v="0"/>
    <x v="0"/>
    <s v="animation"/>
    <n v="1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x v="465"/>
    <d v="2014-06-27T02:52:54"/>
    <n v="16"/>
    <b v="0"/>
    <n v="8"/>
    <b v="0"/>
    <x v="0"/>
    <s v="animation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x v="466"/>
    <d v="2012-09-07T22:37:44"/>
    <n v="30"/>
    <b v="0"/>
    <n v="5"/>
    <b v="0"/>
    <x v="0"/>
    <s v="animation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x v="467"/>
    <d v="2012-09-28T16:18:54"/>
    <n v="45"/>
    <b v="0"/>
    <n v="39"/>
    <b v="0"/>
    <x v="0"/>
    <s v="animation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x v="468"/>
    <d v="2012-07-11T03:51:05"/>
    <n v="60"/>
    <b v="0"/>
    <n v="0"/>
    <b v="0"/>
    <x v="0"/>
    <s v="animation"/>
    <n v="0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x v="469"/>
    <d v="2014-09-05T23:45:24"/>
    <n v="60"/>
    <b v="0"/>
    <n v="0"/>
    <b v="0"/>
    <x v="0"/>
    <s v="animation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x v="470"/>
    <d v="2014-01-16T04:00:00"/>
    <n v="50"/>
    <b v="0"/>
    <n v="2"/>
    <b v="0"/>
    <x v="0"/>
    <s v="animation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x v="471"/>
    <d v="2014-04-19T16:19:39"/>
    <n v="45"/>
    <b v="0"/>
    <n v="170"/>
    <b v="0"/>
    <x v="0"/>
    <s v="animation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x v="472"/>
    <d v="2014-08-23T22:08:38"/>
    <n v="30"/>
    <b v="0"/>
    <n v="5"/>
    <b v="0"/>
    <x v="0"/>
    <s v="animation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x v="473"/>
    <d v="2014-09-17T16:45:19"/>
    <n v="30"/>
    <b v="0"/>
    <n v="14"/>
    <b v="0"/>
    <x v="0"/>
    <s v="animation"/>
    <n v="61.5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x v="474"/>
    <d v="2017-02-17T07:53:49"/>
    <n v="30"/>
    <b v="0"/>
    <n v="1"/>
    <b v="0"/>
    <x v="0"/>
    <s v="animation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x v="475"/>
    <d v="2015-05-06T02:04:03"/>
    <n v="30"/>
    <b v="0"/>
    <n v="0"/>
    <b v="0"/>
    <x v="0"/>
    <s v="animation"/>
    <n v="0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x v="476"/>
    <d v="2014-06-03T03:59:00"/>
    <n v="36"/>
    <b v="0"/>
    <n v="124"/>
    <b v="0"/>
    <x v="0"/>
    <s v="animation"/>
    <n v="39.57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x v="477"/>
    <d v="2012-05-18T20:02:14"/>
    <n v="60"/>
    <b v="0"/>
    <n v="0"/>
    <b v="0"/>
    <x v="0"/>
    <s v="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x v="478"/>
    <d v="2015-04-01T20:51:49"/>
    <n v="30"/>
    <b v="0"/>
    <n v="0"/>
    <b v="0"/>
    <x v="0"/>
    <s v="animation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x v="479"/>
    <d v="2014-11-21T10:47:15"/>
    <n v="60"/>
    <b v="0"/>
    <n v="55"/>
    <b v="0"/>
    <x v="0"/>
    <s v="animation"/>
    <n v="88.8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x v="480"/>
    <d v="2013-08-09T12:00:15"/>
    <n v="30"/>
    <b v="0"/>
    <n v="140"/>
    <b v="0"/>
    <x v="0"/>
    <s v="animation"/>
    <n v="55.46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x v="481"/>
    <d v="2012-10-10T16:08:09"/>
    <n v="30"/>
    <b v="0"/>
    <n v="21"/>
    <b v="0"/>
    <x v="0"/>
    <s v="animation"/>
    <n v="87.14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x v="482"/>
    <d v="2016-04-14T14:34:00"/>
    <n v="27"/>
    <b v="0"/>
    <n v="1"/>
    <b v="0"/>
    <x v="0"/>
    <s v="animation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x v="483"/>
    <d v="2013-01-29T04:44:32"/>
    <n v="60"/>
    <b v="0"/>
    <n v="147"/>
    <b v="0"/>
    <x v="0"/>
    <s v="animation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x v="484"/>
    <d v="2015-11-05T23:32:52"/>
    <n v="41"/>
    <b v="0"/>
    <n v="11"/>
    <b v="0"/>
    <x v="0"/>
    <s v="animation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x v="485"/>
    <d v="2013-05-17T12:08:19"/>
    <n v="30"/>
    <b v="0"/>
    <n v="125"/>
    <b v="0"/>
    <x v="0"/>
    <s v="animation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x v="486"/>
    <d v="2014-06-01T22:37:19"/>
    <n v="30"/>
    <b v="0"/>
    <n v="1"/>
    <b v="0"/>
    <x v="0"/>
    <s v="animation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x v="487"/>
    <d v="2016-12-25T15:16:34"/>
    <n v="60"/>
    <b v="0"/>
    <n v="0"/>
    <b v="0"/>
    <x v="0"/>
    <s v="animation"/>
    <n v="0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x v="488"/>
    <d v="2017-01-09T01:18:20"/>
    <n v="30"/>
    <b v="0"/>
    <n v="0"/>
    <b v="0"/>
    <x v="0"/>
    <s v="animation"/>
    <n v="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x v="489"/>
    <d v="2012-01-05T11:33:00"/>
    <n v="31"/>
    <b v="0"/>
    <n v="3"/>
    <b v="0"/>
    <x v="0"/>
    <s v="animation"/>
    <n v="71.67"/>
    <x v="6"/>
  </r>
  <r>
    <n v="490"/>
    <s v="PROJECT IS CANCELLED"/>
    <s v="Cancelled"/>
    <n v="1000"/>
    <n v="0"/>
    <n v="0"/>
    <x v="2"/>
    <s v="US"/>
    <s v="USD"/>
    <n v="1345677285"/>
    <n v="1343085285"/>
    <x v="490"/>
    <d v="2012-08-22T23:14:45"/>
    <n v="30"/>
    <b v="0"/>
    <n v="0"/>
    <b v="0"/>
    <x v="0"/>
    <s v="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x v="491"/>
    <d v="2016-01-27T23:34:59"/>
    <n v="30"/>
    <b v="0"/>
    <n v="0"/>
    <b v="0"/>
    <x v="0"/>
    <s v="animation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x v="492"/>
    <d v="2016-10-13T00:50:30"/>
    <n v="60"/>
    <b v="0"/>
    <n v="0"/>
    <b v="0"/>
    <x v="0"/>
    <s v="animation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x v="493"/>
    <d v="2015-05-20T17:25:38"/>
    <n v="30"/>
    <b v="0"/>
    <n v="0"/>
    <b v="0"/>
    <x v="0"/>
    <s v="animation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x v="494"/>
    <d v="2014-07-03T03:00:00"/>
    <n v="24"/>
    <b v="0"/>
    <n v="3"/>
    <b v="0"/>
    <x v="0"/>
    <s v="animation"/>
    <n v="10.33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x v="495"/>
    <d v="2015-07-16T19:51:45"/>
    <n v="30"/>
    <b v="0"/>
    <n v="0"/>
    <b v="0"/>
    <x v="0"/>
    <s v="animation"/>
    <n v="0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x v="496"/>
    <d v="2014-02-10T22:21:14"/>
    <n v="60"/>
    <b v="0"/>
    <n v="1"/>
    <b v="0"/>
    <x v="0"/>
    <s v="animation"/>
    <n v="1"/>
    <x v="4"/>
  </r>
  <r>
    <n v="497"/>
    <s v="Galaxy Probe Kids"/>
    <s v="live-action/animated series pilot."/>
    <n v="4480"/>
    <n v="30"/>
    <n v="1"/>
    <x v="2"/>
    <s v="US"/>
    <s v="USD"/>
    <n v="1419483600"/>
    <n v="1414889665"/>
    <x v="497"/>
    <d v="2014-12-25T05:00:00"/>
    <n v="53"/>
    <b v="0"/>
    <n v="3"/>
    <b v="0"/>
    <x v="0"/>
    <s v="animation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x v="498"/>
    <d v="2011-12-23T18:17:29"/>
    <n v="42"/>
    <b v="0"/>
    <n v="22"/>
    <b v="0"/>
    <x v="0"/>
    <s v="animation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x v="499"/>
    <d v="2009-10-12T20:59:00"/>
    <n v="55"/>
    <b v="0"/>
    <n v="26"/>
    <b v="0"/>
    <x v="0"/>
    <s v="animation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x v="500"/>
    <d v="2010-05-08T22:16:00"/>
    <n v="59"/>
    <b v="0"/>
    <n v="4"/>
    <b v="0"/>
    <x v="0"/>
    <s v="animation"/>
    <n v="53.75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x v="501"/>
    <d v="2011-07-09T05:37:31"/>
    <n v="30"/>
    <b v="0"/>
    <n v="0"/>
    <b v="0"/>
    <x v="0"/>
    <s v="animation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x v="502"/>
    <d v="2012-03-18T12:17:05"/>
    <n v="30"/>
    <b v="0"/>
    <n v="4"/>
    <b v="0"/>
    <x v="0"/>
    <s v="animation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x v="503"/>
    <d v="2015-01-17T12:38:23"/>
    <n v="30"/>
    <b v="0"/>
    <n v="9"/>
    <b v="0"/>
    <x v="0"/>
    <s v="animation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x v="504"/>
    <d v="2012-04-10T22:36:27"/>
    <n v="60"/>
    <b v="0"/>
    <n v="5"/>
    <b v="0"/>
    <x v="0"/>
    <s v="animation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x v="505"/>
    <d v="2015-12-25T02:21:26"/>
    <n v="45"/>
    <b v="0"/>
    <n v="14"/>
    <b v="0"/>
    <x v="0"/>
    <s v="animation"/>
    <n v="3.71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x v="506"/>
    <d v="2013-08-10T13:15:20"/>
    <n v="30"/>
    <b v="0"/>
    <n v="1"/>
    <b v="0"/>
    <x v="0"/>
    <s v="animation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x v="507"/>
    <d v="2012-10-19T23:00:57"/>
    <n v="45"/>
    <b v="0"/>
    <n v="10"/>
    <b v="0"/>
    <x v="0"/>
    <s v="animation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x v="508"/>
    <d v="2012-05-25T14:14:00"/>
    <n v="59"/>
    <b v="0"/>
    <n v="3"/>
    <b v="0"/>
    <x v="0"/>
    <s v="animation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x v="509"/>
    <d v="2015-06-28T15:09:30"/>
    <n v="30"/>
    <b v="0"/>
    <n v="1"/>
    <b v="0"/>
    <x v="0"/>
    <s v="animation"/>
    <n v="1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x v="510"/>
    <d v="2016-03-01T04:13:59"/>
    <n v="30"/>
    <b v="0"/>
    <n v="0"/>
    <b v="0"/>
    <x v="0"/>
    <s v="animation"/>
    <n v="0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x v="511"/>
    <d v="2013-04-06T06:16:22"/>
    <n v="30"/>
    <b v="0"/>
    <n v="5"/>
    <b v="0"/>
    <x v="0"/>
    <s v="animation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x v="512"/>
    <d v="2016-11-20T18:48:47"/>
    <n v="45"/>
    <b v="0"/>
    <n v="2"/>
    <b v="0"/>
    <x v="0"/>
    <s v="animation"/>
    <n v="5.5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x v="513"/>
    <d v="2016-08-15T07:00:00"/>
    <n v="45"/>
    <b v="0"/>
    <n v="68"/>
    <b v="0"/>
    <x v="0"/>
    <s v="animation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x v="514"/>
    <d v="2014-08-09T14:44:07"/>
    <n v="30"/>
    <b v="0"/>
    <n v="3"/>
    <b v="0"/>
    <x v="0"/>
    <s v="animation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x v="515"/>
    <d v="2015-12-29T11:46:41"/>
    <n v="40"/>
    <b v="0"/>
    <n v="34"/>
    <b v="0"/>
    <x v="0"/>
    <s v="animation"/>
    <n v="725.03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x v="516"/>
    <d v="2015-05-27T18:41:20"/>
    <n v="60"/>
    <b v="0"/>
    <n v="0"/>
    <b v="0"/>
    <x v="0"/>
    <s v="animation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x v="517"/>
    <d v="2017-02-02T14:46:01"/>
    <n v="30"/>
    <b v="0"/>
    <n v="3"/>
    <b v="0"/>
    <x v="0"/>
    <s v="animation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x v="518"/>
    <d v="2015-09-06T14:46:00"/>
    <n v="30"/>
    <b v="0"/>
    <n v="0"/>
    <b v="0"/>
    <x v="0"/>
    <s v="animation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x v="519"/>
    <d v="2012-12-05T09:23:41"/>
    <n v="30"/>
    <b v="0"/>
    <n v="70"/>
    <b v="0"/>
    <x v="0"/>
    <s v="animation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x v="520"/>
    <d v="2015-12-10T16:51:01"/>
    <n v="30"/>
    <b v="0"/>
    <n v="34"/>
    <b v="1"/>
    <x v="1"/>
    <s v="plays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x v="521"/>
    <d v="2016-11-01T04:59:00"/>
    <n v="29"/>
    <b v="0"/>
    <n v="56"/>
    <b v="1"/>
    <x v="1"/>
    <s v="plays"/>
    <n v="93.43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x v="522"/>
    <d v="2016-03-20T23:58:45"/>
    <n v="19"/>
    <b v="0"/>
    <n v="31"/>
    <b v="1"/>
    <x v="1"/>
    <s v="plays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x v="523"/>
    <d v="2015-09-21T03:11:16"/>
    <n v="30"/>
    <b v="0"/>
    <n v="84"/>
    <b v="1"/>
    <x v="1"/>
    <s v="plays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x v="524"/>
    <d v="2016-06-01T17:12:49"/>
    <n v="30"/>
    <b v="0"/>
    <n v="130"/>
    <b v="1"/>
    <x v="1"/>
    <s v="plays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x v="525"/>
    <d v="2014-09-13T09:37:21"/>
    <n v="45"/>
    <b v="0"/>
    <n v="12"/>
    <b v="1"/>
    <x v="1"/>
    <s v="plays"/>
    <n v="1000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x v="526"/>
    <d v="2015-08-07T17:00:00"/>
    <n v="31"/>
    <b v="0"/>
    <n v="23"/>
    <b v="1"/>
    <x v="1"/>
    <s v="plays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x v="527"/>
    <d v="2017-02-17T16:05:00"/>
    <n v="30"/>
    <b v="0"/>
    <n v="158"/>
    <b v="1"/>
    <x v="1"/>
    <s v="plays"/>
    <n v="63.83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x v="528"/>
    <d v="2015-06-21T21:20:00"/>
    <n v="21"/>
    <b v="0"/>
    <n v="30"/>
    <b v="1"/>
    <x v="1"/>
    <s v="plays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x v="529"/>
    <d v="2017-01-11T05:00:00"/>
    <n v="21"/>
    <b v="0"/>
    <n v="18"/>
    <b v="1"/>
    <x v="1"/>
    <s v="plays"/>
    <n v="86.94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x v="530"/>
    <d v="2015-06-24T02:00:00"/>
    <n v="22"/>
    <b v="0"/>
    <n v="29"/>
    <b v="1"/>
    <x v="1"/>
    <s v="plays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x v="531"/>
    <d v="2016-12-17T06:59:00"/>
    <n v="45"/>
    <b v="0"/>
    <n v="31"/>
    <b v="1"/>
    <x v="1"/>
    <s v="plays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x v="532"/>
    <d v="2016-05-13T00:10:08"/>
    <n v="30"/>
    <b v="0"/>
    <n v="173"/>
    <b v="1"/>
    <x v="1"/>
    <s v="plays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x v="533"/>
    <d v="2016-05-16T10:26:05"/>
    <n v="24"/>
    <b v="0"/>
    <n v="17"/>
    <b v="1"/>
    <x v="1"/>
    <s v="plays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x v="534"/>
    <d v="2015-11-01T23:00:00"/>
    <n v="39"/>
    <b v="0"/>
    <n v="48"/>
    <b v="1"/>
    <x v="1"/>
    <s v="plays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x v="535"/>
    <d v="2017-01-06T13:05:05"/>
    <n v="30"/>
    <b v="0"/>
    <n v="59"/>
    <b v="1"/>
    <x v="1"/>
    <s v="plays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x v="536"/>
    <d v="2015-08-03T18:00:00"/>
    <n v="40"/>
    <b v="0"/>
    <n v="39"/>
    <b v="1"/>
    <x v="1"/>
    <s v="plays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x v="537"/>
    <d v="2015-11-04T19:26:31"/>
    <n v="30"/>
    <b v="0"/>
    <n v="59"/>
    <b v="1"/>
    <x v="1"/>
    <s v="plays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x v="538"/>
    <d v="2016-05-13T19:04:23"/>
    <n v="30"/>
    <b v="0"/>
    <n v="60"/>
    <b v="1"/>
    <x v="1"/>
    <s v="plays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x v="539"/>
    <d v="2016-07-05T01:11:47"/>
    <n v="21"/>
    <b v="0"/>
    <n v="20"/>
    <b v="1"/>
    <x v="1"/>
    <s v="plays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x v="540"/>
    <d v="2015-02-04T19:36:46"/>
    <n v="30"/>
    <b v="0"/>
    <n v="1"/>
    <b v="0"/>
    <x v="2"/>
    <s v="web"/>
    <n v="1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x v="541"/>
    <d v="2015-10-29T01:07:14"/>
    <n v="30"/>
    <b v="0"/>
    <n v="1"/>
    <b v="0"/>
    <x v="2"/>
    <s v="web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x v="542"/>
    <d v="2016-05-03T16:41:56"/>
    <n v="60"/>
    <b v="0"/>
    <n v="1"/>
    <b v="0"/>
    <x v="2"/>
    <s v="web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x v="543"/>
    <d v="2014-11-01T02:12:42"/>
    <n v="30"/>
    <b v="0"/>
    <n v="2"/>
    <b v="0"/>
    <x v="2"/>
    <s v="web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x v="544"/>
    <d v="2016-07-04T15:46:00"/>
    <n v="30"/>
    <b v="0"/>
    <n v="2"/>
    <b v="0"/>
    <x v="2"/>
    <s v="web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x v="545"/>
    <d v="2015-11-15T15:13:09"/>
    <n v="40"/>
    <b v="0"/>
    <n v="34"/>
    <b v="0"/>
    <x v="2"/>
    <s v="web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x v="546"/>
    <d v="2015-10-17T16:01:55"/>
    <n v="45"/>
    <b v="0"/>
    <n v="2"/>
    <b v="0"/>
    <x v="2"/>
    <s v="web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x v="547"/>
    <d v="2016-02-10T16:42:44"/>
    <n v="30"/>
    <b v="0"/>
    <n v="0"/>
    <b v="0"/>
    <x v="2"/>
    <s v="web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x v="548"/>
    <d v="2015-10-29T21:40:48"/>
    <n v="30"/>
    <b v="0"/>
    <n v="1"/>
    <b v="0"/>
    <x v="2"/>
    <s v="web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x v="549"/>
    <d v="2015-07-08T15:17:02"/>
    <n v="30"/>
    <b v="0"/>
    <n v="8"/>
    <b v="0"/>
    <x v="2"/>
    <s v="web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x v="550"/>
    <d v="2017-01-31T05:00:00"/>
    <n v="13"/>
    <b v="0"/>
    <n v="4"/>
    <b v="0"/>
    <x v="2"/>
    <s v="web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x v="551"/>
    <d v="2015-08-01T17:53:00"/>
    <n v="44"/>
    <b v="0"/>
    <n v="28"/>
    <b v="0"/>
    <x v="2"/>
    <s v="web"/>
    <n v="135.04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x v="552"/>
    <d v="2016-01-09T14:48:16"/>
    <n v="60"/>
    <b v="0"/>
    <n v="0"/>
    <b v="0"/>
    <x v="2"/>
    <s v="web"/>
    <n v="0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x v="553"/>
    <d v="2014-11-14T18:16:31"/>
    <n v="30"/>
    <b v="0"/>
    <n v="6"/>
    <b v="0"/>
    <x v="2"/>
    <s v="web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x v="554"/>
    <d v="2014-10-19T16:26:12"/>
    <n v="30"/>
    <b v="0"/>
    <n v="22"/>
    <b v="0"/>
    <x v="2"/>
    <s v="web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x v="555"/>
    <d v="2016-06-12T08:29:03"/>
    <n v="30"/>
    <b v="0"/>
    <n v="0"/>
    <b v="0"/>
    <x v="2"/>
    <s v="web"/>
    <n v="0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x v="556"/>
    <d v="2016-01-06T20:38:37"/>
    <n v="30"/>
    <b v="0"/>
    <n v="1"/>
    <b v="0"/>
    <x v="2"/>
    <s v="web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x v="557"/>
    <d v="2016-12-02T23:36:43"/>
    <n v="30"/>
    <b v="0"/>
    <n v="20"/>
    <b v="0"/>
    <x v="2"/>
    <s v="web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x v="558"/>
    <d v="2015-03-24T20:11:45"/>
    <n v="30"/>
    <b v="0"/>
    <n v="0"/>
    <b v="0"/>
    <x v="2"/>
    <s v="web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x v="559"/>
    <d v="2015-12-13T06:47:40"/>
    <n v="30"/>
    <b v="0"/>
    <n v="1"/>
    <b v="0"/>
    <x v="2"/>
    <s v="web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x v="560"/>
    <d v="2014-12-17T18:30:45"/>
    <n v="30"/>
    <b v="0"/>
    <n v="3"/>
    <b v="0"/>
    <x v="2"/>
    <s v="web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x v="561"/>
    <d v="2015-10-26T15:48:33"/>
    <n v="35"/>
    <b v="0"/>
    <n v="2"/>
    <b v="0"/>
    <x v="2"/>
    <s v="web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x v="562"/>
    <d v="2016-12-18T09:20:15"/>
    <n v="30"/>
    <b v="0"/>
    <n v="0"/>
    <b v="0"/>
    <x v="2"/>
    <s v="web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x v="563"/>
    <d v="2015-02-17T01:40:47"/>
    <n v="30"/>
    <b v="0"/>
    <n v="2"/>
    <b v="0"/>
    <x v="2"/>
    <s v="web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x v="564"/>
    <d v="2016-03-12T22:37:55"/>
    <n v="30"/>
    <b v="0"/>
    <n v="1"/>
    <b v="0"/>
    <x v="2"/>
    <s v="web"/>
    <n v="1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x v="565"/>
    <d v="2015-07-10T18:50:49"/>
    <n v="30"/>
    <b v="0"/>
    <n v="0"/>
    <b v="0"/>
    <x v="2"/>
    <s v="web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x v="566"/>
    <d v="2016-07-14T16:25:33"/>
    <n v="30"/>
    <b v="0"/>
    <n v="1"/>
    <b v="0"/>
    <x v="2"/>
    <s v="web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x v="567"/>
    <d v="2015-01-01T20:13:14"/>
    <n v="30"/>
    <b v="0"/>
    <n v="0"/>
    <b v="0"/>
    <x v="2"/>
    <s v="web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x v="568"/>
    <d v="2016-01-16T11:00:00"/>
    <n v="37"/>
    <b v="0"/>
    <n v="5"/>
    <b v="0"/>
    <x v="2"/>
    <s v="web"/>
    <n v="49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x v="569"/>
    <d v="2016-01-01T20:20:12"/>
    <n v="30"/>
    <b v="0"/>
    <n v="1"/>
    <b v="0"/>
    <x v="2"/>
    <s v="web"/>
    <n v="20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x v="570"/>
    <d v="2016-02-18T19:09:29"/>
    <n v="30"/>
    <b v="0"/>
    <n v="1"/>
    <b v="0"/>
    <x v="2"/>
    <s v="web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x v="571"/>
    <d v="2015-07-27T03:59:00"/>
    <n v="20"/>
    <b v="0"/>
    <n v="2"/>
    <b v="0"/>
    <x v="2"/>
    <s v="web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x v="572"/>
    <d v="2015-11-04T18:11:28"/>
    <n v="30"/>
    <b v="0"/>
    <n v="0"/>
    <b v="0"/>
    <x v="2"/>
    <s v="web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x v="573"/>
    <d v="2015-01-18T01:12:00"/>
    <n v="59"/>
    <b v="0"/>
    <n v="9"/>
    <b v="0"/>
    <x v="2"/>
    <s v="web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x v="574"/>
    <d v="2016-10-19T10:38:27"/>
    <n v="30"/>
    <b v="0"/>
    <n v="4"/>
    <b v="0"/>
    <x v="2"/>
    <s v="web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x v="575"/>
    <d v="2015-06-13T16:37:23"/>
    <n v="30"/>
    <b v="0"/>
    <n v="4"/>
    <b v="0"/>
    <x v="2"/>
    <s v="web"/>
    <n v="64.75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x v="576"/>
    <d v="2015-03-28T10:19:12"/>
    <n v="60"/>
    <b v="0"/>
    <n v="1"/>
    <b v="0"/>
    <x v="2"/>
    <s v="web"/>
    <n v="1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x v="577"/>
    <d v="2016-05-20T14:08:22"/>
    <n v="60"/>
    <b v="0"/>
    <n v="1"/>
    <b v="0"/>
    <x v="2"/>
    <s v="web"/>
    <n v="10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x v="578"/>
    <d v="2015-09-07T13:53:13"/>
    <n v="24"/>
    <b v="0"/>
    <n v="7"/>
    <b v="0"/>
    <x v="2"/>
    <s v="web"/>
    <n v="2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x v="579"/>
    <d v="2014-12-25T20:27:03"/>
    <n v="30"/>
    <b v="0"/>
    <n v="5"/>
    <b v="0"/>
    <x v="2"/>
    <s v="web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x v="580"/>
    <d v="2016-09-22T21:47:47"/>
    <n v="30"/>
    <b v="0"/>
    <n v="1"/>
    <b v="0"/>
    <x v="2"/>
    <s v="web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x v="581"/>
    <d v="2015-08-02T00:18:24"/>
    <n v="30"/>
    <b v="0"/>
    <n v="0"/>
    <b v="0"/>
    <x v="2"/>
    <s v="web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x v="582"/>
    <d v="2015-03-15T18:00:00"/>
    <n v="23"/>
    <b v="0"/>
    <n v="0"/>
    <b v="0"/>
    <x v="2"/>
    <s v="web"/>
    <n v="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x v="583"/>
    <d v="2015-03-19T21:31:27"/>
    <n v="30"/>
    <b v="0"/>
    <n v="1"/>
    <b v="0"/>
    <x v="2"/>
    <s v="web"/>
    <n v="1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x v="584"/>
    <d v="2015-03-16T16:11:56"/>
    <n v="30"/>
    <b v="0"/>
    <n v="2"/>
    <b v="0"/>
    <x v="2"/>
    <s v="web"/>
    <n v="5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x v="585"/>
    <d v="2015-12-01T00:00:00"/>
    <n v="56"/>
    <b v="0"/>
    <n v="0"/>
    <b v="0"/>
    <x v="2"/>
    <s v="web"/>
    <n v="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x v="586"/>
    <d v="2015-02-15T20:30:07"/>
    <n v="30"/>
    <b v="0"/>
    <n v="4"/>
    <b v="0"/>
    <x v="2"/>
    <s v="web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x v="587"/>
    <d v="2015-04-16T18:10:33"/>
    <n v="30"/>
    <b v="0"/>
    <n v="7"/>
    <b v="0"/>
    <x v="2"/>
    <s v="web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x v="588"/>
    <d v="2016-11-17T19:28:06"/>
    <n v="60"/>
    <b v="0"/>
    <n v="2"/>
    <b v="0"/>
    <x v="2"/>
    <s v="web"/>
    <n v="150.5"/>
    <x v="2"/>
  </r>
  <r>
    <n v="589"/>
    <s v="Get Neighborly"/>
    <s v="Services closer than you think..."/>
    <n v="7500"/>
    <n v="1"/>
    <n v="0"/>
    <x v="2"/>
    <s v="US"/>
    <s v="USD"/>
    <n v="1436366699"/>
    <n v="1435070699"/>
    <x v="589"/>
    <d v="2015-07-08T14:44:59"/>
    <n v="15"/>
    <b v="0"/>
    <n v="1"/>
    <b v="0"/>
    <x v="2"/>
    <s v="web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x v="590"/>
    <d v="2016-02-08T13:01:00"/>
    <n v="31"/>
    <b v="0"/>
    <n v="9"/>
    <b v="0"/>
    <x v="2"/>
    <s v="web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x v="591"/>
    <d v="2015-07-22T13:02:10"/>
    <n v="30"/>
    <b v="0"/>
    <n v="2"/>
    <b v="0"/>
    <x v="2"/>
    <s v="web"/>
    <n v="30.5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x v="592"/>
    <d v="2014-12-03T05:34:20"/>
    <n v="30"/>
    <b v="0"/>
    <n v="1"/>
    <b v="0"/>
    <x v="2"/>
    <s v="web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x v="593"/>
    <d v="2015-04-06T15:15:45"/>
    <n v="30"/>
    <b v="0"/>
    <n v="7"/>
    <b v="0"/>
    <x v="2"/>
    <s v="web"/>
    <n v="16.43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x v="594"/>
    <d v="2016-04-16T18:43:26"/>
    <n v="30"/>
    <b v="0"/>
    <n v="2"/>
    <b v="0"/>
    <x v="2"/>
    <s v="web"/>
    <n v="13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x v="595"/>
    <d v="2015-05-04T01:40:38"/>
    <n v="45"/>
    <b v="0"/>
    <n v="8"/>
    <b v="0"/>
    <x v="2"/>
    <s v="web"/>
    <n v="53.25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x v="596"/>
    <d v="2016-11-02T21:31:32"/>
    <n v="30"/>
    <b v="0"/>
    <n v="2"/>
    <b v="0"/>
    <x v="2"/>
    <s v="web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x v="597"/>
    <d v="2016-07-31T16:00:00"/>
    <n v="37"/>
    <b v="0"/>
    <n v="2"/>
    <b v="0"/>
    <x v="2"/>
    <s v="web"/>
    <n v="1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x v="598"/>
    <d v="2014-12-05T00:03:01"/>
    <n v="30"/>
    <b v="0"/>
    <n v="7"/>
    <b v="0"/>
    <x v="2"/>
    <s v="web"/>
    <n v="121.43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x v="599"/>
    <d v="2015-03-08T15:16:00"/>
    <n v="24"/>
    <b v="0"/>
    <n v="2"/>
    <b v="0"/>
    <x v="2"/>
    <s v="web"/>
    <n v="15.5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x v="600"/>
    <d v="2015-05-09T19:09:22"/>
    <n v="60"/>
    <b v="0"/>
    <n v="1"/>
    <b v="0"/>
    <x v="2"/>
    <s v="web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x v="601"/>
    <d v="2014-12-26T20:35:39"/>
    <n v="30"/>
    <b v="0"/>
    <n v="6"/>
    <b v="0"/>
    <x v="2"/>
    <s v="web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x v="602"/>
    <d v="2015-06-18T19:03:35"/>
    <n v="30"/>
    <b v="0"/>
    <n v="0"/>
    <b v="0"/>
    <x v="2"/>
    <s v="web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x v="603"/>
    <d v="2014-08-14T15:20:23"/>
    <n v="30"/>
    <b v="0"/>
    <n v="13"/>
    <b v="0"/>
    <x v="2"/>
    <s v="web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x v="604"/>
    <d v="2014-08-28T00:50:56"/>
    <n v="30"/>
    <b v="0"/>
    <n v="0"/>
    <b v="0"/>
    <x v="2"/>
    <s v="web"/>
    <n v="0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x v="605"/>
    <d v="2015-08-23T08:35:08"/>
    <n v="45"/>
    <b v="0"/>
    <n v="8"/>
    <b v="0"/>
    <x v="2"/>
    <s v="web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x v="606"/>
    <d v="2015-05-24T15:00:00"/>
    <n v="46"/>
    <b v="0"/>
    <n v="1"/>
    <b v="0"/>
    <x v="2"/>
    <s v="web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x v="607"/>
    <d v="2015-11-22T20:48:56"/>
    <n v="30"/>
    <b v="0"/>
    <n v="0"/>
    <b v="0"/>
    <x v="2"/>
    <s v="web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x v="608"/>
    <d v="2015-06-15T22:06:20"/>
    <n v="30"/>
    <b v="0"/>
    <n v="5"/>
    <b v="0"/>
    <x v="2"/>
    <s v="web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x v="609"/>
    <d v="2015-11-29T01:49:04"/>
    <n v="30"/>
    <b v="0"/>
    <n v="1"/>
    <b v="0"/>
    <x v="2"/>
    <s v="web"/>
    <n v="5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x v="610"/>
    <d v="2015-04-22T19:56:26"/>
    <n v="30"/>
    <b v="0"/>
    <n v="0"/>
    <b v="0"/>
    <x v="2"/>
    <s v="web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x v="611"/>
    <d v="2016-01-19T13:27:17"/>
    <n v="60"/>
    <b v="0"/>
    <n v="0"/>
    <b v="0"/>
    <x v="2"/>
    <s v="web"/>
    <n v="0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x v="612"/>
    <d v="2016-09-02T00:45:46"/>
    <n v="30"/>
    <b v="0"/>
    <n v="0"/>
    <b v="0"/>
    <x v="2"/>
    <s v="web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x v="613"/>
    <d v="2015-10-01T04:59:00"/>
    <n v="31"/>
    <b v="0"/>
    <n v="121"/>
    <b v="0"/>
    <x v="2"/>
    <s v="web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x v="614"/>
    <d v="2016-06-24T01:29:00"/>
    <n v="30"/>
    <b v="0"/>
    <n v="0"/>
    <b v="0"/>
    <x v="2"/>
    <s v="web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x v="615"/>
    <d v="2015-09-25T02:55:59"/>
    <n v="30"/>
    <b v="0"/>
    <n v="0"/>
    <b v="0"/>
    <x v="2"/>
    <s v="web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x v="616"/>
    <d v="2017-02-25T09:01:47"/>
    <n v="30"/>
    <b v="0"/>
    <n v="0"/>
    <b v="0"/>
    <x v="2"/>
    <s v="web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x v="617"/>
    <d v="2015-05-08T08:14:03"/>
    <n v="45"/>
    <b v="0"/>
    <n v="3"/>
    <b v="0"/>
    <x v="2"/>
    <s v="web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x v="618"/>
    <d v="2015-12-09T19:26:43"/>
    <n v="30"/>
    <b v="0"/>
    <n v="0"/>
    <b v="0"/>
    <x v="2"/>
    <s v="web"/>
    <n v="0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x v="619"/>
    <d v="2014-11-25T16:36:30"/>
    <n v="60"/>
    <b v="0"/>
    <n v="1"/>
    <b v="0"/>
    <x v="2"/>
    <s v="web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x v="620"/>
    <d v="2014-08-25T17:12:18"/>
    <n v="45"/>
    <b v="0"/>
    <n v="1"/>
    <b v="0"/>
    <x v="2"/>
    <s v="web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x v="621"/>
    <d v="2016-07-07T23:42:17"/>
    <n v="30"/>
    <b v="0"/>
    <n v="3"/>
    <b v="0"/>
    <x v="2"/>
    <s v="web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x v="622"/>
    <d v="2016-07-01T18:35:38"/>
    <n v="20"/>
    <b v="0"/>
    <n v="9"/>
    <b v="0"/>
    <x v="2"/>
    <s v="web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x v="623"/>
    <d v="2015-05-28T00:13:17"/>
    <n v="30"/>
    <b v="0"/>
    <n v="0"/>
    <b v="0"/>
    <x v="2"/>
    <s v="web"/>
    <n v="0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x v="624"/>
    <d v="2015-05-14T23:44:01"/>
    <n v="30"/>
    <b v="0"/>
    <n v="0"/>
    <b v="0"/>
    <x v="2"/>
    <s v="web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x v="625"/>
    <d v="2017-03-26T20:29:37"/>
    <n v="30"/>
    <b v="0"/>
    <n v="0"/>
    <b v="0"/>
    <x v="2"/>
    <s v="web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x v="626"/>
    <d v="2015-08-15T13:22:00"/>
    <n v="33"/>
    <b v="0"/>
    <n v="39"/>
    <b v="0"/>
    <x v="2"/>
    <s v="web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x v="627"/>
    <d v="2016-03-14T23:00:00"/>
    <n v="59"/>
    <b v="0"/>
    <n v="1"/>
    <b v="0"/>
    <x v="2"/>
    <s v="web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x v="628"/>
    <d v="2014-07-13T16:37:37"/>
    <n v="30"/>
    <b v="0"/>
    <n v="0"/>
    <b v="0"/>
    <x v="2"/>
    <s v="web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x v="629"/>
    <d v="2016-05-14T15:18:28"/>
    <n v="30"/>
    <b v="0"/>
    <n v="3"/>
    <b v="0"/>
    <x v="2"/>
    <s v="web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x v="630"/>
    <d v="2015-09-06T05:10:00"/>
    <n v="30"/>
    <b v="0"/>
    <n v="1"/>
    <b v="0"/>
    <x v="2"/>
    <s v="web"/>
    <n v="1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x v="631"/>
    <d v="2016-05-28T18:32:09"/>
    <n v="29"/>
    <b v="0"/>
    <n v="9"/>
    <b v="0"/>
    <x v="2"/>
    <s v="web"/>
    <n v="76.67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x v="632"/>
    <d v="2015-11-25T16:49:25"/>
    <n v="30"/>
    <b v="0"/>
    <n v="0"/>
    <b v="0"/>
    <x v="2"/>
    <s v="web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x v="633"/>
    <d v="2016-06-17T23:00:00"/>
    <n v="31"/>
    <b v="0"/>
    <n v="25"/>
    <b v="0"/>
    <x v="2"/>
    <s v="web"/>
    <n v="49.8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x v="634"/>
    <d v="2015-02-26T22:17:09"/>
    <n v="30"/>
    <b v="0"/>
    <n v="1"/>
    <b v="0"/>
    <x v="2"/>
    <s v="web"/>
    <n v="1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x v="635"/>
    <d v="2015-04-12T02:12:42"/>
    <n v="30"/>
    <b v="0"/>
    <n v="1"/>
    <b v="0"/>
    <x v="2"/>
    <s v="web"/>
    <n v="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x v="636"/>
    <d v="2015-06-06T10:47:00"/>
    <n v="30"/>
    <b v="0"/>
    <n v="1"/>
    <b v="0"/>
    <x v="2"/>
    <s v="web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x v="637"/>
    <d v="2017-02-25T23:04:00"/>
    <n v="29"/>
    <b v="0"/>
    <n v="0"/>
    <b v="0"/>
    <x v="2"/>
    <s v="web"/>
    <n v="0"/>
    <x v="1"/>
  </r>
  <r>
    <n v="638"/>
    <s v="W (Canceled)"/>
    <s v="O0"/>
    <n v="200000"/>
    <n v="18"/>
    <n v="0"/>
    <x v="1"/>
    <s v="DE"/>
    <s v="EUR"/>
    <n v="1490447662"/>
    <n v="1485267262"/>
    <x v="638"/>
    <d v="2017-03-25T13:14:22"/>
    <n v="60"/>
    <b v="0"/>
    <n v="6"/>
    <b v="0"/>
    <x v="2"/>
    <s v="web"/>
    <n v="3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x v="639"/>
    <d v="2014-10-13T13:59:55"/>
    <n v="60"/>
    <b v="0"/>
    <n v="1"/>
    <b v="0"/>
    <x v="2"/>
    <s v="web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x v="640"/>
    <d v="2016-11-24T23:00:00"/>
    <n v="15"/>
    <b v="0"/>
    <n v="2"/>
    <b v="1"/>
    <x v="2"/>
    <s v="wearables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x v="641"/>
    <d v="2015-08-13T13:40:48"/>
    <n v="30"/>
    <b v="0"/>
    <n v="315"/>
    <b v="1"/>
    <x v="2"/>
    <s v="wearables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x v="642"/>
    <d v="2015-08-19T15:37:54"/>
    <n v="36"/>
    <b v="0"/>
    <n v="2174"/>
    <b v="1"/>
    <x v="2"/>
    <s v="wearables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x v="643"/>
    <d v="2015-05-31T15:24:35"/>
    <n v="55"/>
    <b v="0"/>
    <n v="152"/>
    <b v="1"/>
    <x v="2"/>
    <s v="wearables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x v="644"/>
    <d v="2014-10-29T01:00:00"/>
    <n v="43"/>
    <b v="0"/>
    <n v="1021"/>
    <b v="1"/>
    <x v="2"/>
    <s v="wearables"/>
    <n v="73.489999999999995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x v="645"/>
    <d v="2016-08-12T00:37:54"/>
    <n v="30"/>
    <b v="0"/>
    <n v="237"/>
    <b v="1"/>
    <x v="2"/>
    <s v="wearables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x v="646"/>
    <d v="2014-08-11T20:27:47"/>
    <n v="30"/>
    <b v="0"/>
    <n v="27"/>
    <b v="1"/>
    <x v="2"/>
    <s v="wearables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x v="647"/>
    <d v="2016-03-17T17:25:49"/>
    <n v="30"/>
    <b v="0"/>
    <n v="17"/>
    <b v="1"/>
    <x v="2"/>
    <s v="wearables"/>
    <n v="125.94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x v="648"/>
    <d v="2014-10-14T16:38:28"/>
    <n v="35"/>
    <b v="0"/>
    <n v="27"/>
    <b v="1"/>
    <x v="2"/>
    <s v="wearables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x v="649"/>
    <d v="2014-09-16T21:53:33"/>
    <n v="21"/>
    <b v="0"/>
    <n v="82"/>
    <b v="1"/>
    <x v="2"/>
    <s v="wearables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x v="650"/>
    <d v="2014-12-19T01:53:04"/>
    <n v="60"/>
    <b v="0"/>
    <n v="48"/>
    <b v="1"/>
    <x v="2"/>
    <s v="wearables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x v="651"/>
    <d v="2014-12-13T00:25:11"/>
    <n v="30"/>
    <b v="0"/>
    <n v="105"/>
    <b v="1"/>
    <x v="2"/>
    <s v="wearables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x v="652"/>
    <d v="2016-12-01T17:34:10"/>
    <n v="30"/>
    <b v="0"/>
    <n v="28"/>
    <b v="1"/>
    <x v="2"/>
    <s v="wearables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x v="653"/>
    <d v="2015-08-20T14:50:40"/>
    <n v="37"/>
    <b v="0"/>
    <n v="1107"/>
    <b v="1"/>
    <x v="2"/>
    <s v="wearables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x v="654"/>
    <d v="2015-07-08T22:58:33"/>
    <n v="30"/>
    <b v="0"/>
    <n v="1013"/>
    <b v="1"/>
    <x v="2"/>
    <s v="wearables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x v="655"/>
    <d v="2015-03-12T21:58:32"/>
    <n v="30"/>
    <b v="0"/>
    <n v="274"/>
    <b v="1"/>
    <x v="2"/>
    <s v="wearables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x v="656"/>
    <d v="2016-04-17T18:18:39"/>
    <n v="60"/>
    <b v="0"/>
    <n v="87"/>
    <b v="1"/>
    <x v="2"/>
    <s v="wearables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x v="657"/>
    <d v="2015-12-23T20:17:52"/>
    <n v="30"/>
    <b v="0"/>
    <n v="99"/>
    <b v="1"/>
    <x v="2"/>
    <s v="wearables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x v="658"/>
    <d v="2015-07-26T18:00:00"/>
    <n v="32"/>
    <b v="0"/>
    <n v="276"/>
    <b v="1"/>
    <x v="2"/>
    <s v="wearables"/>
    <n v="109.34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x v="659"/>
    <d v="2015-08-23T14:14:55"/>
    <n v="30"/>
    <b v="0"/>
    <n v="21"/>
    <b v="1"/>
    <x v="2"/>
    <s v="wearables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x v="660"/>
    <d v="2014-11-09T18:47:59"/>
    <n v="30"/>
    <b v="0"/>
    <n v="18"/>
    <b v="0"/>
    <x v="2"/>
    <s v="wearables"/>
    <n v="84.94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x v="661"/>
    <d v="2016-10-23T15:29:19"/>
    <n v="30"/>
    <b v="0"/>
    <n v="9"/>
    <b v="0"/>
    <x v="2"/>
    <s v="wearables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x v="662"/>
    <d v="2015-01-16T10:30:47"/>
    <n v="30"/>
    <b v="0"/>
    <n v="4"/>
    <b v="0"/>
    <x v="2"/>
    <s v="wearables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x v="663"/>
    <d v="2015-07-18T20:14:16"/>
    <n v="30"/>
    <b v="0"/>
    <n v="7"/>
    <b v="0"/>
    <x v="2"/>
    <s v="wearables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x v="664"/>
    <d v="2015-04-13T15:59:35"/>
    <n v="30"/>
    <b v="0"/>
    <n v="29"/>
    <b v="0"/>
    <x v="2"/>
    <s v="wearables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x v="665"/>
    <d v="2017-01-13T17:04:21"/>
    <n v="60"/>
    <b v="0"/>
    <n v="12"/>
    <b v="0"/>
    <x v="2"/>
    <s v="wearables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x v="666"/>
    <d v="2014-08-17T19:58:18"/>
    <n v="30"/>
    <b v="0"/>
    <n v="4"/>
    <b v="0"/>
    <x v="2"/>
    <s v="wearables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x v="667"/>
    <d v="2016-10-29T08:57:43"/>
    <n v="40"/>
    <b v="0"/>
    <n v="28"/>
    <b v="0"/>
    <x v="2"/>
    <s v="wearables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x v="668"/>
    <d v="2015-05-11T19:57:02"/>
    <n v="45"/>
    <b v="0"/>
    <n v="25"/>
    <b v="0"/>
    <x v="2"/>
    <s v="wearables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x v="669"/>
    <d v="2016-07-06T15:00:58"/>
    <n v="30"/>
    <b v="0"/>
    <n v="28"/>
    <b v="0"/>
    <x v="2"/>
    <s v="wearables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x v="670"/>
    <d v="2016-06-19T08:10:00"/>
    <n v="34"/>
    <b v="0"/>
    <n v="310"/>
    <b v="0"/>
    <x v="2"/>
    <s v="wearables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x v="671"/>
    <d v="2015-01-14T04:00:00"/>
    <n v="34"/>
    <b v="0"/>
    <n v="15"/>
    <b v="0"/>
    <x v="2"/>
    <s v="wearables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x v="672"/>
    <d v="2015-01-01T04:59:00"/>
    <n v="31"/>
    <b v="0"/>
    <n v="215"/>
    <b v="0"/>
    <x v="2"/>
    <s v="wearables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x v="673"/>
    <d v="2014-09-01T20:10:17"/>
    <n v="45"/>
    <b v="0"/>
    <n v="3"/>
    <b v="0"/>
    <x v="2"/>
    <s v="wearables"/>
    <n v="68.33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x v="674"/>
    <d v="2014-08-12T02:47:07"/>
    <n v="60"/>
    <b v="0"/>
    <n v="2"/>
    <b v="0"/>
    <x v="2"/>
    <s v="wearables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x v="675"/>
    <d v="2015-01-01T06:59:00"/>
    <n v="30"/>
    <b v="0"/>
    <n v="26"/>
    <b v="0"/>
    <x v="2"/>
    <s v="wearables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x v="676"/>
    <d v="2015-02-07T18:26:21"/>
    <n v="30"/>
    <b v="0"/>
    <n v="24"/>
    <b v="0"/>
    <x v="2"/>
    <s v="wearables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x v="677"/>
    <d v="2016-06-28T09:41:35"/>
    <n v="45"/>
    <b v="0"/>
    <n v="96"/>
    <b v="0"/>
    <x v="2"/>
    <s v="wearables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x v="678"/>
    <d v="2016-05-21T09:02:18"/>
    <n v="30"/>
    <b v="0"/>
    <n v="17"/>
    <b v="0"/>
    <x v="2"/>
    <s v="wearables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x v="679"/>
    <d v="2016-09-03T16:41:49"/>
    <n v="60"/>
    <b v="0"/>
    <n v="94"/>
    <b v="0"/>
    <x v="2"/>
    <s v="wearables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x v="680"/>
    <d v="2014-09-17T12:02:11"/>
    <n v="35"/>
    <b v="0"/>
    <n v="129"/>
    <b v="0"/>
    <x v="2"/>
    <s v="wearables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x v="681"/>
    <d v="2016-10-26T19:20:04"/>
    <n v="30"/>
    <b v="0"/>
    <n v="1"/>
    <b v="0"/>
    <x v="2"/>
    <s v="wearables"/>
    <n v="1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x v="682"/>
    <d v="2017-03-14T17:22:02"/>
    <n v="30"/>
    <b v="0"/>
    <n v="4"/>
    <b v="0"/>
    <x v="2"/>
    <s v="wearables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x v="683"/>
    <d v="2016-10-31T21:36:04"/>
    <n v="40"/>
    <b v="0"/>
    <n v="3"/>
    <b v="0"/>
    <x v="2"/>
    <s v="wearables"/>
    <n v="99.33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x v="684"/>
    <d v="2014-07-25T03:00:00"/>
    <n v="36"/>
    <b v="0"/>
    <n v="135"/>
    <b v="0"/>
    <x v="2"/>
    <s v="wearables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x v="685"/>
    <d v="2015-01-12T20:47:52"/>
    <n v="45"/>
    <b v="0"/>
    <n v="10"/>
    <b v="0"/>
    <x v="2"/>
    <s v="wearables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x v="686"/>
    <d v="2015-08-03T16:09:30"/>
    <n v="30"/>
    <b v="0"/>
    <n v="0"/>
    <b v="0"/>
    <x v="2"/>
    <s v="wearables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x v="687"/>
    <d v="2017-02-05T18:00:53"/>
    <n v="60"/>
    <b v="0"/>
    <n v="6"/>
    <b v="0"/>
    <x v="2"/>
    <s v="wearables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x v="688"/>
    <d v="2015-10-15T02:30:53"/>
    <n v="30"/>
    <b v="0"/>
    <n v="36"/>
    <b v="0"/>
    <x v="2"/>
    <s v="wearables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x v="689"/>
    <d v="2016-12-08T04:59:00"/>
    <n v="37"/>
    <b v="0"/>
    <n v="336"/>
    <b v="0"/>
    <x v="2"/>
    <s v="wearables"/>
    <n v="343.15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x v="690"/>
    <d v="2016-09-09T06:00:00"/>
    <n v="43"/>
    <b v="0"/>
    <n v="34"/>
    <b v="0"/>
    <x v="2"/>
    <s v="wearables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x v="691"/>
    <d v="2015-07-01T00:40:46"/>
    <n v="28"/>
    <b v="0"/>
    <n v="10"/>
    <b v="0"/>
    <x v="2"/>
    <s v="wearables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x v="692"/>
    <d v="2016-12-22T09:01:03"/>
    <n v="30"/>
    <b v="0"/>
    <n v="201"/>
    <b v="0"/>
    <x v="2"/>
    <s v="wearables"/>
    <n v="6.5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x v="693"/>
    <d v="2015-04-30T19:23:47"/>
    <n v="30"/>
    <b v="0"/>
    <n v="296"/>
    <b v="0"/>
    <x v="2"/>
    <s v="wearables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x v="694"/>
    <d v="2017-02-01T15:55:59"/>
    <n v="30"/>
    <b v="0"/>
    <n v="7"/>
    <b v="0"/>
    <x v="2"/>
    <s v="wearables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x v="695"/>
    <d v="2014-10-31T12:30:20"/>
    <n v="30"/>
    <b v="0"/>
    <n v="7"/>
    <b v="0"/>
    <x v="2"/>
    <s v="wearables"/>
    <n v="90.86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x v="696"/>
    <d v="2014-07-25T22:15:02"/>
    <n v="30"/>
    <b v="0"/>
    <n v="1"/>
    <b v="0"/>
    <x v="2"/>
    <s v="wearables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x v="697"/>
    <d v="2016-02-03T12:33:09"/>
    <n v="15"/>
    <b v="0"/>
    <n v="114"/>
    <b v="0"/>
    <x v="2"/>
    <s v="wearables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x v="698"/>
    <d v="2014-09-18T02:00:00"/>
    <n v="34"/>
    <b v="0"/>
    <n v="29"/>
    <b v="0"/>
    <x v="2"/>
    <s v="wearables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x v="699"/>
    <d v="2013-11-22T16:00:00"/>
    <n v="37"/>
    <b v="0"/>
    <n v="890"/>
    <b v="0"/>
    <x v="2"/>
    <s v="wearables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x v="700"/>
    <d v="2017-01-10T16:31:21"/>
    <n v="30"/>
    <b v="0"/>
    <n v="31"/>
    <b v="0"/>
    <x v="2"/>
    <s v="wearables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x v="701"/>
    <d v="2014-07-23T15:54:40"/>
    <n v="30"/>
    <b v="0"/>
    <n v="21"/>
    <b v="0"/>
    <x v="2"/>
    <s v="wearables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x v="702"/>
    <d v="2016-11-24T18:26:27"/>
    <n v="30"/>
    <b v="0"/>
    <n v="37"/>
    <b v="0"/>
    <x v="2"/>
    <s v="wearables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x v="703"/>
    <d v="2017-01-31T23:32:00"/>
    <n v="55"/>
    <b v="0"/>
    <n v="7"/>
    <b v="0"/>
    <x v="2"/>
    <s v="wearables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x v="704"/>
    <d v="2017-02-20T04:37:48"/>
    <n v="60"/>
    <b v="0"/>
    <n v="4"/>
    <b v="0"/>
    <x v="2"/>
    <s v="wearables"/>
    <n v="120.25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x v="705"/>
    <d v="2017-01-21T11:47:58"/>
    <n v="30"/>
    <b v="0"/>
    <n v="5"/>
    <b v="0"/>
    <x v="2"/>
    <s v="wearables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x v="706"/>
    <d v="2016-12-14T18:39:00"/>
    <n v="42"/>
    <b v="0"/>
    <n v="0"/>
    <b v="0"/>
    <x v="2"/>
    <s v="wearables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x v="707"/>
    <d v="2017-01-01T15:55:27"/>
    <n v="40"/>
    <b v="0"/>
    <n v="456"/>
    <b v="0"/>
    <x v="2"/>
    <s v="wearables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x v="708"/>
    <d v="2014-09-13T13:56:40"/>
    <n v="60"/>
    <b v="0"/>
    <n v="369"/>
    <b v="0"/>
    <x v="2"/>
    <s v="wearables"/>
    <n v="23.95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x v="709"/>
    <d v="2014-12-05T00:59:19"/>
    <n v="30"/>
    <b v="0"/>
    <n v="2"/>
    <b v="0"/>
    <x v="2"/>
    <s v="wearables"/>
    <n v="30.5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x v="710"/>
    <d v="2014-08-20T00:44:00"/>
    <n v="34"/>
    <b v="0"/>
    <n v="0"/>
    <b v="0"/>
    <x v="2"/>
    <s v="wearables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x v="711"/>
    <d v="2016-12-14T12:01:08"/>
    <n v="40"/>
    <b v="0"/>
    <n v="338"/>
    <b v="0"/>
    <x v="2"/>
    <s v="wearables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x v="712"/>
    <d v="2016-02-14T16:20:32"/>
    <n v="30"/>
    <b v="0"/>
    <n v="4"/>
    <b v="0"/>
    <x v="2"/>
    <s v="wearables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x v="713"/>
    <d v="2016-06-05T12:42:12"/>
    <n v="30"/>
    <b v="0"/>
    <n v="1"/>
    <b v="0"/>
    <x v="2"/>
    <s v="wearables"/>
    <n v="199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x v="714"/>
    <d v="2017-02-28T18:54:42"/>
    <n v="60"/>
    <b v="0"/>
    <n v="28"/>
    <b v="0"/>
    <x v="2"/>
    <s v="wearables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x v="715"/>
    <d v="2015-11-05T03:10:40"/>
    <n v="40"/>
    <b v="0"/>
    <n v="12"/>
    <b v="0"/>
    <x v="2"/>
    <s v="wearables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x v="716"/>
    <d v="2014-12-01T00:00:00"/>
    <n v="34"/>
    <b v="0"/>
    <n v="16"/>
    <b v="0"/>
    <x v="2"/>
    <s v="wearables"/>
    <n v="44.69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x v="717"/>
    <d v="2014-09-05T20:30:02"/>
    <n v="30"/>
    <b v="0"/>
    <n v="4"/>
    <b v="0"/>
    <x v="2"/>
    <s v="wearables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x v="718"/>
    <d v="2017-02-18T05:59:00"/>
    <n v="32"/>
    <b v="0"/>
    <n v="4"/>
    <b v="0"/>
    <x v="2"/>
    <s v="wearables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x v="719"/>
    <d v="2016-02-23T00:57:56"/>
    <n v="14"/>
    <b v="0"/>
    <n v="10"/>
    <b v="0"/>
    <x v="2"/>
    <s v="wearables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x v="720"/>
    <d v="2012-01-29T15:34:51"/>
    <n v="28"/>
    <b v="0"/>
    <n v="41"/>
    <b v="1"/>
    <x v="3"/>
    <s v="nonfiction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x v="721"/>
    <d v="2014-08-01T13:43:27"/>
    <n v="45"/>
    <b v="0"/>
    <n v="119"/>
    <b v="1"/>
    <x v="3"/>
    <s v="nonfiction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x v="722"/>
    <d v="2012-04-08T18:19:38"/>
    <n v="30"/>
    <b v="0"/>
    <n v="153"/>
    <b v="1"/>
    <x v="3"/>
    <s v="nonfiction"/>
    <n v="215.73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x v="723"/>
    <d v="2015-07-30T03:59:00"/>
    <n v="31"/>
    <b v="0"/>
    <n v="100"/>
    <b v="1"/>
    <x v="3"/>
    <s v="nonfiction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x v="724"/>
    <d v="2011-06-30T15:19:23"/>
    <n v="30"/>
    <b v="0"/>
    <n v="143"/>
    <b v="1"/>
    <x v="3"/>
    <s v="nonfiction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x v="725"/>
    <d v="2015-12-13T15:01:52"/>
    <n v="30"/>
    <b v="0"/>
    <n v="140"/>
    <b v="1"/>
    <x v="3"/>
    <s v="nonfiction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x v="726"/>
    <d v="2013-04-12T01:01:27"/>
    <n v="30"/>
    <b v="0"/>
    <n v="35"/>
    <b v="1"/>
    <x v="3"/>
    <s v="nonfiction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x v="727"/>
    <d v="2013-01-14T21:20:00"/>
    <n v="41"/>
    <b v="0"/>
    <n v="149"/>
    <b v="1"/>
    <x v="3"/>
    <s v="nonfiction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x v="728"/>
    <d v="2011-08-21T20:05:57"/>
    <n v="45"/>
    <b v="0"/>
    <n v="130"/>
    <b v="1"/>
    <x v="3"/>
    <s v="nonfiction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x v="729"/>
    <d v="2012-09-19T04:27:41"/>
    <n v="60"/>
    <b v="0"/>
    <n v="120"/>
    <b v="1"/>
    <x v="3"/>
    <s v="nonfiction"/>
    <n v="43.55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x v="730"/>
    <d v="2011-12-07T17:53:11"/>
    <n v="30"/>
    <b v="0"/>
    <n v="265"/>
    <b v="1"/>
    <x v="3"/>
    <s v="nonfiction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x v="731"/>
    <d v="2012-01-22T06:00:00"/>
    <n v="51"/>
    <b v="0"/>
    <n v="71"/>
    <b v="1"/>
    <x v="3"/>
    <s v="nonfiction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x v="732"/>
    <d v="2013-09-29T10:11:01"/>
    <n v="60"/>
    <b v="0"/>
    <n v="13"/>
    <b v="1"/>
    <x v="3"/>
    <s v="nonfiction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x v="733"/>
    <d v="2013-12-20T10:04:52"/>
    <n v="30"/>
    <b v="0"/>
    <n v="169"/>
    <b v="1"/>
    <x v="3"/>
    <s v="nonfiction"/>
    <n v="17.8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x v="734"/>
    <d v="2015-05-09T05:00:00"/>
    <n v="31"/>
    <b v="0"/>
    <n v="57"/>
    <b v="1"/>
    <x v="3"/>
    <s v="nonfiction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x v="735"/>
    <d v="2014-12-04T00:39:00"/>
    <n v="31"/>
    <b v="0"/>
    <n v="229"/>
    <b v="1"/>
    <x v="3"/>
    <s v="nonfiction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x v="736"/>
    <d v="2013-11-21T04:59:00"/>
    <n v="20"/>
    <b v="0"/>
    <n v="108"/>
    <b v="1"/>
    <x v="3"/>
    <s v="nonfiction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x v="737"/>
    <d v="2014-02-14T20:00:00"/>
    <n v="17"/>
    <b v="0"/>
    <n v="108"/>
    <b v="1"/>
    <x v="3"/>
    <s v="nonfiction"/>
    <n v="56.67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x v="738"/>
    <d v="2014-12-01T04:59:00"/>
    <n v="31"/>
    <b v="0"/>
    <n v="41"/>
    <b v="1"/>
    <x v="3"/>
    <s v="nonfiction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x v="739"/>
    <d v="2014-08-11T12:03:49"/>
    <n v="33"/>
    <b v="0"/>
    <n v="139"/>
    <b v="1"/>
    <x v="3"/>
    <s v="nonfiction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x v="740"/>
    <d v="2015-06-21T03:31:22"/>
    <n v="14"/>
    <b v="0"/>
    <n v="19"/>
    <b v="1"/>
    <x v="3"/>
    <s v="nonfiction"/>
    <n v="169.58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x v="741"/>
    <d v="2013-06-11T15:33:26"/>
    <n v="35"/>
    <b v="0"/>
    <n v="94"/>
    <b v="1"/>
    <x v="3"/>
    <s v="nonfiction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x v="742"/>
    <d v="2014-03-21T21:01:52"/>
    <n v="30"/>
    <b v="0"/>
    <n v="23"/>
    <b v="1"/>
    <x v="3"/>
    <s v="nonfiction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x v="743"/>
    <d v="2012-04-16T21:00:00"/>
    <n v="25"/>
    <b v="0"/>
    <n v="15"/>
    <b v="1"/>
    <x v="3"/>
    <s v="nonfiction"/>
    <n v="54.27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x v="744"/>
    <d v="2012-12-13T22:58:23"/>
    <n v="30"/>
    <b v="0"/>
    <n v="62"/>
    <b v="1"/>
    <x v="3"/>
    <s v="nonfiction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x v="745"/>
    <d v="2013-05-03T13:44:05"/>
    <n v="30"/>
    <b v="0"/>
    <n v="74"/>
    <b v="1"/>
    <x v="3"/>
    <s v="nonfiction"/>
    <n v="53.73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x v="746"/>
    <d v="2012-09-23T03:59:00"/>
    <n v="18"/>
    <b v="0"/>
    <n v="97"/>
    <b v="1"/>
    <x v="3"/>
    <s v="nonfiction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x v="747"/>
    <d v="2015-01-15T10:54:00"/>
    <n v="31"/>
    <b v="0"/>
    <n v="55"/>
    <b v="1"/>
    <x v="3"/>
    <s v="nonfiction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x v="748"/>
    <d v="2014-08-10T20:19:26"/>
    <n v="30"/>
    <b v="0"/>
    <n v="44"/>
    <b v="1"/>
    <x v="3"/>
    <s v="nonfiction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x v="749"/>
    <d v="2017-01-28T22:35:30"/>
    <n v="30"/>
    <b v="0"/>
    <n v="110"/>
    <b v="1"/>
    <x v="3"/>
    <s v="nonfiction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x v="750"/>
    <d v="2013-02-24T21:04:32"/>
    <n v="30"/>
    <b v="0"/>
    <n v="59"/>
    <b v="1"/>
    <x v="3"/>
    <s v="nonfiction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x v="751"/>
    <d v="2011-08-04T15:07:55"/>
    <n v="46"/>
    <b v="0"/>
    <n v="62"/>
    <b v="1"/>
    <x v="3"/>
    <s v="nonfiction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x v="752"/>
    <d v="2016-10-16T11:00:00"/>
    <n v="20"/>
    <b v="0"/>
    <n v="105"/>
    <b v="1"/>
    <x v="3"/>
    <s v="nonfiction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x v="753"/>
    <d v="2015-02-14T14:09:51"/>
    <n v="30"/>
    <b v="0"/>
    <n v="26"/>
    <b v="1"/>
    <x v="3"/>
    <s v="nonfiction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x v="754"/>
    <d v="2013-01-05T17:58:41"/>
    <n v="30"/>
    <b v="0"/>
    <n v="49"/>
    <b v="1"/>
    <x v="3"/>
    <s v="nonfiction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x v="755"/>
    <d v="2013-05-20T00:41:00"/>
    <n v="31"/>
    <b v="0"/>
    <n v="68"/>
    <b v="1"/>
    <x v="3"/>
    <s v="nonfiction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x v="756"/>
    <d v="2011-04-18T17:24:19"/>
    <n v="61"/>
    <b v="0"/>
    <n v="22"/>
    <b v="1"/>
    <x v="3"/>
    <s v="nonfiction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x v="757"/>
    <d v="2012-12-06T01:18:34"/>
    <n v="14"/>
    <b v="0"/>
    <n v="18"/>
    <b v="1"/>
    <x v="3"/>
    <s v="nonfiction"/>
    <n v="33.06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x v="758"/>
    <d v="2010-10-08T20:04:28"/>
    <n v="30"/>
    <b v="0"/>
    <n v="19"/>
    <b v="1"/>
    <x v="3"/>
    <s v="nonfiction"/>
    <n v="134.21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x v="759"/>
    <d v="2014-07-09T07:55:39"/>
    <n v="40"/>
    <b v="0"/>
    <n v="99"/>
    <b v="1"/>
    <x v="3"/>
    <s v="nonfiction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x v="760"/>
    <d v="2016-11-26T19:20:13"/>
    <n v="30"/>
    <b v="0"/>
    <n v="0"/>
    <b v="0"/>
    <x v="3"/>
    <s v="fiction"/>
    <n v="0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x v="761"/>
    <d v="2014-02-02T18:02:06"/>
    <n v="30"/>
    <b v="0"/>
    <n v="6"/>
    <b v="0"/>
    <x v="3"/>
    <s v="fiction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x v="762"/>
    <d v="2016-12-04T06:00:00"/>
    <n v="18"/>
    <b v="0"/>
    <n v="0"/>
    <b v="0"/>
    <x v="3"/>
    <s v="fiction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x v="763"/>
    <d v="2013-08-15T10:43:28"/>
    <n v="30"/>
    <b v="0"/>
    <n v="1"/>
    <b v="0"/>
    <x v="3"/>
    <s v="fiction"/>
    <n v="5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x v="764"/>
    <d v="2015-09-10T04:09:21"/>
    <n v="30"/>
    <b v="0"/>
    <n v="0"/>
    <b v="0"/>
    <x v="3"/>
    <s v="fiction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x v="765"/>
    <d v="2014-10-19T13:01:24"/>
    <n v="30"/>
    <b v="0"/>
    <n v="44"/>
    <b v="0"/>
    <x v="3"/>
    <s v="fiction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x v="766"/>
    <d v="2015-02-16T18:48:03"/>
    <n v="30"/>
    <b v="0"/>
    <n v="0"/>
    <b v="0"/>
    <x v="3"/>
    <s v="fiction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x v="767"/>
    <d v="2015-05-21T03:26:50"/>
    <n v="30"/>
    <b v="0"/>
    <n v="3"/>
    <b v="0"/>
    <x v="3"/>
    <s v="fiction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x v="768"/>
    <d v="2013-12-16T04:58:10"/>
    <n v="30"/>
    <b v="0"/>
    <n v="0"/>
    <b v="0"/>
    <x v="3"/>
    <s v="fiction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x v="769"/>
    <d v="2013-12-26T23:54:54"/>
    <n v="30"/>
    <b v="0"/>
    <n v="52"/>
    <b v="0"/>
    <x v="3"/>
    <s v="fiction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x v="770"/>
    <d v="2013-02-24T23:59:29"/>
    <n v="40"/>
    <b v="0"/>
    <n v="0"/>
    <b v="0"/>
    <x v="3"/>
    <s v="fiction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x v="771"/>
    <d v="2016-01-30T19:46:42"/>
    <n v="50"/>
    <b v="0"/>
    <n v="1"/>
    <b v="0"/>
    <x v="3"/>
    <s v="fiction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x v="772"/>
    <d v="2009-11-01T03:59:00"/>
    <n v="50"/>
    <b v="0"/>
    <n v="1"/>
    <b v="0"/>
    <x v="3"/>
    <s v="fiction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x v="773"/>
    <d v="2015-05-10T23:01:00"/>
    <n v="34"/>
    <b v="0"/>
    <n v="2"/>
    <b v="0"/>
    <x v="3"/>
    <s v="fiction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x v="774"/>
    <d v="2014-02-23T18:43:38"/>
    <n v="30"/>
    <b v="0"/>
    <n v="9"/>
    <b v="0"/>
    <x v="3"/>
    <s v="fiction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x v="775"/>
    <d v="2011-12-16T01:26:35"/>
    <n v="30"/>
    <b v="0"/>
    <n v="5"/>
    <b v="0"/>
    <x v="3"/>
    <s v="fiction"/>
    <n v="34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x v="776"/>
    <d v="2015-10-11T05:00:00"/>
    <n v="38"/>
    <b v="0"/>
    <n v="57"/>
    <b v="0"/>
    <x v="3"/>
    <s v="fiction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x v="777"/>
    <d v="2013-07-31T23:32:57"/>
    <n v="30"/>
    <b v="0"/>
    <n v="3"/>
    <b v="0"/>
    <x v="3"/>
    <s v="fiction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x v="778"/>
    <d v="2014-04-30T16:51:20"/>
    <n v="30"/>
    <b v="0"/>
    <n v="1"/>
    <b v="0"/>
    <x v="3"/>
    <s v="fiction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x v="779"/>
    <d v="2010-10-15T04:00:00"/>
    <n v="30"/>
    <b v="0"/>
    <n v="6"/>
    <b v="0"/>
    <x v="3"/>
    <s v="fiction"/>
    <n v="66.67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x v="780"/>
    <d v="2011-05-03T16:10:25"/>
    <n v="30"/>
    <b v="0"/>
    <n v="27"/>
    <b v="1"/>
    <x v="4"/>
    <s v="rock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x v="781"/>
    <d v="2013-06-08T00:01:14"/>
    <n v="30"/>
    <b v="0"/>
    <n v="25"/>
    <b v="1"/>
    <x v="4"/>
    <s v="rock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x v="782"/>
    <d v="2012-08-25T18:11:42"/>
    <n v="30"/>
    <b v="0"/>
    <n v="14"/>
    <b v="1"/>
    <x v="4"/>
    <s v="rock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x v="783"/>
    <d v="2012-04-27T22:00:00"/>
    <n v="39"/>
    <b v="0"/>
    <n v="35"/>
    <b v="1"/>
    <x v="4"/>
    <s v="rock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x v="784"/>
    <d v="2014-03-17T02:35:19"/>
    <n v="40"/>
    <b v="0"/>
    <n v="10"/>
    <b v="1"/>
    <x v="4"/>
    <s v="rock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x v="785"/>
    <d v="2013-02-28T14:15:15"/>
    <n v="30"/>
    <b v="0"/>
    <n v="29"/>
    <b v="1"/>
    <x v="4"/>
    <s v="rock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x v="786"/>
    <d v="2012-05-11T15:47:00"/>
    <n v="57"/>
    <b v="0"/>
    <n v="44"/>
    <b v="1"/>
    <x v="4"/>
    <s v="rock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x v="787"/>
    <d v="2013-11-01T15:03:46"/>
    <n v="30"/>
    <b v="0"/>
    <n v="17"/>
    <b v="1"/>
    <x v="4"/>
    <s v="rock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x v="788"/>
    <d v="2012-07-07T03:59:00"/>
    <n v="38"/>
    <b v="0"/>
    <n v="34"/>
    <b v="1"/>
    <x v="4"/>
    <s v="rock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x v="789"/>
    <d v="2013-01-21T07:59:00"/>
    <n v="18"/>
    <b v="0"/>
    <n v="14"/>
    <b v="1"/>
    <x v="4"/>
    <s v="rock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x v="790"/>
    <d v="2013-02-01T01:08:59"/>
    <n v="30"/>
    <b v="0"/>
    <n v="156"/>
    <b v="1"/>
    <x v="4"/>
    <s v="rock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x v="791"/>
    <d v="2013-11-13T05:59:00"/>
    <n v="34"/>
    <b v="0"/>
    <n v="128"/>
    <b v="1"/>
    <x v="4"/>
    <s v="rock"/>
    <n v="60.86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x v="792"/>
    <d v="2013-11-07T21:58:03"/>
    <n v="30"/>
    <b v="0"/>
    <n v="60"/>
    <b v="1"/>
    <x v="4"/>
    <s v="rock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x v="793"/>
    <d v="2013-07-03T04:59:00"/>
    <n v="16"/>
    <b v="0"/>
    <n v="32"/>
    <b v="1"/>
    <x v="4"/>
    <s v="rock"/>
    <n v="88.33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x v="794"/>
    <d v="2011-09-05T17:06:00"/>
    <n v="55"/>
    <b v="0"/>
    <n v="53"/>
    <b v="1"/>
    <x v="4"/>
    <s v="rock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x v="795"/>
    <d v="2012-04-07T04:59:00"/>
    <n v="43"/>
    <b v="0"/>
    <n v="184"/>
    <b v="1"/>
    <x v="4"/>
    <s v="rock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x v="796"/>
    <d v="2013-09-15T21:10:00"/>
    <n v="30"/>
    <b v="0"/>
    <n v="90"/>
    <b v="1"/>
    <x v="4"/>
    <s v="rock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x v="797"/>
    <d v="2012-04-29T04:00:00"/>
    <n v="32"/>
    <b v="0"/>
    <n v="71"/>
    <b v="1"/>
    <x v="4"/>
    <s v="rock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x v="798"/>
    <d v="2014-09-30T14:09:47"/>
    <n v="30"/>
    <b v="0"/>
    <n v="87"/>
    <b v="1"/>
    <x v="4"/>
    <s v="rock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x v="799"/>
    <d v="2012-04-27T16:00:46"/>
    <n v="30"/>
    <b v="0"/>
    <n v="28"/>
    <b v="1"/>
    <x v="4"/>
    <s v="rock"/>
    <n v="178.61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x v="800"/>
    <d v="2014-09-11T10:24:14"/>
    <n v="30"/>
    <b v="0"/>
    <n v="56"/>
    <b v="1"/>
    <x v="4"/>
    <s v="rock"/>
    <n v="40.75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x v="801"/>
    <d v="2011-07-01T19:05:20"/>
    <n v="30"/>
    <b v="0"/>
    <n v="51"/>
    <b v="1"/>
    <x v="4"/>
    <s v="rock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x v="802"/>
    <d v="2012-09-17T04:05:00"/>
    <n v="46"/>
    <b v="0"/>
    <n v="75"/>
    <b v="1"/>
    <x v="4"/>
    <s v="rock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x v="803"/>
    <d v="2011-05-29T01:00:00"/>
    <n v="27"/>
    <b v="0"/>
    <n v="38"/>
    <b v="1"/>
    <x v="4"/>
    <s v="rock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x v="804"/>
    <d v="2011-07-23T03:59:00"/>
    <n v="17"/>
    <b v="0"/>
    <n v="18"/>
    <b v="1"/>
    <x v="4"/>
    <s v="rock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x v="805"/>
    <d v="2011-07-16T23:00:00"/>
    <n v="50"/>
    <b v="0"/>
    <n v="54"/>
    <b v="1"/>
    <x v="4"/>
    <s v="rock"/>
    <n v="58.33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x v="806"/>
    <d v="2011-09-07T16:35:39"/>
    <n v="30"/>
    <b v="0"/>
    <n v="71"/>
    <b v="1"/>
    <x v="4"/>
    <s v="rock"/>
    <n v="117.68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x v="807"/>
    <d v="2017-03-01T02:00:00"/>
    <n v="36"/>
    <b v="0"/>
    <n v="57"/>
    <b v="1"/>
    <x v="4"/>
    <s v="rock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x v="808"/>
    <d v="2014-12-22T04:59:00"/>
    <n v="33"/>
    <b v="0"/>
    <n v="43"/>
    <b v="1"/>
    <x v="4"/>
    <s v="rock"/>
    <n v="104.65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x v="809"/>
    <d v="2014-01-19T20:00:30"/>
    <n v="30"/>
    <b v="0"/>
    <n v="52"/>
    <b v="1"/>
    <x v="4"/>
    <s v="rock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x v="810"/>
    <d v="2012-09-01T01:21:02"/>
    <n v="30"/>
    <b v="0"/>
    <n v="27"/>
    <b v="1"/>
    <x v="4"/>
    <s v="rock"/>
    <n v="58.33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x v="811"/>
    <d v="2013-07-10T16:52:00"/>
    <n v="22"/>
    <b v="0"/>
    <n v="12"/>
    <b v="1"/>
    <x v="4"/>
    <s v="rock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x v="812"/>
    <d v="2013-03-01T13:58:00"/>
    <n v="52"/>
    <b v="0"/>
    <n v="33"/>
    <b v="1"/>
    <x v="4"/>
    <s v="rock"/>
    <n v="27.61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x v="813"/>
    <d v="2012-07-20T23:02:45"/>
    <n v="30"/>
    <b v="0"/>
    <n v="96"/>
    <b v="1"/>
    <x v="4"/>
    <s v="rock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x v="814"/>
    <d v="2011-05-31T18:04:00"/>
    <n v="15"/>
    <b v="0"/>
    <n v="28"/>
    <b v="1"/>
    <x v="4"/>
    <s v="rock"/>
    <n v="45.46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x v="815"/>
    <d v="2014-11-01T22:01:43"/>
    <n v="30"/>
    <b v="0"/>
    <n v="43"/>
    <b v="1"/>
    <x v="4"/>
    <s v="rock"/>
    <n v="99.5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x v="816"/>
    <d v="2013-04-09T06:30:00"/>
    <n v="32"/>
    <b v="0"/>
    <n v="205"/>
    <b v="1"/>
    <x v="4"/>
    <s v="rock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x v="817"/>
    <d v="2012-03-11T04:59:00"/>
    <n v="54"/>
    <b v="0"/>
    <n v="23"/>
    <b v="1"/>
    <x v="4"/>
    <s v="rock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x v="818"/>
    <d v="2012-08-07T17:01:00"/>
    <n v="8"/>
    <b v="0"/>
    <n v="19"/>
    <b v="1"/>
    <x v="4"/>
    <s v="rock"/>
    <n v="28.68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x v="819"/>
    <d v="2013-12-21T04:44:00"/>
    <n v="10"/>
    <b v="0"/>
    <n v="14"/>
    <b v="1"/>
    <x v="4"/>
    <s v="rock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x v="820"/>
    <d v="2014-06-09T05:00:00"/>
    <n v="31"/>
    <b v="0"/>
    <n v="38"/>
    <b v="1"/>
    <x v="4"/>
    <s v="rock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x v="821"/>
    <d v="2015-05-04T04:01:00"/>
    <n v="35"/>
    <b v="0"/>
    <n v="78"/>
    <b v="1"/>
    <x v="4"/>
    <s v="rock"/>
    <n v="224.13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x v="822"/>
    <d v="2012-10-05T22:44:10"/>
    <n v="30"/>
    <b v="0"/>
    <n v="69"/>
    <b v="1"/>
    <x v="4"/>
    <s v="rock"/>
    <n v="51.81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x v="823"/>
    <d v="2015-03-22T22:20:52"/>
    <n v="30"/>
    <b v="0"/>
    <n v="33"/>
    <b v="1"/>
    <x v="4"/>
    <s v="rock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x v="824"/>
    <d v="2010-04-18T06:59:00"/>
    <n v="36"/>
    <b v="0"/>
    <n v="54"/>
    <b v="1"/>
    <x v="4"/>
    <s v="rock"/>
    <n v="39.82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x v="825"/>
    <d v="2012-10-29T07:21:24"/>
    <n v="25"/>
    <b v="0"/>
    <n v="99"/>
    <b v="1"/>
    <x v="4"/>
    <s v="rock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x v="826"/>
    <d v="2012-03-25T23:55:30"/>
    <n v="20"/>
    <b v="0"/>
    <n v="49"/>
    <b v="1"/>
    <x v="4"/>
    <s v="rock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x v="827"/>
    <d v="2012-02-14T19:49:00"/>
    <n v="26"/>
    <b v="0"/>
    <n v="11"/>
    <b v="1"/>
    <x v="4"/>
    <s v="rock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x v="828"/>
    <d v="2012-06-25T16:24:00"/>
    <n v="12"/>
    <b v="0"/>
    <n v="38"/>
    <b v="1"/>
    <x v="4"/>
    <s v="rock"/>
    <n v="36.61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x v="829"/>
    <d v="2016-07-13T19:14:00"/>
    <n v="60"/>
    <b v="0"/>
    <n v="16"/>
    <b v="1"/>
    <x v="4"/>
    <s v="rock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x v="830"/>
    <d v="2013-03-22T11:37:05"/>
    <n v="30"/>
    <b v="0"/>
    <n v="32"/>
    <b v="1"/>
    <x v="4"/>
    <s v="rock"/>
    <n v="60.66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x v="831"/>
    <d v="2012-04-27T15:31:34"/>
    <n v="30"/>
    <b v="0"/>
    <n v="20"/>
    <b v="1"/>
    <x v="4"/>
    <s v="rock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x v="832"/>
    <d v="2012-01-21T08:13:00"/>
    <n v="60"/>
    <b v="0"/>
    <n v="154"/>
    <b v="1"/>
    <x v="4"/>
    <s v="rock"/>
    <n v="97.99"/>
    <x v="6"/>
  </r>
  <r>
    <n v="833"/>
    <s v="Ragman Rolls"/>
    <s v="This is an American rock album."/>
    <n v="6000"/>
    <n v="6100"/>
    <n v="102"/>
    <x v="0"/>
    <s v="US"/>
    <s v="USD"/>
    <n v="1397941475"/>
    <n v="1395349475"/>
    <x v="833"/>
    <d v="2014-04-19T21:04:35"/>
    <n v="30"/>
    <b v="0"/>
    <n v="41"/>
    <b v="1"/>
    <x v="4"/>
    <s v="rock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x v="834"/>
    <d v="2013-07-01T03:59:00"/>
    <n v="34"/>
    <b v="0"/>
    <n v="75"/>
    <b v="1"/>
    <x v="4"/>
    <s v="rock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x v="835"/>
    <d v="2012-05-19T03:00:00"/>
    <n v="43"/>
    <b v="0"/>
    <n v="40"/>
    <b v="1"/>
    <x v="4"/>
    <s v="rock"/>
    <n v="58.63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x v="836"/>
    <d v="2013-10-07T01:21:58"/>
    <n v="30"/>
    <b v="0"/>
    <n v="46"/>
    <b v="1"/>
    <x v="4"/>
    <s v="rock"/>
    <n v="109.71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x v="837"/>
    <d v="2014-05-01T23:57:42"/>
    <n v="30"/>
    <b v="0"/>
    <n v="62"/>
    <b v="1"/>
    <x v="4"/>
    <s v="rock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x v="838"/>
    <d v="2012-01-17T21:33:05"/>
    <n v="30"/>
    <b v="0"/>
    <n v="61"/>
    <b v="1"/>
    <x v="4"/>
    <s v="rock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x v="839"/>
    <d v="2012-09-22T18:19:16"/>
    <n v="30"/>
    <b v="0"/>
    <n v="96"/>
    <b v="1"/>
    <x v="4"/>
    <s v="rock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x v="840"/>
    <d v="2016-09-24T05:26:27"/>
    <n v="30"/>
    <b v="0"/>
    <n v="190"/>
    <b v="1"/>
    <x v="4"/>
    <s v="metal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x v="841"/>
    <d v="2014-11-10T21:07:43"/>
    <n v="30"/>
    <b v="1"/>
    <n v="94"/>
    <b v="1"/>
    <x v="4"/>
    <s v="metal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x v="842"/>
    <d v="2013-10-14T03:59:00"/>
    <n v="35"/>
    <b v="1"/>
    <n v="39"/>
    <b v="1"/>
    <x v="4"/>
    <s v="metal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x v="843"/>
    <d v="2016-12-08T08:00:00"/>
    <n v="17"/>
    <b v="0"/>
    <n v="127"/>
    <b v="1"/>
    <x v="4"/>
    <s v="metal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x v="844"/>
    <d v="2014-11-01T04:59:00"/>
    <n v="39"/>
    <b v="1"/>
    <n v="159"/>
    <b v="1"/>
    <x v="4"/>
    <s v="metal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x v="845"/>
    <d v="2016-09-05T03:59:00"/>
    <n v="40"/>
    <b v="0"/>
    <n v="177"/>
    <b v="1"/>
    <x v="4"/>
    <s v="metal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x v="846"/>
    <d v="2014-03-10T14:00:00"/>
    <n v="14"/>
    <b v="0"/>
    <n v="47"/>
    <b v="1"/>
    <x v="4"/>
    <s v="metal"/>
    <n v="28.55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x v="847"/>
    <d v="2015-07-10T19:09:36"/>
    <n v="30"/>
    <b v="0"/>
    <n v="1"/>
    <b v="1"/>
    <x v="4"/>
    <s v="metal"/>
    <n v="10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x v="848"/>
    <d v="2015-04-14T19:00:33"/>
    <n v="30"/>
    <b v="0"/>
    <n v="16"/>
    <b v="1"/>
    <x v="4"/>
    <s v="metal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x v="849"/>
    <d v="2015-03-16T02:34:24"/>
    <n v="28"/>
    <b v="0"/>
    <n v="115"/>
    <b v="1"/>
    <x v="4"/>
    <s v="metal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x v="850"/>
    <d v="2016-04-25T04:59:00"/>
    <n v="33"/>
    <b v="0"/>
    <n v="133"/>
    <b v="1"/>
    <x v="4"/>
    <s v="metal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x v="851"/>
    <d v="2016-07-31T19:45:00"/>
    <n v="60"/>
    <b v="0"/>
    <n v="70"/>
    <b v="1"/>
    <x v="4"/>
    <s v="metal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x v="852"/>
    <d v="2016-10-24T21:00:00"/>
    <n v="11"/>
    <b v="0"/>
    <n v="62"/>
    <b v="1"/>
    <x v="4"/>
    <s v="metal"/>
    <n v="59.26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x v="853"/>
    <d v="2015-02-16T19:58:29"/>
    <n v="30"/>
    <b v="0"/>
    <n v="10"/>
    <b v="1"/>
    <x v="4"/>
    <s v="metal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x v="854"/>
    <d v="2016-12-28T05:05:46"/>
    <n v="30"/>
    <b v="0"/>
    <n v="499"/>
    <b v="1"/>
    <x v="4"/>
    <s v="metal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x v="855"/>
    <d v="2016-07-24T03:00:17"/>
    <n v="30"/>
    <b v="0"/>
    <n v="47"/>
    <b v="1"/>
    <x v="4"/>
    <s v="metal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x v="856"/>
    <d v="2016-10-25T19:00:00"/>
    <n v="59"/>
    <b v="0"/>
    <n v="28"/>
    <b v="1"/>
    <x v="4"/>
    <s v="metal"/>
    <n v="19.46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x v="857"/>
    <d v="2015-11-25T14:57:11"/>
    <n v="42"/>
    <b v="0"/>
    <n v="24"/>
    <b v="1"/>
    <x v="4"/>
    <s v="metal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x v="858"/>
    <d v="2015-04-15T22:59:00"/>
    <n v="30"/>
    <b v="0"/>
    <n v="76"/>
    <b v="1"/>
    <x v="4"/>
    <s v="metal"/>
    <n v="22.74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x v="859"/>
    <d v="2015-06-04T00:00:00"/>
    <n v="31"/>
    <b v="0"/>
    <n v="98"/>
    <b v="1"/>
    <x v="4"/>
    <s v="metal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x v="860"/>
    <d v="2013-11-22T12:35:13"/>
    <n v="30"/>
    <b v="0"/>
    <n v="48"/>
    <b v="0"/>
    <x v="4"/>
    <s v="jazz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x v="861"/>
    <d v="2016-09-16T23:10:04"/>
    <n v="30"/>
    <b v="0"/>
    <n v="2"/>
    <b v="0"/>
    <x v="4"/>
    <s v="jazz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x v="862"/>
    <d v="2013-11-11T14:19:08"/>
    <n v="30"/>
    <b v="0"/>
    <n v="4"/>
    <b v="0"/>
    <x v="4"/>
    <s v="jazz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x v="863"/>
    <d v="2012-02-12T02:49:26"/>
    <n v="30"/>
    <b v="0"/>
    <n v="5"/>
    <b v="0"/>
    <x v="4"/>
    <s v="jazz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x v="864"/>
    <d v="2013-10-16T09:59:00"/>
    <n v="22"/>
    <b v="0"/>
    <n v="79"/>
    <b v="0"/>
    <x v="4"/>
    <s v="jazz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x v="865"/>
    <d v="2013-01-16T18:33:17"/>
    <n v="60"/>
    <b v="0"/>
    <n v="2"/>
    <b v="0"/>
    <x v="4"/>
    <s v="jazz"/>
    <n v="22.5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x v="866"/>
    <d v="2015-02-28T15:10:00"/>
    <n v="38"/>
    <b v="0"/>
    <n v="11"/>
    <b v="0"/>
    <x v="4"/>
    <s v="jazz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x v="867"/>
    <d v="2009-12-01T04:59:00"/>
    <n v="60"/>
    <b v="0"/>
    <n v="11"/>
    <b v="0"/>
    <x v="4"/>
    <s v="jazz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x v="868"/>
    <d v="2014-01-07T00:39:58"/>
    <n v="30"/>
    <b v="0"/>
    <n v="1"/>
    <b v="0"/>
    <x v="4"/>
    <s v="jazz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x v="869"/>
    <d v="2013-04-08T19:17:37"/>
    <n v="30"/>
    <b v="0"/>
    <n v="3"/>
    <b v="0"/>
    <x v="4"/>
    <s v="jazz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x v="870"/>
    <d v="2013-09-01T00:32:03"/>
    <n v="30"/>
    <b v="0"/>
    <n v="5"/>
    <b v="0"/>
    <x v="4"/>
    <s v="jazz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x v="871"/>
    <d v="2013-11-29T14:28:15"/>
    <n v="30"/>
    <b v="0"/>
    <n v="12"/>
    <b v="0"/>
    <x v="4"/>
    <s v="jazz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x v="872"/>
    <d v="2011-03-10T19:48:47"/>
    <n v="45"/>
    <b v="0"/>
    <n v="2"/>
    <b v="0"/>
    <x v="4"/>
    <s v="jazz"/>
    <n v="32.5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x v="873"/>
    <d v="2012-11-11T05:00:40"/>
    <n v="40"/>
    <b v="0"/>
    <n v="5"/>
    <b v="0"/>
    <x v="4"/>
    <s v="jazz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x v="874"/>
    <d v="2013-05-04T14:00:34"/>
    <n v="30"/>
    <b v="0"/>
    <n v="21"/>
    <b v="0"/>
    <x v="4"/>
    <s v="jazz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x v="875"/>
    <d v="2015-09-21T17:22:11"/>
    <n v="20"/>
    <b v="0"/>
    <n v="0"/>
    <b v="0"/>
    <x v="4"/>
    <s v="jazz"/>
    <n v="0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x v="876"/>
    <d v="2013-02-04T11:55:27"/>
    <n v="33"/>
    <b v="0"/>
    <n v="45"/>
    <b v="0"/>
    <x v="4"/>
    <s v="jazz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x v="877"/>
    <d v="2013-12-19T18:56:00"/>
    <n v="30"/>
    <b v="0"/>
    <n v="29"/>
    <b v="0"/>
    <x v="4"/>
    <s v="jazz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x v="878"/>
    <d v="2010-12-23T05:35:24"/>
    <n v="30"/>
    <b v="0"/>
    <n v="2"/>
    <b v="0"/>
    <x v="4"/>
    <s v="jazz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x v="879"/>
    <d v="2012-05-29T19:55:05"/>
    <n v="21"/>
    <b v="0"/>
    <n v="30"/>
    <b v="0"/>
    <x v="4"/>
    <s v="jazz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x v="880"/>
    <d v="2012-10-30T07:42:18"/>
    <n v="33"/>
    <b v="0"/>
    <n v="8"/>
    <b v="0"/>
    <x v="4"/>
    <s v="indie rock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x v="881"/>
    <d v="2012-01-14T06:01:26"/>
    <n v="45"/>
    <b v="0"/>
    <n v="1"/>
    <b v="0"/>
    <x v="4"/>
    <s v="indie rock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x v="882"/>
    <d v="2011-09-06T20:39:10"/>
    <n v="33"/>
    <b v="0"/>
    <n v="14"/>
    <b v="0"/>
    <x v="4"/>
    <s v="indie rock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x v="883"/>
    <d v="2016-03-02T22:27:15"/>
    <n v="60"/>
    <b v="0"/>
    <n v="24"/>
    <b v="0"/>
    <x v="4"/>
    <s v="indie rock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x v="884"/>
    <d v="2012-05-12T02:31:00"/>
    <n v="60"/>
    <b v="0"/>
    <n v="2"/>
    <b v="0"/>
    <x v="4"/>
    <s v="indie rock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x v="885"/>
    <d v="2016-12-30T22:35:11"/>
    <n v="21"/>
    <b v="0"/>
    <n v="21"/>
    <b v="0"/>
    <x v="4"/>
    <s v="indie rock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x v="886"/>
    <d v="2016-09-15T20:53:33"/>
    <n v="25"/>
    <b v="0"/>
    <n v="7"/>
    <b v="0"/>
    <x v="4"/>
    <s v="indie rock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x v="887"/>
    <d v="2012-05-27T23:00:55"/>
    <n v="30"/>
    <b v="0"/>
    <n v="0"/>
    <b v="0"/>
    <x v="4"/>
    <s v="indie rock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x v="888"/>
    <d v="2011-09-01T06:00:00"/>
    <n v="36"/>
    <b v="0"/>
    <n v="4"/>
    <b v="0"/>
    <x v="4"/>
    <s v="indie rock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x v="889"/>
    <d v="2014-10-05T18:49:03"/>
    <n v="30"/>
    <b v="0"/>
    <n v="32"/>
    <b v="0"/>
    <x v="4"/>
    <s v="indie rock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x v="890"/>
    <d v="2013-11-21T17:46:19"/>
    <n v="30"/>
    <b v="0"/>
    <n v="4"/>
    <b v="0"/>
    <x v="4"/>
    <s v="indie rock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x v="891"/>
    <d v="2014-08-21T00:45:30"/>
    <n v="30"/>
    <b v="0"/>
    <n v="9"/>
    <b v="0"/>
    <x v="4"/>
    <s v="indie rock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x v="892"/>
    <d v="2010-08-01T04:00:00"/>
    <n v="87"/>
    <b v="0"/>
    <n v="17"/>
    <b v="0"/>
    <x v="4"/>
    <s v="indie rock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x v="893"/>
    <d v="2015-04-01T20:32:43"/>
    <n v="30"/>
    <b v="0"/>
    <n v="5"/>
    <b v="0"/>
    <x v="4"/>
    <s v="indie rock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x v="894"/>
    <d v="2016-06-05T23:33:30"/>
    <n v="30"/>
    <b v="0"/>
    <n v="53"/>
    <b v="0"/>
    <x v="4"/>
    <s v="indie rock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x v="895"/>
    <d v="2010-10-25T03:03:49"/>
    <n v="45"/>
    <b v="0"/>
    <n v="7"/>
    <b v="0"/>
    <x v="4"/>
    <s v="indie rock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x v="896"/>
    <d v="2015-08-28T04:00:00"/>
    <n v="26"/>
    <b v="0"/>
    <n v="72"/>
    <b v="0"/>
    <x v="4"/>
    <s v="indie rock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x v="897"/>
    <d v="2012-11-28T17:31:48"/>
    <n v="30"/>
    <b v="0"/>
    <n v="0"/>
    <b v="0"/>
    <x v="4"/>
    <s v="indie rock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x v="898"/>
    <d v="2012-01-15T18:11:50"/>
    <n v="45"/>
    <b v="0"/>
    <n v="2"/>
    <b v="0"/>
    <x v="4"/>
    <s v="indie rock"/>
    <n v="35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x v="899"/>
    <d v="2011-05-28T02:22:42"/>
    <n v="45"/>
    <b v="0"/>
    <n v="8"/>
    <b v="0"/>
    <x v="4"/>
    <s v="indie rock"/>
    <n v="35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x v="900"/>
    <d v="2016-03-30T19:23:22"/>
    <n v="30"/>
    <b v="0"/>
    <n v="2"/>
    <b v="0"/>
    <x v="4"/>
    <s v="jazz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x v="901"/>
    <d v="2010-06-08T19:11:00"/>
    <n v="46"/>
    <b v="0"/>
    <n v="0"/>
    <b v="0"/>
    <x v="4"/>
    <s v="jazz"/>
    <n v="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x v="902"/>
    <d v="2014-08-30T15:30:00"/>
    <n v="52"/>
    <b v="0"/>
    <n v="3"/>
    <b v="0"/>
    <x v="4"/>
    <s v="jazz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x v="903"/>
    <d v="2012-09-23T02:25:00"/>
    <n v="26"/>
    <b v="0"/>
    <n v="4"/>
    <b v="0"/>
    <x v="4"/>
    <s v="jazz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x v="904"/>
    <d v="2016-01-03T01:55:37"/>
    <n v="30"/>
    <b v="0"/>
    <n v="3"/>
    <b v="0"/>
    <x v="4"/>
    <s v="jazz"/>
    <n v="50.33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x v="905"/>
    <d v="2011-01-24T05:45:26"/>
    <n v="60"/>
    <b v="0"/>
    <n v="6"/>
    <b v="0"/>
    <x v="4"/>
    <s v="jazz"/>
    <n v="32.67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x v="906"/>
    <d v="2014-03-13T03:33:10"/>
    <n v="30"/>
    <b v="0"/>
    <n v="0"/>
    <b v="0"/>
    <x v="4"/>
    <s v="jazz"/>
    <n v="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x v="907"/>
    <d v="2011-09-11T04:37:03"/>
    <n v="30"/>
    <b v="0"/>
    <n v="0"/>
    <b v="0"/>
    <x v="4"/>
    <s v="jazz"/>
    <n v="0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x v="908"/>
    <d v="2010-07-27T04:59:00"/>
    <n v="46"/>
    <b v="0"/>
    <n v="0"/>
    <b v="0"/>
    <x v="4"/>
    <s v="jazz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x v="909"/>
    <d v="2012-07-23T04:00:00"/>
    <n v="32"/>
    <b v="0"/>
    <n v="8"/>
    <b v="0"/>
    <x v="4"/>
    <s v="jazz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x v="910"/>
    <d v="2017-03-03T13:05:19"/>
    <n v="60"/>
    <b v="0"/>
    <n v="5"/>
    <b v="0"/>
    <x v="4"/>
    <s v="jazz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x v="911"/>
    <d v="2014-01-24T00:07:25"/>
    <n v="21"/>
    <b v="0"/>
    <n v="0"/>
    <b v="0"/>
    <x v="4"/>
    <s v="jazz"/>
    <n v="0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x v="912"/>
    <d v="2012-12-11T03:37:27"/>
    <n v="60"/>
    <b v="0"/>
    <n v="2"/>
    <b v="0"/>
    <x v="4"/>
    <s v="jazz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x v="913"/>
    <d v="2012-05-05T03:20:19"/>
    <n v="30"/>
    <b v="0"/>
    <n v="24"/>
    <b v="0"/>
    <x v="4"/>
    <s v="jazz"/>
    <n v="82.58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x v="914"/>
    <d v="2012-08-25T18:19:07"/>
    <n v="30"/>
    <b v="0"/>
    <n v="0"/>
    <b v="0"/>
    <x v="4"/>
    <s v="jazz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x v="915"/>
    <d v="2012-03-01T04:59:00"/>
    <n v="32"/>
    <b v="0"/>
    <n v="9"/>
    <b v="0"/>
    <x v="4"/>
    <s v="jazz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x v="916"/>
    <d v="2010-10-22T05:00:00"/>
    <n v="39"/>
    <b v="0"/>
    <n v="0"/>
    <b v="0"/>
    <x v="4"/>
    <s v="jazz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x v="917"/>
    <d v="2014-07-14T02:30:00"/>
    <n v="32"/>
    <b v="0"/>
    <n v="1"/>
    <b v="0"/>
    <x v="4"/>
    <s v="jazz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x v="918"/>
    <d v="2014-12-01T22:59:21"/>
    <n v="30"/>
    <b v="0"/>
    <n v="10"/>
    <b v="0"/>
    <x v="4"/>
    <s v="jazz"/>
    <n v="19.60000000000000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x v="919"/>
    <d v="2012-12-19T15:24:05"/>
    <n v="35"/>
    <b v="0"/>
    <n v="1"/>
    <b v="0"/>
    <x v="4"/>
    <s v="jazz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x v="920"/>
    <d v="2013-11-14T17:07:02"/>
    <n v="30"/>
    <b v="0"/>
    <n v="0"/>
    <b v="0"/>
    <x v="4"/>
    <s v="jazz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x v="921"/>
    <d v="2011-12-12T05:06:16"/>
    <n v="42"/>
    <b v="0"/>
    <n v="20"/>
    <b v="0"/>
    <x v="4"/>
    <s v="jazz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x v="922"/>
    <d v="2014-10-01T12:43:13"/>
    <n v="35"/>
    <b v="0"/>
    <n v="30"/>
    <b v="0"/>
    <x v="4"/>
    <s v="jazz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x v="923"/>
    <d v="2014-11-22T00:02:03"/>
    <n v="31"/>
    <b v="0"/>
    <n v="6"/>
    <b v="0"/>
    <x v="4"/>
    <s v="jazz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x v="924"/>
    <d v="2013-02-13T22:37:49"/>
    <n v="30"/>
    <b v="0"/>
    <n v="15"/>
    <b v="0"/>
    <x v="4"/>
    <s v="jazz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x v="925"/>
    <d v="2013-11-27T22:08:31"/>
    <n v="30"/>
    <b v="0"/>
    <n v="5"/>
    <b v="0"/>
    <x v="4"/>
    <s v="jazz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x v="926"/>
    <d v="2010-07-08T22:40:00"/>
    <n v="29"/>
    <b v="0"/>
    <n v="0"/>
    <b v="0"/>
    <x v="4"/>
    <s v="jazz"/>
    <n v="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x v="927"/>
    <d v="2012-05-14T19:44:55"/>
    <n v="30"/>
    <b v="0"/>
    <n v="0"/>
    <b v="0"/>
    <x v="4"/>
    <s v="jazz"/>
    <n v="0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x v="928"/>
    <d v="2012-11-18T00:00:00"/>
    <n v="51"/>
    <b v="0"/>
    <n v="28"/>
    <b v="0"/>
    <x v="4"/>
    <s v="jazz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x v="929"/>
    <d v="2012-04-09T04:42:49"/>
    <n v="30"/>
    <b v="0"/>
    <n v="0"/>
    <b v="0"/>
    <x v="4"/>
    <s v="jazz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x v="930"/>
    <d v="2010-06-25T21:32:00"/>
    <n v="42"/>
    <b v="0"/>
    <n v="5"/>
    <b v="0"/>
    <x v="4"/>
    <s v="jazz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x v="931"/>
    <d v="2014-03-16T22:00:00"/>
    <n v="34"/>
    <b v="0"/>
    <n v="7"/>
    <b v="0"/>
    <x v="4"/>
    <s v="jazz"/>
    <n v="18.71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x v="932"/>
    <d v="2013-03-22T22:15:45"/>
    <n v="45"/>
    <b v="0"/>
    <n v="30"/>
    <b v="0"/>
    <x v="4"/>
    <s v="jazz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x v="933"/>
    <d v="2014-05-12T04:03:29"/>
    <n v="60"/>
    <b v="0"/>
    <n v="2"/>
    <b v="0"/>
    <x v="4"/>
    <s v="jazz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x v="934"/>
    <d v="2014-05-04T06:00:00"/>
    <n v="30"/>
    <b v="0"/>
    <n v="30"/>
    <b v="0"/>
    <x v="4"/>
    <s v="jazz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x v="935"/>
    <d v="2016-01-29T08:00:29"/>
    <n v="30"/>
    <b v="0"/>
    <n v="2"/>
    <b v="0"/>
    <x v="4"/>
    <s v="jazz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x v="936"/>
    <d v="2012-01-18T20:00:00"/>
    <n v="43"/>
    <b v="0"/>
    <n v="0"/>
    <b v="0"/>
    <x v="4"/>
    <s v="jazz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x v="937"/>
    <d v="2013-11-03T20:09:17"/>
    <n v="30"/>
    <b v="0"/>
    <n v="2"/>
    <b v="0"/>
    <x v="4"/>
    <s v="jazz"/>
    <n v="20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x v="938"/>
    <d v="2012-09-02T11:30:48"/>
    <n v="30"/>
    <b v="0"/>
    <n v="1"/>
    <b v="0"/>
    <x v="4"/>
    <s v="jazz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x v="939"/>
    <d v="2013-06-30T19:58:00"/>
    <n v="39"/>
    <b v="0"/>
    <n v="2"/>
    <b v="0"/>
    <x v="4"/>
    <s v="jazz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x v="940"/>
    <d v="2015-08-11T00:12:06"/>
    <n v="45"/>
    <b v="0"/>
    <n v="14"/>
    <b v="0"/>
    <x v="2"/>
    <s v="wearables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x v="941"/>
    <d v="2017-02-10T02:19:05"/>
    <n v="30"/>
    <b v="0"/>
    <n v="31"/>
    <b v="0"/>
    <x v="2"/>
    <s v="wearables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x v="942"/>
    <d v="2016-02-18T20:14:20"/>
    <n v="36"/>
    <b v="0"/>
    <n v="16"/>
    <b v="0"/>
    <x v="2"/>
    <s v="wearables"/>
    <n v="41.75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x v="943"/>
    <d v="2016-11-29T17:01:45"/>
    <n v="30"/>
    <b v="0"/>
    <n v="12"/>
    <b v="0"/>
    <x v="2"/>
    <s v="wearables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x v="944"/>
    <d v="2016-04-18T14:00:00"/>
    <n v="34"/>
    <b v="0"/>
    <n v="96"/>
    <b v="0"/>
    <x v="2"/>
    <s v="wearables"/>
    <n v="69.41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x v="945"/>
    <d v="2017-02-18T23:59:00"/>
    <n v="52"/>
    <b v="0"/>
    <n v="16"/>
    <b v="0"/>
    <x v="2"/>
    <s v="wearables"/>
    <n v="155.25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x v="946"/>
    <d v="2016-09-09T18:00:48"/>
    <n v="30"/>
    <b v="0"/>
    <n v="5"/>
    <b v="0"/>
    <x v="2"/>
    <s v="wearables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x v="947"/>
    <d v="2016-06-30T18:45:06"/>
    <n v="60"/>
    <b v="0"/>
    <n v="0"/>
    <b v="0"/>
    <x v="2"/>
    <s v="wearables"/>
    <n v="0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x v="948"/>
    <d v="2016-03-12T19:52:44"/>
    <n v="30"/>
    <b v="0"/>
    <n v="8"/>
    <b v="0"/>
    <x v="2"/>
    <s v="wearables"/>
    <n v="60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x v="949"/>
    <d v="2016-02-21T01:02:56"/>
    <n v="60"/>
    <b v="0"/>
    <n v="7"/>
    <b v="0"/>
    <x v="2"/>
    <s v="wearables"/>
    <n v="39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x v="950"/>
    <d v="2016-01-17T18:01:01"/>
    <n v="30"/>
    <b v="0"/>
    <n v="24"/>
    <b v="0"/>
    <x v="2"/>
    <s v="wearables"/>
    <n v="58.42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x v="951"/>
    <d v="2016-06-04T15:41:12"/>
    <n v="45"/>
    <b v="0"/>
    <n v="121"/>
    <b v="0"/>
    <x v="2"/>
    <s v="wearables"/>
    <n v="158.63999999999999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x v="952"/>
    <d v="2016-11-18T15:43:32"/>
    <n v="30"/>
    <b v="0"/>
    <n v="196"/>
    <b v="0"/>
    <x v="2"/>
    <s v="wearables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x v="953"/>
    <d v="2015-01-25T03:56:39"/>
    <n v="30"/>
    <b v="0"/>
    <n v="5"/>
    <b v="0"/>
    <x v="2"/>
    <s v="wearables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x v="954"/>
    <d v="2015-08-20T20:00:39"/>
    <n v="42"/>
    <b v="0"/>
    <n v="73"/>
    <b v="0"/>
    <x v="2"/>
    <s v="wearables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x v="955"/>
    <d v="2016-09-13T07:05:00"/>
    <n v="40"/>
    <b v="0"/>
    <n v="93"/>
    <b v="0"/>
    <x v="2"/>
    <s v="wearables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x v="956"/>
    <d v="2015-04-26T20:55:59"/>
    <n v="60"/>
    <b v="0"/>
    <n v="17"/>
    <b v="0"/>
    <x v="2"/>
    <s v="wearables"/>
    <n v="50.65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x v="957"/>
    <d v="2016-11-17T14:15:33"/>
    <n v="31"/>
    <b v="0"/>
    <n v="7"/>
    <b v="0"/>
    <x v="2"/>
    <s v="wearables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x v="958"/>
    <d v="2015-04-10T04:59:00"/>
    <n v="22"/>
    <b v="0"/>
    <n v="17"/>
    <b v="0"/>
    <x v="2"/>
    <s v="wearables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x v="959"/>
    <d v="2015-01-19T04:11:05"/>
    <n v="30"/>
    <b v="0"/>
    <n v="171"/>
    <b v="0"/>
    <x v="2"/>
    <s v="wearables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x v="960"/>
    <d v="2017-03-14T14:02:35"/>
    <n v="42"/>
    <b v="0"/>
    <n v="188"/>
    <b v="0"/>
    <x v="2"/>
    <s v="wearables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x v="961"/>
    <d v="2017-02-20T19:00:00"/>
    <n v="46"/>
    <b v="0"/>
    <n v="110"/>
    <b v="0"/>
    <x v="2"/>
    <s v="wearables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x v="962"/>
    <d v="2016-02-11T17:05:53"/>
    <n v="38"/>
    <b v="0"/>
    <n v="37"/>
    <b v="0"/>
    <x v="2"/>
    <s v="wearables"/>
    <n v="19.239999999999998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x v="963"/>
    <d v="2016-10-17T15:15:19"/>
    <n v="35"/>
    <b v="0"/>
    <n v="9"/>
    <b v="0"/>
    <x v="2"/>
    <s v="wearables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x v="964"/>
    <d v="2015-09-01T15:05:19"/>
    <n v="40"/>
    <b v="0"/>
    <n v="29"/>
    <b v="0"/>
    <x v="2"/>
    <s v="wearables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x v="965"/>
    <d v="2016-10-26T03:59:00"/>
    <n v="32"/>
    <b v="0"/>
    <n v="6"/>
    <b v="0"/>
    <x v="2"/>
    <s v="wearables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x v="966"/>
    <d v="2016-10-06T15:15:32"/>
    <n v="30"/>
    <b v="0"/>
    <n v="30"/>
    <b v="0"/>
    <x v="2"/>
    <s v="wearables"/>
    <n v="59.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x v="967"/>
    <d v="2016-04-22T05:06:14"/>
    <n v="60"/>
    <b v="0"/>
    <n v="81"/>
    <b v="0"/>
    <x v="2"/>
    <s v="wearables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x v="968"/>
    <d v="2014-08-15T20:20:34"/>
    <n v="30"/>
    <b v="0"/>
    <n v="4"/>
    <b v="0"/>
    <x v="2"/>
    <s v="wearables"/>
    <n v="26.5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x v="969"/>
    <d v="2017-02-09T07:16:47"/>
    <n v="33"/>
    <b v="0"/>
    <n v="11"/>
    <b v="0"/>
    <x v="2"/>
    <s v="wearables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x v="970"/>
    <d v="2017-01-23T04:59:00"/>
    <n v="37"/>
    <b v="0"/>
    <n v="14"/>
    <b v="0"/>
    <x v="2"/>
    <s v="wearables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x v="971"/>
    <d v="2015-06-01T17:01:00"/>
    <n v="45"/>
    <b v="0"/>
    <n v="5"/>
    <b v="0"/>
    <x v="2"/>
    <s v="wearables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x v="972"/>
    <d v="2014-09-04T06:59:00"/>
    <n v="30"/>
    <b v="0"/>
    <n v="45"/>
    <b v="0"/>
    <x v="2"/>
    <s v="wearables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x v="973"/>
    <d v="2015-11-09T01:21:33"/>
    <n v="60"/>
    <b v="0"/>
    <n v="8"/>
    <b v="0"/>
    <x v="2"/>
    <s v="wearables"/>
    <n v="51.38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x v="974"/>
    <d v="2016-03-25T16:59:16"/>
    <n v="30"/>
    <b v="0"/>
    <n v="3"/>
    <b v="0"/>
    <x v="2"/>
    <s v="wearables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x v="975"/>
    <d v="2016-06-28T16:43:05"/>
    <n v="60"/>
    <b v="0"/>
    <n v="24"/>
    <b v="0"/>
    <x v="2"/>
    <s v="wearables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x v="976"/>
    <d v="2015-08-14T01:24:57"/>
    <n v="45"/>
    <b v="0"/>
    <n v="18"/>
    <b v="0"/>
    <x v="2"/>
    <s v="wearables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x v="977"/>
    <d v="2016-02-21T22:36:37"/>
    <n v="30"/>
    <b v="0"/>
    <n v="12"/>
    <b v="0"/>
    <x v="2"/>
    <s v="wearables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x v="978"/>
    <d v="2016-02-25T07:25:01"/>
    <n v="30"/>
    <b v="0"/>
    <n v="123"/>
    <b v="0"/>
    <x v="2"/>
    <s v="wearables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x v="979"/>
    <d v="2016-06-20T18:59:00"/>
    <n v="35"/>
    <b v="0"/>
    <n v="96"/>
    <b v="0"/>
    <x v="2"/>
    <s v="wearables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x v="980"/>
    <d v="2014-11-30T22:42:02"/>
    <n v="45"/>
    <b v="0"/>
    <n v="31"/>
    <b v="0"/>
    <x v="2"/>
    <s v="wearables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x v="981"/>
    <d v="2014-08-09T22:43:42"/>
    <n v="30"/>
    <b v="0"/>
    <n v="4"/>
    <b v="0"/>
    <x v="2"/>
    <s v="wearables"/>
    <n v="2.75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x v="982"/>
    <d v="2016-10-02T18:04:46"/>
    <n v="30"/>
    <b v="0"/>
    <n v="3"/>
    <b v="0"/>
    <x v="2"/>
    <s v="wearables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x v="983"/>
    <d v="2016-08-23T20:54:00"/>
    <n v="31"/>
    <b v="0"/>
    <n v="179"/>
    <b v="0"/>
    <x v="2"/>
    <s v="wearables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x v="984"/>
    <d v="2015-03-28T01:46:48"/>
    <n v="30"/>
    <b v="0"/>
    <n v="3"/>
    <b v="0"/>
    <x v="2"/>
    <s v="wearables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x v="985"/>
    <d v="2015-12-31T23:00:00"/>
    <n v="30"/>
    <b v="0"/>
    <n v="23"/>
    <b v="0"/>
    <x v="2"/>
    <s v="wearables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x v="986"/>
    <d v="2016-01-10T00:00:00"/>
    <n v="55"/>
    <b v="0"/>
    <n v="23"/>
    <b v="0"/>
    <x v="2"/>
    <s v="wearables"/>
    <n v="110.87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x v="987"/>
    <d v="2014-06-23T07:04:10"/>
    <n v="40"/>
    <b v="0"/>
    <n v="41"/>
    <b v="0"/>
    <x v="2"/>
    <s v="wearables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x v="988"/>
    <d v="2016-10-01T08:33:45"/>
    <n v="30"/>
    <b v="0"/>
    <n v="0"/>
    <b v="0"/>
    <x v="2"/>
    <s v="wearables"/>
    <n v="0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x v="989"/>
    <d v="2016-09-28T22:24:55"/>
    <n v="30"/>
    <b v="0"/>
    <n v="32"/>
    <b v="0"/>
    <x v="2"/>
    <s v="wearables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x v="990"/>
    <d v="2014-09-03T18:49:24"/>
    <n v="30"/>
    <b v="0"/>
    <n v="2"/>
    <b v="0"/>
    <x v="2"/>
    <s v="wearables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x v="991"/>
    <d v="2016-07-12T18:51:00"/>
    <n v="25"/>
    <b v="0"/>
    <n v="7"/>
    <b v="0"/>
    <x v="2"/>
    <s v="wearables"/>
    <n v="30.29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x v="992"/>
    <d v="2016-05-07T21:11:59"/>
    <n v="60"/>
    <b v="0"/>
    <n v="4"/>
    <b v="0"/>
    <x v="2"/>
    <s v="wearables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x v="993"/>
    <d v="2016-11-12T05:00:00"/>
    <n v="34"/>
    <b v="0"/>
    <n v="196"/>
    <b v="0"/>
    <x v="2"/>
    <s v="wearables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x v="994"/>
    <d v="2014-11-30T22:59:00"/>
    <n v="52"/>
    <b v="0"/>
    <n v="11"/>
    <b v="0"/>
    <x v="2"/>
    <s v="wearables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x v="995"/>
    <d v="2014-11-29T16:00:00"/>
    <n v="25"/>
    <b v="0"/>
    <n v="9"/>
    <b v="0"/>
    <x v="2"/>
    <s v="wearables"/>
    <n v="80.67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x v="996"/>
    <d v="2014-07-27T15:27:00"/>
    <n v="30"/>
    <b v="0"/>
    <n v="5"/>
    <b v="0"/>
    <x v="2"/>
    <s v="wearables"/>
    <n v="13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x v="997"/>
    <d v="2014-11-28T03:28:17"/>
    <n v="30"/>
    <b v="0"/>
    <n v="8"/>
    <b v="0"/>
    <x v="2"/>
    <s v="wearables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x v="998"/>
    <d v="2015-11-19T05:03:21"/>
    <n v="45"/>
    <b v="0"/>
    <n v="229"/>
    <b v="0"/>
    <x v="2"/>
    <s v="wearables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x v="999"/>
    <d v="2014-11-13T08:02:00"/>
    <n v="30"/>
    <b v="0"/>
    <n v="40"/>
    <b v="0"/>
    <x v="2"/>
    <s v="wearables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x v="1000"/>
    <d v="2017-03-15T00:26:00"/>
    <n v="60"/>
    <b v="0"/>
    <n v="6"/>
    <b v="0"/>
    <x v="2"/>
    <s v="wearables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x v="1001"/>
    <d v="2017-01-30T17:16:53"/>
    <n v="45"/>
    <b v="0"/>
    <n v="4"/>
    <b v="0"/>
    <x v="2"/>
    <s v="wearables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x v="1002"/>
    <d v="2015-12-17T05:59:00"/>
    <n v="30"/>
    <b v="0"/>
    <n v="22"/>
    <b v="0"/>
    <x v="2"/>
    <s v="wearables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x v="1003"/>
    <d v="2017-03-16T16:01:01"/>
    <n v="30"/>
    <b v="0"/>
    <n v="15"/>
    <b v="0"/>
    <x v="2"/>
    <s v="wearables"/>
    <n v="214.07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x v="1004"/>
    <d v="2016-02-18T17:00:27"/>
    <n v="30"/>
    <b v="0"/>
    <n v="95"/>
    <b v="0"/>
    <x v="2"/>
    <s v="wearables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x v="1005"/>
    <d v="2015-10-30T14:59:43"/>
    <n v="31"/>
    <b v="0"/>
    <n v="161"/>
    <b v="0"/>
    <x v="2"/>
    <s v="wearables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x v="1006"/>
    <d v="2014-12-12T07:11:00"/>
    <n v="8"/>
    <b v="0"/>
    <n v="8"/>
    <b v="0"/>
    <x v="2"/>
    <s v="wearables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x v="1007"/>
    <d v="2016-12-14T15:00:23"/>
    <n v="42"/>
    <b v="0"/>
    <n v="76"/>
    <b v="0"/>
    <x v="2"/>
    <s v="wearables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x v="1008"/>
    <d v="2016-12-28T19:25:15"/>
    <n v="30"/>
    <b v="0"/>
    <n v="1"/>
    <b v="0"/>
    <x v="2"/>
    <s v="wearables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x v="1009"/>
    <d v="2016-06-19T14:30:46"/>
    <n v="30"/>
    <b v="0"/>
    <n v="101"/>
    <b v="0"/>
    <x v="2"/>
    <s v="wearables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x v="1010"/>
    <d v="2016-09-05T02:59:00"/>
    <n v="57"/>
    <b v="0"/>
    <n v="4"/>
    <b v="0"/>
    <x v="2"/>
    <s v="wearables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x v="1011"/>
    <d v="2014-12-18T21:33:15"/>
    <n v="45"/>
    <b v="0"/>
    <n v="1"/>
    <b v="0"/>
    <x v="2"/>
    <s v="wearables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x v="1012"/>
    <d v="2017-01-24T10:34:12"/>
    <n v="45"/>
    <b v="0"/>
    <n v="775"/>
    <b v="0"/>
    <x v="2"/>
    <s v="wearables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x v="1013"/>
    <d v="2015-12-29T20:00:00"/>
    <n v="28"/>
    <b v="0"/>
    <n v="90"/>
    <b v="0"/>
    <x v="2"/>
    <s v="wearables"/>
    <n v="95.91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x v="1014"/>
    <d v="2015-01-01T00:03:35"/>
    <n v="50"/>
    <b v="0"/>
    <n v="16"/>
    <b v="0"/>
    <x v="2"/>
    <s v="wearables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x v="1015"/>
    <d v="2015-11-25T22:04:55"/>
    <n v="30"/>
    <b v="0"/>
    <n v="6"/>
    <b v="0"/>
    <x v="2"/>
    <s v="wearables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x v="1016"/>
    <d v="2016-04-07T01:34:16"/>
    <n v="45"/>
    <b v="0"/>
    <n v="38"/>
    <b v="0"/>
    <x v="2"/>
    <s v="wearables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x v="1017"/>
    <d v="2015-11-21T17:12:15"/>
    <n v="40"/>
    <b v="0"/>
    <n v="355"/>
    <b v="0"/>
    <x v="2"/>
    <s v="wearables"/>
    <n v="161.12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x v="1018"/>
    <d v="2016-07-14T11:48:53"/>
    <n v="30"/>
    <b v="0"/>
    <n v="7"/>
    <b v="0"/>
    <x v="2"/>
    <s v="wearables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x v="1019"/>
    <d v="2015-02-04T23:22:29"/>
    <n v="30"/>
    <b v="0"/>
    <n v="400"/>
    <b v="0"/>
    <x v="2"/>
    <s v="wearables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x v="1020"/>
    <d v="2015-06-02T00:47:00"/>
    <n v="30"/>
    <b v="0"/>
    <n v="30"/>
    <b v="1"/>
    <x v="4"/>
    <s v="electronic music"/>
    <n v="106.2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x v="1021"/>
    <d v="2015-10-17T04:00:00"/>
    <n v="23"/>
    <b v="1"/>
    <n v="478"/>
    <b v="1"/>
    <x v="4"/>
    <s v="electronic music"/>
    <n v="22.08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x v="1022"/>
    <d v="2015-05-17T15:31:17"/>
    <n v="30"/>
    <b v="1"/>
    <n v="74"/>
    <b v="1"/>
    <x v="4"/>
    <s v="electronic music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x v="1023"/>
    <d v="2015-06-20T22:04:21"/>
    <n v="30"/>
    <b v="0"/>
    <n v="131"/>
    <b v="1"/>
    <x v="4"/>
    <s v="electronic music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x v="1024"/>
    <d v="2016-01-31T13:56:03"/>
    <n v="30"/>
    <b v="1"/>
    <n v="61"/>
    <b v="1"/>
    <x v="4"/>
    <s v="electronic music"/>
    <n v="388.98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x v="1025"/>
    <d v="2015-03-16T19:00:37"/>
    <n v="30"/>
    <b v="1"/>
    <n v="1071"/>
    <b v="1"/>
    <x v="4"/>
    <s v="electronic music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x v="1026"/>
    <d v="2016-03-31T08:46:56"/>
    <n v="34"/>
    <b v="1"/>
    <n v="122"/>
    <b v="1"/>
    <x v="4"/>
    <s v="electronic music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x v="1027"/>
    <d v="2014-10-23T00:49:07"/>
    <n v="30"/>
    <b v="1"/>
    <n v="111"/>
    <b v="1"/>
    <x v="4"/>
    <s v="electronic music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x v="1028"/>
    <d v="2017-03-06T20:00:00"/>
    <n v="45"/>
    <b v="1"/>
    <n v="255"/>
    <b v="1"/>
    <x v="4"/>
    <s v="electronic music"/>
    <n v="45.99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x v="1029"/>
    <d v="2015-04-04T21:59:00"/>
    <n v="54"/>
    <b v="0"/>
    <n v="141"/>
    <b v="1"/>
    <x v="4"/>
    <s v="electronic music"/>
    <n v="79.260000000000005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x v="1030"/>
    <d v="2016-09-12T11:35:49"/>
    <n v="14"/>
    <b v="0"/>
    <n v="159"/>
    <b v="1"/>
    <x v="4"/>
    <s v="electronic music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x v="1031"/>
    <d v="2015-12-16T18:20:10"/>
    <n v="30"/>
    <b v="0"/>
    <n v="99"/>
    <b v="1"/>
    <x v="4"/>
    <s v="electronic music"/>
    <n v="108.48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x v="1032"/>
    <d v="2016-06-23T16:00:25"/>
    <n v="30"/>
    <b v="0"/>
    <n v="96"/>
    <b v="1"/>
    <x v="4"/>
    <s v="electronic music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x v="1033"/>
    <d v="2016-12-12T17:34:40"/>
    <n v="28"/>
    <b v="0"/>
    <n v="27"/>
    <b v="1"/>
    <x v="4"/>
    <s v="electronic music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x v="1034"/>
    <d v="2016-08-05T03:59:00"/>
    <n v="32"/>
    <b v="0"/>
    <n v="166"/>
    <b v="1"/>
    <x v="4"/>
    <s v="electronic music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x v="1035"/>
    <d v="2015-02-11T15:23:40"/>
    <n v="30"/>
    <b v="0"/>
    <n v="76"/>
    <b v="1"/>
    <x v="4"/>
    <s v="electronic music"/>
    <n v="65.16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x v="1036"/>
    <d v="2013-01-07T08:00:00"/>
    <n v="32"/>
    <b v="0"/>
    <n v="211"/>
    <b v="1"/>
    <x v="4"/>
    <s v="electronic music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x v="1037"/>
    <d v="2015-05-18T05:00:00"/>
    <n v="23"/>
    <b v="0"/>
    <n v="21"/>
    <b v="1"/>
    <x v="4"/>
    <s v="electronic music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x v="1038"/>
    <d v="2016-03-19T04:33:43"/>
    <n v="30"/>
    <b v="0"/>
    <n v="61"/>
    <b v="1"/>
    <x v="4"/>
    <s v="electronic music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x v="1039"/>
    <d v="2016-12-13T07:59:00"/>
    <n v="25"/>
    <b v="0"/>
    <n v="30"/>
    <b v="1"/>
    <x v="4"/>
    <s v="electronic music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x v="1040"/>
    <d v="2016-08-27T17:00:09"/>
    <n v="30"/>
    <b v="0"/>
    <n v="1"/>
    <b v="0"/>
    <x v="5"/>
    <s v="audio"/>
    <n v="250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x v="1041"/>
    <d v="2014-07-31T01:26:32"/>
    <n v="20"/>
    <b v="0"/>
    <n v="0"/>
    <b v="0"/>
    <x v="5"/>
    <s v="audio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x v="1042"/>
    <d v="2014-09-12T10:00:00"/>
    <n v="43"/>
    <b v="0"/>
    <n v="1"/>
    <b v="0"/>
    <x v="5"/>
    <s v="audio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x v="1043"/>
    <d v="2015-05-20T06:04:15"/>
    <n v="30"/>
    <b v="0"/>
    <n v="292"/>
    <b v="0"/>
    <x v="5"/>
    <s v="audio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x v="1044"/>
    <d v="2015-03-05T20:27:00"/>
    <n v="57"/>
    <b v="0"/>
    <n v="2"/>
    <b v="0"/>
    <x v="5"/>
    <s v="audio"/>
    <n v="3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x v="1045"/>
    <d v="2014-08-23T20:59:10"/>
    <n v="30"/>
    <b v="0"/>
    <n v="8"/>
    <b v="0"/>
    <x v="5"/>
    <s v="audio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x v="1046"/>
    <d v="2015-12-26T20:26:00"/>
    <n v="45"/>
    <b v="0"/>
    <n v="0"/>
    <b v="0"/>
    <x v="5"/>
    <s v="audio"/>
    <n v="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x v="1047"/>
    <d v="2014-11-05T20:38:35"/>
    <n v="30"/>
    <b v="0"/>
    <n v="1"/>
    <b v="0"/>
    <x v="5"/>
    <s v="audio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x v="1048"/>
    <d v="2016-09-25T01:16:29"/>
    <n v="40"/>
    <b v="0"/>
    <n v="4"/>
    <b v="0"/>
    <x v="5"/>
    <s v="audio"/>
    <n v="53"/>
    <x v="2"/>
  </r>
  <r>
    <n v="1049"/>
    <s v="J1 (Canceled)"/>
    <s v="------"/>
    <n v="12000"/>
    <n v="0"/>
    <n v="0"/>
    <x v="1"/>
    <s v="US"/>
    <s v="USD"/>
    <n v="1455272445"/>
    <n v="1452680445"/>
    <x v="1049"/>
    <d v="2016-02-12T10:20:45"/>
    <n v="30"/>
    <b v="0"/>
    <n v="0"/>
    <b v="0"/>
    <x v="5"/>
    <s v="audio"/>
    <n v="0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x v="1050"/>
    <d v="2015-09-14T19:07:57"/>
    <n v="30"/>
    <b v="0"/>
    <n v="0"/>
    <b v="0"/>
    <x v="5"/>
    <s v="audio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x v="1051"/>
    <d v="2014-08-27T00:20:25"/>
    <n v="28"/>
    <b v="0"/>
    <n v="0"/>
    <b v="0"/>
    <x v="5"/>
    <s v="audio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x v="1052"/>
    <d v="2016-06-06T20:09:00"/>
    <n v="44"/>
    <b v="0"/>
    <n v="0"/>
    <b v="0"/>
    <x v="5"/>
    <s v="audio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x v="1053"/>
    <d v="2017-03-06T04:08:52"/>
    <n v="25"/>
    <b v="0"/>
    <n v="1"/>
    <b v="0"/>
    <x v="5"/>
    <s v="audio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x v="1054"/>
    <d v="2014-08-10T22:00:00"/>
    <n v="30"/>
    <b v="0"/>
    <n v="0"/>
    <b v="0"/>
    <x v="5"/>
    <s v="audio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x v="1055"/>
    <d v="2016-03-07T23:49:05"/>
    <n v="30"/>
    <b v="0"/>
    <n v="0"/>
    <b v="0"/>
    <x v="5"/>
    <s v="audio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x v="1056"/>
    <d v="2015-04-24T16:16:17"/>
    <n v="60"/>
    <b v="0"/>
    <n v="0"/>
    <b v="0"/>
    <x v="5"/>
    <s v="audio"/>
    <n v="0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x v="1057"/>
    <d v="2016-12-04T21:54:43"/>
    <n v="30"/>
    <b v="0"/>
    <n v="0"/>
    <b v="0"/>
    <x v="5"/>
    <s v="audio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x v="1058"/>
    <d v="2015-03-26T00:00:00"/>
    <n v="42"/>
    <b v="0"/>
    <n v="0"/>
    <b v="0"/>
    <x v="5"/>
    <s v="audio"/>
    <n v="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x v="1059"/>
    <d v="2015-03-13T17:57:36"/>
    <n v="30"/>
    <b v="0"/>
    <n v="0"/>
    <b v="0"/>
    <x v="5"/>
    <s v="audio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x v="1060"/>
    <d v="2015-04-15T21:54:53"/>
    <n v="30"/>
    <b v="0"/>
    <n v="1"/>
    <b v="0"/>
    <x v="5"/>
    <s v="audio"/>
    <n v="50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x v="1061"/>
    <d v="2016-05-02T01:00:00"/>
    <n v="60"/>
    <b v="0"/>
    <n v="0"/>
    <b v="0"/>
    <x v="5"/>
    <s v="audio"/>
    <n v="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x v="1062"/>
    <d v="2016-07-12T19:22:21"/>
    <n v="7"/>
    <b v="0"/>
    <n v="4"/>
    <b v="0"/>
    <x v="5"/>
    <s v="audio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x v="1063"/>
    <d v="2016-08-31T00:44:22"/>
    <n v="30"/>
    <b v="0"/>
    <n v="0"/>
    <b v="0"/>
    <x v="5"/>
    <s v="audio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x v="1064"/>
    <d v="2013-07-07T05:28:23"/>
    <n v="45"/>
    <b v="0"/>
    <n v="123"/>
    <b v="0"/>
    <x v="6"/>
    <s v="video games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x v="1065"/>
    <d v="2014-02-19T09:08:42"/>
    <n v="28"/>
    <b v="0"/>
    <n v="5"/>
    <b v="0"/>
    <x v="6"/>
    <s v="video games"/>
    <n v="16.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x v="1066"/>
    <d v="2013-08-04T23:06:22"/>
    <n v="45"/>
    <b v="0"/>
    <n v="148"/>
    <b v="0"/>
    <x v="6"/>
    <s v="video games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x v="1067"/>
    <d v="2013-12-21T20:32:11"/>
    <n v="30"/>
    <b v="0"/>
    <n v="10"/>
    <b v="0"/>
    <x v="6"/>
    <s v="video games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x v="1068"/>
    <d v="2016-04-10T07:54:24"/>
    <n v="30"/>
    <b v="0"/>
    <n v="4"/>
    <b v="0"/>
    <x v="6"/>
    <s v="video games"/>
    <n v="11.25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x v="1069"/>
    <d v="2013-11-26T06:30:59"/>
    <n v="32"/>
    <b v="0"/>
    <n v="21"/>
    <b v="0"/>
    <x v="6"/>
    <s v="video games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x v="1070"/>
    <d v="2012-10-01T00:17:02"/>
    <n v="20"/>
    <b v="0"/>
    <n v="2"/>
    <b v="0"/>
    <x v="6"/>
    <s v="video games"/>
    <n v="35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x v="1071"/>
    <d v="2015-11-17T19:04:53"/>
    <n v="30"/>
    <b v="0"/>
    <n v="0"/>
    <b v="0"/>
    <x v="6"/>
    <s v="video games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x v="1072"/>
    <d v="2014-02-05T19:58:17"/>
    <n v="30"/>
    <b v="0"/>
    <n v="4"/>
    <b v="0"/>
    <x v="6"/>
    <s v="video games"/>
    <n v="12.75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x v="1073"/>
    <d v="2011-10-16T23:09:01"/>
    <n v="30"/>
    <b v="0"/>
    <n v="1"/>
    <b v="0"/>
    <x v="6"/>
    <s v="video games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x v="1074"/>
    <d v="2014-01-04T04:09:05"/>
    <n v="30"/>
    <b v="0"/>
    <n v="30"/>
    <b v="0"/>
    <x v="6"/>
    <s v="video games"/>
    <n v="113.57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x v="1075"/>
    <d v="2012-05-06T21:41:56"/>
    <n v="30"/>
    <b v="0"/>
    <n v="3"/>
    <b v="0"/>
    <x v="6"/>
    <s v="video games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x v="1076"/>
    <d v="2014-09-11T09:04:10"/>
    <n v="55"/>
    <b v="0"/>
    <n v="975"/>
    <b v="0"/>
    <x v="6"/>
    <s v="video games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x v="1077"/>
    <d v="2016-01-14T04:00:11"/>
    <n v="30"/>
    <b v="0"/>
    <n v="167"/>
    <b v="0"/>
    <x v="6"/>
    <s v="video games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x v="1078"/>
    <d v="2011-07-22T04:42:01"/>
    <n v="45"/>
    <b v="0"/>
    <n v="5"/>
    <b v="0"/>
    <x v="6"/>
    <s v="video games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x v="1079"/>
    <d v="2016-05-14T13:35:36"/>
    <n v="25"/>
    <b v="0"/>
    <n v="18"/>
    <b v="0"/>
    <x v="6"/>
    <s v="video games"/>
    <n v="37.67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x v="1080"/>
    <d v="2014-05-11T03:18:53"/>
    <n v="30"/>
    <b v="0"/>
    <n v="98"/>
    <b v="0"/>
    <x v="6"/>
    <s v="video games"/>
    <n v="18.579999999999998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x v="1081"/>
    <d v="2015-01-28T22:14:52"/>
    <n v="30"/>
    <b v="0"/>
    <n v="4"/>
    <b v="0"/>
    <x v="6"/>
    <s v="video games"/>
    <n v="3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x v="1082"/>
    <d v="2012-08-10T21:44:48"/>
    <n v="30"/>
    <b v="0"/>
    <n v="3"/>
    <b v="0"/>
    <x v="6"/>
    <s v="video games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x v="1083"/>
    <d v="2014-08-02T15:49:43"/>
    <n v="60"/>
    <b v="0"/>
    <n v="1"/>
    <b v="0"/>
    <x v="6"/>
    <s v="video games"/>
    <n v="410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x v="1084"/>
    <d v="2014-08-08T21:53:24"/>
    <n v="30"/>
    <b v="0"/>
    <n v="0"/>
    <b v="0"/>
    <x v="6"/>
    <s v="video games"/>
    <n v="0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x v="1085"/>
    <d v="2016-03-14T15:06:15"/>
    <n v="30"/>
    <b v="0"/>
    <n v="9"/>
    <b v="0"/>
    <x v="6"/>
    <s v="video games"/>
    <n v="114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x v="1086"/>
    <d v="2014-08-24T20:48:11"/>
    <n v="30"/>
    <b v="0"/>
    <n v="2"/>
    <b v="0"/>
    <x v="6"/>
    <s v="video games"/>
    <n v="7.5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x v="1087"/>
    <d v="2014-06-15T17:08:07"/>
    <n v="30"/>
    <b v="0"/>
    <n v="0"/>
    <b v="0"/>
    <x v="6"/>
    <s v="video games"/>
    <n v="0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x v="1088"/>
    <d v="2014-04-24T19:11:07"/>
    <n v="30"/>
    <b v="0"/>
    <n v="147"/>
    <b v="0"/>
    <x v="6"/>
    <s v="video games"/>
    <n v="43.42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x v="1089"/>
    <d v="2015-06-26T04:32:55"/>
    <n v="30"/>
    <b v="0"/>
    <n v="49"/>
    <b v="0"/>
    <x v="6"/>
    <s v="video games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x v="1090"/>
    <d v="2015-05-29T04:27:33"/>
    <n v="30"/>
    <b v="0"/>
    <n v="1"/>
    <b v="0"/>
    <x v="6"/>
    <s v="video games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x v="1091"/>
    <d v="2016-04-10T18:41:12"/>
    <n v="30"/>
    <b v="0"/>
    <n v="2"/>
    <b v="0"/>
    <x v="6"/>
    <s v="video games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x v="1092"/>
    <d v="2013-01-06T00:37:18"/>
    <n v="30"/>
    <b v="0"/>
    <n v="7"/>
    <b v="0"/>
    <x v="6"/>
    <s v="video games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x v="1093"/>
    <d v="2016-02-11T23:22:17"/>
    <n v="15"/>
    <b v="0"/>
    <n v="4"/>
    <b v="0"/>
    <x v="6"/>
    <s v="video games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x v="1094"/>
    <d v="2011-10-09T17:07:13"/>
    <n v="30"/>
    <b v="0"/>
    <n v="27"/>
    <b v="0"/>
    <x v="6"/>
    <s v="video games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x v="1095"/>
    <d v="2013-08-30T12:53:40"/>
    <n v="30"/>
    <b v="0"/>
    <n v="94"/>
    <b v="0"/>
    <x v="6"/>
    <s v="video games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x v="1096"/>
    <d v="2014-10-04T03:30:00"/>
    <n v="31"/>
    <b v="0"/>
    <n v="29"/>
    <b v="0"/>
    <x v="6"/>
    <s v="video games"/>
    <n v="74.209999999999994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x v="1097"/>
    <d v="2014-03-02T19:01:17"/>
    <n v="40"/>
    <b v="0"/>
    <n v="7"/>
    <b v="0"/>
    <x v="6"/>
    <s v="video games"/>
    <n v="6.71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x v="1098"/>
    <d v="2014-04-13T18:18:15"/>
    <n v="30"/>
    <b v="0"/>
    <n v="22"/>
    <b v="0"/>
    <x v="6"/>
    <s v="video games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x v="1099"/>
    <d v="2015-05-13T20:04:28"/>
    <n v="30"/>
    <b v="0"/>
    <n v="1"/>
    <b v="0"/>
    <x v="6"/>
    <s v="video games"/>
    <n v="25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x v="1100"/>
    <d v="2016-02-14T02:39:31"/>
    <n v="30"/>
    <b v="0"/>
    <n v="10"/>
    <b v="0"/>
    <x v="6"/>
    <s v="video games"/>
    <n v="10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x v="1101"/>
    <d v="2016-07-14T18:12:00"/>
    <n v="27"/>
    <b v="0"/>
    <n v="6"/>
    <b v="0"/>
    <x v="6"/>
    <s v="video games"/>
    <n v="6.83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x v="1102"/>
    <d v="2013-12-09T05:59:00"/>
    <n v="40"/>
    <b v="0"/>
    <n v="24"/>
    <b v="0"/>
    <x v="6"/>
    <s v="video games"/>
    <n v="17.71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x v="1103"/>
    <d v="2016-06-18T05:19:50"/>
    <n v="60"/>
    <b v="0"/>
    <n v="15"/>
    <b v="0"/>
    <x v="6"/>
    <s v="video games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x v="1104"/>
    <d v="2014-06-11T09:50:21"/>
    <n v="30"/>
    <b v="0"/>
    <n v="37"/>
    <b v="0"/>
    <x v="6"/>
    <s v="video games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x v="1105"/>
    <d v="2014-03-24T02:15:27"/>
    <n v="30"/>
    <b v="0"/>
    <n v="20"/>
    <b v="0"/>
    <x v="6"/>
    <s v="video games"/>
    <n v="71.55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x v="1106"/>
    <d v="2012-04-04T16:46:15"/>
    <n v="30"/>
    <b v="0"/>
    <n v="7"/>
    <b v="0"/>
    <x v="6"/>
    <s v="video games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x v="1107"/>
    <d v="2014-07-23T20:40:24"/>
    <n v="30"/>
    <b v="0"/>
    <n v="0"/>
    <b v="0"/>
    <x v="6"/>
    <s v="video games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x v="1108"/>
    <d v="2012-04-13T14:17:15"/>
    <n v="60"/>
    <b v="0"/>
    <n v="21"/>
    <b v="0"/>
    <x v="6"/>
    <s v="video games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x v="1109"/>
    <d v="2016-11-18T19:03:10"/>
    <n v="30"/>
    <b v="0"/>
    <n v="3"/>
    <b v="0"/>
    <x v="6"/>
    <s v="video games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x v="1110"/>
    <d v="2012-12-07T22:23:42"/>
    <n v="30"/>
    <b v="0"/>
    <n v="11"/>
    <b v="0"/>
    <x v="6"/>
    <s v="video games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x v="1111"/>
    <d v="2016-01-08T04:53:10"/>
    <n v="30"/>
    <b v="0"/>
    <n v="1"/>
    <b v="0"/>
    <x v="6"/>
    <s v="video games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x v="1112"/>
    <d v="2015-01-19T08:30:00"/>
    <n v="60"/>
    <b v="0"/>
    <n v="312"/>
    <b v="0"/>
    <x v="6"/>
    <s v="video games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x v="1113"/>
    <d v="2014-08-14T23:27:00"/>
    <n v="30"/>
    <b v="0"/>
    <n v="1"/>
    <b v="0"/>
    <x v="6"/>
    <s v="video games"/>
    <n v="5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x v="1114"/>
    <d v="2013-10-09T08:18:07"/>
    <n v="30"/>
    <b v="0"/>
    <n v="3"/>
    <b v="0"/>
    <x v="6"/>
    <s v="video games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x v="1115"/>
    <d v="2016-03-30T15:41:35"/>
    <n v="30"/>
    <b v="0"/>
    <n v="4"/>
    <b v="0"/>
    <x v="6"/>
    <s v="video games"/>
    <n v="13.2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x v="1116"/>
    <d v="2012-06-09T20:20:08"/>
    <n v="60"/>
    <b v="0"/>
    <n v="10"/>
    <b v="0"/>
    <x v="6"/>
    <s v="video games"/>
    <n v="17.850000000000001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x v="1117"/>
    <d v="2015-12-25T14:21:53"/>
    <n v="30"/>
    <b v="0"/>
    <n v="8"/>
    <b v="0"/>
    <x v="6"/>
    <s v="video games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x v="1118"/>
    <d v="2014-04-05T02:59:39"/>
    <n v="30"/>
    <b v="0"/>
    <n v="3"/>
    <b v="0"/>
    <x v="6"/>
    <s v="video games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x v="1119"/>
    <d v="2014-04-06T19:01:04"/>
    <n v="13"/>
    <b v="0"/>
    <n v="1"/>
    <b v="0"/>
    <x v="6"/>
    <s v="video games"/>
    <n v="5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x v="1120"/>
    <d v="2011-10-28T20:56:40"/>
    <n v="45"/>
    <b v="0"/>
    <n v="0"/>
    <b v="0"/>
    <x v="6"/>
    <s v="video games"/>
    <n v="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x v="1121"/>
    <d v="2016-03-13T21:25:16"/>
    <n v="30"/>
    <b v="0"/>
    <n v="5"/>
    <b v="0"/>
    <x v="6"/>
    <s v="video games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x v="1122"/>
    <d v="2013-05-30T16:53:45"/>
    <n v="14"/>
    <b v="0"/>
    <n v="0"/>
    <b v="0"/>
    <x v="6"/>
    <s v="video games"/>
    <n v="0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x v="1123"/>
    <d v="2014-04-19T12:34:08"/>
    <n v="30"/>
    <b v="0"/>
    <n v="3"/>
    <b v="0"/>
    <x v="6"/>
    <s v="video games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x v="1124"/>
    <d v="2015-04-30T16:00:51"/>
    <n v="30"/>
    <b v="0"/>
    <n v="7"/>
    <b v="0"/>
    <x v="6"/>
    <s v="mobile games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x v="1125"/>
    <d v="2015-09-25T14:58:50"/>
    <n v="60"/>
    <b v="0"/>
    <n v="0"/>
    <b v="0"/>
    <x v="6"/>
    <s v="mobile games"/>
    <n v="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x v="1126"/>
    <d v="2016-07-14T07:51:34"/>
    <n v="30"/>
    <b v="0"/>
    <n v="2"/>
    <b v="0"/>
    <x v="6"/>
    <s v="mobile games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x v="1127"/>
    <d v="2014-11-14T21:30:00"/>
    <n v="31"/>
    <b v="0"/>
    <n v="23"/>
    <b v="0"/>
    <x v="6"/>
    <s v="mobile games"/>
    <n v="25.43"/>
    <x v="3"/>
  </r>
  <r>
    <n v="1128"/>
    <s v="Flying Turds"/>
    <s v="#havingfunFTW"/>
    <n v="1000"/>
    <n v="1"/>
    <n v="0"/>
    <x v="2"/>
    <s v="GB"/>
    <s v="GBP"/>
    <n v="1407425717"/>
    <n v="1404833717"/>
    <x v="1128"/>
    <d v="2014-08-07T15:35:17"/>
    <n v="30"/>
    <b v="0"/>
    <n v="1"/>
    <b v="0"/>
    <x v="6"/>
    <s v="mobile games"/>
    <n v="1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x v="1129"/>
    <d v="2016-06-05T06:21:33"/>
    <n v="30"/>
    <b v="0"/>
    <n v="2"/>
    <b v="0"/>
    <x v="6"/>
    <s v="mobile games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x v="1130"/>
    <d v="2014-11-26T00:55:00"/>
    <n v="61"/>
    <b v="0"/>
    <n v="3"/>
    <b v="0"/>
    <x v="6"/>
    <s v="mobile games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x v="1131"/>
    <d v="2015-12-24T21:47:48"/>
    <n v="30"/>
    <b v="0"/>
    <n v="0"/>
    <b v="0"/>
    <x v="6"/>
    <s v="mobile games"/>
    <n v="0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x v="1132"/>
    <d v="2017-01-01T02:46:11"/>
    <n v="30"/>
    <b v="0"/>
    <n v="13"/>
    <b v="0"/>
    <x v="6"/>
    <s v="mobile games"/>
    <n v="110.62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x v="1133"/>
    <d v="2014-07-31T09:46:21"/>
    <n v="30"/>
    <b v="0"/>
    <n v="1"/>
    <b v="0"/>
    <x v="6"/>
    <s v="mobile games"/>
    <n v="20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x v="1134"/>
    <d v="2014-11-29T04:33:00"/>
    <n v="14"/>
    <b v="0"/>
    <n v="1"/>
    <b v="0"/>
    <x v="6"/>
    <s v="mobile games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x v="1135"/>
    <d v="2016-08-06T23:44:54"/>
    <n v="30"/>
    <b v="0"/>
    <n v="1"/>
    <b v="0"/>
    <x v="6"/>
    <s v="mobile games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x v="1136"/>
    <d v="2015-12-19T16:07:09"/>
    <n v="30"/>
    <b v="0"/>
    <n v="6"/>
    <b v="0"/>
    <x v="6"/>
    <s v="mobile games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x v="1137"/>
    <d v="2016-04-23T19:40:21"/>
    <n v="30"/>
    <b v="0"/>
    <n v="39"/>
    <b v="0"/>
    <x v="6"/>
    <s v="mobile games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x v="1138"/>
    <d v="2017-01-21T21:45:31"/>
    <n v="20"/>
    <b v="0"/>
    <n v="4"/>
    <b v="0"/>
    <x v="6"/>
    <s v="mobile games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x v="1139"/>
    <d v="2015-01-01T08:20:26"/>
    <n v="30"/>
    <b v="0"/>
    <n v="1"/>
    <b v="0"/>
    <x v="6"/>
    <s v="mobile games"/>
    <n v="5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x v="1140"/>
    <d v="2015-08-06T11:05:21"/>
    <n v="30"/>
    <b v="0"/>
    <n v="0"/>
    <b v="0"/>
    <x v="6"/>
    <s v="mobile games"/>
    <n v="0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x v="1141"/>
    <d v="2015-07-09T16:47:30"/>
    <n v="30"/>
    <b v="0"/>
    <n v="0"/>
    <b v="0"/>
    <x v="6"/>
    <s v="mobile games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x v="1142"/>
    <d v="2015-02-17T00:08:47"/>
    <n v="30"/>
    <b v="0"/>
    <n v="0"/>
    <b v="0"/>
    <x v="6"/>
    <s v="mobile games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x v="1143"/>
    <d v="2015-12-17T04:38:46"/>
    <n v="30"/>
    <b v="0"/>
    <n v="8"/>
    <b v="0"/>
    <x v="6"/>
    <s v="mobile games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x v="1144"/>
    <d v="2015-04-29T04:22:00"/>
    <n v="30"/>
    <b v="0"/>
    <n v="0"/>
    <b v="0"/>
    <x v="7"/>
    <s v="food trucks"/>
    <n v="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x v="1145"/>
    <d v="2014-10-02T17:56:32"/>
    <n v="60"/>
    <b v="0"/>
    <n v="1"/>
    <b v="0"/>
    <x v="7"/>
    <s v="food trucks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x v="1146"/>
    <d v="2014-05-02T22:52:53"/>
    <n v="38"/>
    <b v="0"/>
    <n v="12"/>
    <b v="0"/>
    <x v="7"/>
    <s v="food trucks"/>
    <n v="44.17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x v="1147"/>
    <d v="2014-10-19T23:19:43"/>
    <n v="60"/>
    <b v="0"/>
    <n v="0"/>
    <b v="0"/>
    <x v="7"/>
    <s v="food trucks"/>
    <n v="0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x v="1148"/>
    <d v="2016-12-01T05:06:21"/>
    <n v="30"/>
    <b v="0"/>
    <n v="3"/>
    <b v="0"/>
    <x v="7"/>
    <s v="food trucks"/>
    <n v="24.33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x v="1149"/>
    <d v="2016-06-16T17:02:46"/>
    <n v="30"/>
    <b v="0"/>
    <n v="2"/>
    <b v="0"/>
    <x v="7"/>
    <s v="food trucks"/>
    <n v="37.5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x v="1150"/>
    <d v="2016-01-08T22:54:35"/>
    <n v="60"/>
    <b v="0"/>
    <n v="6"/>
    <b v="0"/>
    <x v="7"/>
    <s v="food trucks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x v="1151"/>
    <d v="2015-09-07T02:27:43"/>
    <n v="30"/>
    <b v="0"/>
    <n v="0"/>
    <b v="0"/>
    <x v="7"/>
    <s v="food trucks"/>
    <n v="0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x v="1152"/>
    <d v="2015-05-15T17:01:52"/>
    <n v="30"/>
    <b v="0"/>
    <n v="15"/>
    <b v="0"/>
    <x v="7"/>
    <s v="food trucks"/>
    <n v="60.73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x v="1153"/>
    <d v="2015-06-18T17:08:25"/>
    <n v="30"/>
    <b v="0"/>
    <n v="1"/>
    <b v="0"/>
    <x v="7"/>
    <s v="food trucks"/>
    <n v="50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x v="1154"/>
    <d v="2015-09-06T02:36:46"/>
    <n v="30"/>
    <b v="0"/>
    <n v="3"/>
    <b v="0"/>
    <x v="7"/>
    <s v="food trucks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x v="1155"/>
    <d v="2014-08-14T18:20:08"/>
    <n v="30"/>
    <b v="0"/>
    <n v="8"/>
    <b v="0"/>
    <x v="7"/>
    <s v="food trucks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x v="1156"/>
    <d v="2015-02-24T01:42:42"/>
    <n v="30"/>
    <b v="0"/>
    <n v="0"/>
    <b v="0"/>
    <x v="7"/>
    <s v="food trucks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x v="1157"/>
    <d v="2014-12-05T16:04:40"/>
    <n v="60"/>
    <b v="0"/>
    <n v="3"/>
    <b v="0"/>
    <x v="7"/>
    <s v="food trucks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x v="1158"/>
    <d v="2014-12-09T02:12:08"/>
    <n v="30"/>
    <b v="0"/>
    <n v="3"/>
    <b v="0"/>
    <x v="7"/>
    <s v="food trucks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x v="1159"/>
    <d v="2015-06-30T15:45:00"/>
    <n v="31"/>
    <b v="0"/>
    <n v="0"/>
    <b v="0"/>
    <x v="7"/>
    <s v="food trucks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x v="1160"/>
    <d v="2015-03-28T02:43:06"/>
    <n v="30"/>
    <b v="0"/>
    <n v="19"/>
    <b v="0"/>
    <x v="7"/>
    <s v="food trucks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x v="1161"/>
    <d v="2015-05-19T15:06:29"/>
    <n v="21"/>
    <b v="0"/>
    <n v="0"/>
    <b v="0"/>
    <x v="7"/>
    <s v="food trucks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x v="1162"/>
    <d v="2014-09-25T16:24:24"/>
    <n v="31"/>
    <b v="0"/>
    <n v="2"/>
    <b v="0"/>
    <x v="7"/>
    <s v="food trucks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x v="1163"/>
    <d v="2014-08-09T17:22:00"/>
    <n v="30"/>
    <b v="0"/>
    <n v="0"/>
    <b v="0"/>
    <x v="7"/>
    <s v="food trucks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x v="1164"/>
    <d v="2016-06-18T17:23:02"/>
    <n v="30"/>
    <b v="0"/>
    <n v="0"/>
    <b v="0"/>
    <x v="7"/>
    <s v="food trucks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x v="1165"/>
    <d v="2014-07-06T05:08:50"/>
    <n v="34"/>
    <b v="0"/>
    <n v="25"/>
    <b v="0"/>
    <x v="7"/>
    <s v="food trucks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x v="1166"/>
    <d v="2015-06-26T04:00:00"/>
    <n v="31"/>
    <b v="0"/>
    <n v="8"/>
    <b v="0"/>
    <x v="7"/>
    <s v="food trucks"/>
    <n v="358.88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x v="1167"/>
    <d v="2014-09-12T17:38:15"/>
    <n v="31"/>
    <b v="0"/>
    <n v="16"/>
    <b v="0"/>
    <x v="7"/>
    <s v="food trucks"/>
    <n v="61.19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x v="1168"/>
    <d v="2016-09-22T01:17:45"/>
    <n v="30"/>
    <b v="0"/>
    <n v="3"/>
    <b v="0"/>
    <x v="7"/>
    <s v="food trucks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x v="1169"/>
    <d v="2015-02-22T08:29:23"/>
    <n v="30"/>
    <b v="0"/>
    <n v="3"/>
    <b v="0"/>
    <x v="7"/>
    <s v="food trucks"/>
    <n v="5.67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x v="1170"/>
    <d v="2015-05-30T21:26:11"/>
    <n v="30"/>
    <b v="0"/>
    <n v="2"/>
    <b v="0"/>
    <x v="7"/>
    <s v="food trucks"/>
    <n v="50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x v="1171"/>
    <d v="2014-11-13T20:18:47"/>
    <n v="18"/>
    <b v="0"/>
    <n v="1"/>
    <b v="0"/>
    <x v="7"/>
    <s v="food trucks"/>
    <n v="25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x v="1172"/>
    <d v="2014-08-20T16:22:32"/>
    <n v="30"/>
    <b v="0"/>
    <n v="0"/>
    <b v="0"/>
    <x v="7"/>
    <s v="food trucks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x v="1173"/>
    <d v="2015-08-03T04:27:37"/>
    <n v="35"/>
    <b v="0"/>
    <n v="1"/>
    <b v="0"/>
    <x v="7"/>
    <s v="food trucks"/>
    <n v="30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x v="1174"/>
    <d v="2016-05-08T20:12:07"/>
    <n v="30"/>
    <b v="0"/>
    <n v="19"/>
    <b v="0"/>
    <x v="7"/>
    <s v="food trucks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x v="1175"/>
    <d v="2015-07-15T17:28:59"/>
    <n v="30"/>
    <b v="0"/>
    <n v="9"/>
    <b v="0"/>
    <x v="7"/>
    <s v="food trucks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x v="1176"/>
    <d v="2017-03-06T13:00:00"/>
    <n v="54"/>
    <b v="0"/>
    <n v="1"/>
    <b v="0"/>
    <x v="7"/>
    <s v="food trucks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x v="1177"/>
    <d v="2014-10-15T15:51:36"/>
    <n v="30"/>
    <b v="0"/>
    <n v="0"/>
    <b v="0"/>
    <x v="7"/>
    <s v="food trucks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x v="1178"/>
    <d v="2014-08-16T21:44:12"/>
    <n v="30"/>
    <b v="0"/>
    <n v="1"/>
    <b v="0"/>
    <x v="7"/>
    <s v="food trucks"/>
    <n v="5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x v="1179"/>
    <d v="2015-10-28T17:17:07"/>
    <n v="30"/>
    <b v="0"/>
    <n v="5"/>
    <b v="0"/>
    <x v="7"/>
    <s v="food trucks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x v="1180"/>
    <d v="2014-06-28T19:21:54"/>
    <n v="37"/>
    <b v="0"/>
    <n v="85"/>
    <b v="0"/>
    <x v="7"/>
    <s v="food trucks"/>
    <n v="69.12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x v="1181"/>
    <d v="2015-03-01T08:08:41"/>
    <n v="30"/>
    <b v="0"/>
    <n v="3"/>
    <b v="0"/>
    <x v="7"/>
    <s v="food trucks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x v="1182"/>
    <d v="2017-01-12T16:42:00"/>
    <n v="19"/>
    <b v="0"/>
    <n v="4"/>
    <b v="0"/>
    <x v="7"/>
    <s v="food trucks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x v="1183"/>
    <d v="2016-11-02T03:59:00"/>
    <n v="20"/>
    <b v="0"/>
    <n v="3"/>
    <b v="0"/>
    <x v="7"/>
    <s v="food trucks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x v="1184"/>
    <d v="2017-02-06T14:23:31"/>
    <n v="31"/>
    <b v="0"/>
    <n v="375"/>
    <b v="1"/>
    <x v="8"/>
    <s v="photobooks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x v="1185"/>
    <d v="2015-06-08T04:00:00"/>
    <n v="33"/>
    <b v="0"/>
    <n v="111"/>
    <b v="1"/>
    <x v="8"/>
    <s v="photobooks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x v="1186"/>
    <d v="2015-06-01T22:42:00"/>
    <n v="33"/>
    <b v="0"/>
    <n v="123"/>
    <b v="1"/>
    <x v="8"/>
    <s v="photobooks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x v="1187"/>
    <d v="2015-05-17T18:00:00"/>
    <n v="32"/>
    <b v="0"/>
    <n v="70"/>
    <b v="1"/>
    <x v="8"/>
    <s v="photobooks"/>
    <n v="130.16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x v="1188"/>
    <d v="2016-12-28T16:49:00"/>
    <n v="21"/>
    <b v="0"/>
    <n v="85"/>
    <b v="1"/>
    <x v="8"/>
    <s v="photobooks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x v="1189"/>
    <d v="2016-06-29T23:29:55"/>
    <n v="21"/>
    <b v="0"/>
    <n v="86"/>
    <b v="1"/>
    <x v="8"/>
    <s v="photobooks"/>
    <n v="112.79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x v="1190"/>
    <d v="2014-08-31T15:58:45"/>
    <n v="30"/>
    <b v="0"/>
    <n v="13"/>
    <b v="1"/>
    <x v="8"/>
    <s v="photobooks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x v="1191"/>
    <d v="2016-03-20T13:29:20"/>
    <n v="30"/>
    <b v="0"/>
    <n v="33"/>
    <b v="1"/>
    <x v="8"/>
    <s v="photobooks"/>
    <n v="89.24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x v="1192"/>
    <d v="2017-02-11T12:09:38"/>
    <n v="30"/>
    <b v="0"/>
    <n v="15"/>
    <b v="1"/>
    <x v="8"/>
    <s v="photobooks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x v="1193"/>
    <d v="2016-04-09T17:37:33"/>
    <n v="60"/>
    <b v="0"/>
    <n v="273"/>
    <b v="1"/>
    <x v="8"/>
    <s v="photobooks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x v="1194"/>
    <d v="2015-04-08T11:42:59"/>
    <n v="30"/>
    <b v="0"/>
    <n v="714"/>
    <b v="1"/>
    <x v="8"/>
    <s v="photobooks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x v="1195"/>
    <d v="2015-12-20T09:00:00"/>
    <n v="60"/>
    <b v="0"/>
    <n v="170"/>
    <b v="1"/>
    <x v="8"/>
    <s v="photobooks"/>
    <n v="79.41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x v="1196"/>
    <d v="2015-12-18T19:38:59"/>
    <n v="30"/>
    <b v="0"/>
    <n v="512"/>
    <b v="1"/>
    <x v="8"/>
    <s v="photobooks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x v="1197"/>
    <d v="2016-06-13T05:59:00"/>
    <n v="31"/>
    <b v="0"/>
    <n v="314"/>
    <b v="1"/>
    <x v="8"/>
    <s v="photobooks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x v="1198"/>
    <d v="2015-12-31T03:00:00"/>
    <n v="36"/>
    <b v="0"/>
    <n v="167"/>
    <b v="1"/>
    <x v="8"/>
    <s v="photobooks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x v="1199"/>
    <d v="2015-07-08T18:30:00"/>
    <n v="32"/>
    <b v="0"/>
    <n v="9"/>
    <b v="1"/>
    <x v="8"/>
    <s v="photobooks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x v="1200"/>
    <d v="2015-04-16T11:27:36"/>
    <n v="21"/>
    <b v="0"/>
    <n v="103"/>
    <b v="1"/>
    <x v="8"/>
    <s v="photobooks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x v="1201"/>
    <d v="2016-07-15T14:34:06"/>
    <n v="30"/>
    <b v="0"/>
    <n v="111"/>
    <b v="1"/>
    <x v="8"/>
    <s v="photobooks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x v="1202"/>
    <d v="2015-06-27T06:55:54"/>
    <n v="30"/>
    <b v="0"/>
    <n v="271"/>
    <b v="1"/>
    <x v="8"/>
    <s v="photobooks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x v="1203"/>
    <d v="2015-05-31T14:45:27"/>
    <n v="30"/>
    <b v="0"/>
    <n v="101"/>
    <b v="1"/>
    <x v="8"/>
    <s v="photobooks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x v="1204"/>
    <d v="2015-12-04T05:00:00"/>
    <n v="45"/>
    <b v="0"/>
    <n v="57"/>
    <b v="1"/>
    <x v="8"/>
    <s v="photobooks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x v="1205"/>
    <d v="2015-06-13T12:09:11"/>
    <n v="30"/>
    <b v="0"/>
    <n v="62"/>
    <b v="1"/>
    <x v="8"/>
    <s v="photobooks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x v="1206"/>
    <d v="2017-03-11T13:29:00"/>
    <n v="33"/>
    <b v="0"/>
    <n v="32"/>
    <b v="1"/>
    <x v="8"/>
    <s v="photobooks"/>
    <n v="32.340000000000003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x v="1207"/>
    <d v="2016-03-31T10:00:00"/>
    <n v="30"/>
    <b v="0"/>
    <n v="141"/>
    <b v="1"/>
    <x v="8"/>
    <s v="photobooks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x v="1208"/>
    <d v="2016-03-24T16:01:04"/>
    <n v="30"/>
    <b v="0"/>
    <n v="75"/>
    <b v="1"/>
    <x v="8"/>
    <s v="photobooks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x v="1209"/>
    <d v="2017-02-25T20:18:25"/>
    <n v="30"/>
    <b v="0"/>
    <n v="46"/>
    <b v="1"/>
    <x v="8"/>
    <s v="photobooks"/>
    <n v="138.26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x v="1210"/>
    <d v="2015-05-31T21:00:00"/>
    <n v="23"/>
    <b v="0"/>
    <n v="103"/>
    <b v="1"/>
    <x v="8"/>
    <s v="photobooks"/>
    <n v="493.82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x v="1211"/>
    <d v="2016-06-09T20:47:41"/>
    <n v="15"/>
    <b v="0"/>
    <n v="6"/>
    <b v="1"/>
    <x v="8"/>
    <s v="photobooks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x v="1212"/>
    <d v="2015-11-27T01:00:00"/>
    <n v="17"/>
    <b v="0"/>
    <n v="83"/>
    <b v="1"/>
    <x v="8"/>
    <s v="photobooks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x v="1213"/>
    <d v="2017-01-31T18:08:20"/>
    <n v="35"/>
    <b v="0"/>
    <n v="108"/>
    <b v="1"/>
    <x v="8"/>
    <s v="photobooks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x v="1214"/>
    <d v="2015-06-09T20:10:05"/>
    <n v="60"/>
    <b v="0"/>
    <n v="25"/>
    <b v="1"/>
    <x v="8"/>
    <s v="photobooks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x v="1215"/>
    <d v="2014-05-30T22:09:16"/>
    <n v="30"/>
    <b v="0"/>
    <n v="549"/>
    <b v="1"/>
    <x v="8"/>
    <s v="photobooks"/>
    <n v="71.59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x v="1216"/>
    <d v="2015-10-02T23:03:00"/>
    <n v="32"/>
    <b v="0"/>
    <n v="222"/>
    <b v="1"/>
    <x v="8"/>
    <s v="photobooks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x v="1217"/>
    <d v="2016-07-14T19:25:40"/>
    <n v="30"/>
    <b v="0"/>
    <n v="183"/>
    <b v="1"/>
    <x v="8"/>
    <s v="photobooks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x v="1218"/>
    <d v="2015-11-01T03:00:00"/>
    <n v="31"/>
    <b v="0"/>
    <n v="89"/>
    <b v="1"/>
    <x v="8"/>
    <s v="photobooks"/>
    <n v="174.21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x v="1219"/>
    <d v="2016-10-20T11:05:13"/>
    <n v="30"/>
    <b v="0"/>
    <n v="253"/>
    <b v="1"/>
    <x v="8"/>
    <s v="photobooks"/>
    <n v="102.86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x v="1220"/>
    <d v="2015-08-25T15:05:12"/>
    <n v="30"/>
    <b v="0"/>
    <n v="140"/>
    <b v="1"/>
    <x v="8"/>
    <s v="photobooks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x v="1221"/>
    <d v="2016-12-04T00:00:00"/>
    <n v="28"/>
    <b v="0"/>
    <n v="103"/>
    <b v="1"/>
    <x v="8"/>
    <s v="photobooks"/>
    <n v="23.8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x v="1222"/>
    <d v="2016-04-01T04:00:00"/>
    <n v="31"/>
    <b v="0"/>
    <n v="138"/>
    <b v="1"/>
    <x v="8"/>
    <s v="photobooks"/>
    <n v="81.27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x v="1223"/>
    <d v="2016-11-10T05:15:09"/>
    <n v="30"/>
    <b v="0"/>
    <n v="191"/>
    <b v="1"/>
    <x v="8"/>
    <s v="photobooks"/>
    <n v="116.21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x v="1224"/>
    <d v="2014-06-06T13:11:42"/>
    <n v="60"/>
    <b v="0"/>
    <n v="18"/>
    <b v="0"/>
    <x v="4"/>
    <s v="world music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x v="1225"/>
    <d v="2013-10-22T21:44:38"/>
    <n v="60"/>
    <b v="0"/>
    <n v="3"/>
    <b v="0"/>
    <x v="4"/>
    <s v="world music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x v="1226"/>
    <d v="2014-04-21T01:00:00"/>
    <n v="35"/>
    <b v="0"/>
    <n v="40"/>
    <b v="0"/>
    <x v="4"/>
    <s v="world music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x v="1227"/>
    <d v="2014-08-07T07:00:00"/>
    <n v="31"/>
    <b v="0"/>
    <n v="0"/>
    <b v="0"/>
    <x v="4"/>
    <s v="world music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x v="1228"/>
    <d v="2011-09-28T17:30:08"/>
    <n v="60"/>
    <b v="0"/>
    <n v="24"/>
    <b v="0"/>
    <x v="4"/>
    <s v="world music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x v="1229"/>
    <d v="2012-04-16T16:00:00"/>
    <n v="30"/>
    <b v="0"/>
    <n v="1"/>
    <b v="0"/>
    <x v="4"/>
    <s v="world music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x v="1230"/>
    <d v="2011-02-24T23:20:30"/>
    <n v="30"/>
    <b v="0"/>
    <n v="0"/>
    <b v="0"/>
    <x v="4"/>
    <s v="world music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x v="1231"/>
    <d v="2015-08-28T01:00:00"/>
    <n v="51"/>
    <b v="0"/>
    <n v="0"/>
    <b v="0"/>
    <x v="4"/>
    <s v="world music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x v="1232"/>
    <d v="2013-10-06T20:21:10"/>
    <n v="47"/>
    <b v="0"/>
    <n v="1"/>
    <b v="0"/>
    <x v="4"/>
    <s v="world music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x v="1233"/>
    <d v="2012-02-21T22:46:14"/>
    <n v="21"/>
    <b v="0"/>
    <n v="6"/>
    <b v="0"/>
    <x v="4"/>
    <s v="world music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x v="1234"/>
    <d v="2015-02-02T18:55:42"/>
    <n v="30"/>
    <b v="0"/>
    <n v="0"/>
    <b v="0"/>
    <x v="4"/>
    <s v="world music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x v="1235"/>
    <d v="2013-12-15T03:14:59"/>
    <n v="40"/>
    <b v="0"/>
    <n v="6"/>
    <b v="0"/>
    <x v="4"/>
    <s v="world music"/>
    <n v="35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x v="1236"/>
    <d v="2012-07-28T16:00:00"/>
    <n v="8"/>
    <b v="0"/>
    <n v="0"/>
    <b v="0"/>
    <x v="4"/>
    <s v="world music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x v="1237"/>
    <d v="2012-08-24T06:47:45"/>
    <n v="20"/>
    <b v="0"/>
    <n v="0"/>
    <b v="0"/>
    <x v="4"/>
    <s v="world music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x v="1238"/>
    <d v="2011-08-06T14:38:56"/>
    <n v="30"/>
    <b v="0"/>
    <n v="3"/>
    <b v="0"/>
    <x v="4"/>
    <s v="world music"/>
    <n v="59.33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x v="1239"/>
    <d v="2012-01-05T23:06:07"/>
    <n v="30"/>
    <b v="0"/>
    <n v="0"/>
    <b v="0"/>
    <x v="4"/>
    <s v="world music"/>
    <n v="0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x v="1240"/>
    <d v="2013-07-12T21:51:00"/>
    <n v="58"/>
    <b v="0"/>
    <n v="8"/>
    <b v="0"/>
    <x v="4"/>
    <s v="world music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x v="1241"/>
    <d v="2014-11-03T05:59:00"/>
    <n v="23"/>
    <b v="0"/>
    <n v="34"/>
    <b v="0"/>
    <x v="4"/>
    <s v="world music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x v="1242"/>
    <d v="2011-09-11T13:18:00"/>
    <n v="15"/>
    <b v="0"/>
    <n v="1"/>
    <b v="0"/>
    <x v="4"/>
    <s v="world music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x v="1243"/>
    <d v="2011-07-08T21:00:00"/>
    <n v="61"/>
    <b v="0"/>
    <n v="38"/>
    <b v="0"/>
    <x v="4"/>
    <s v="world music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x v="1244"/>
    <d v="2013-04-22T21:00:00"/>
    <n v="31"/>
    <b v="1"/>
    <n v="45"/>
    <b v="1"/>
    <x v="4"/>
    <s v="rock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x v="1245"/>
    <d v="2014-06-14T14:23:54"/>
    <n v="30"/>
    <b v="1"/>
    <n v="17"/>
    <b v="1"/>
    <x v="4"/>
    <s v="rock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x v="1246"/>
    <d v="2011-12-06T02:02:29"/>
    <n v="45"/>
    <b v="1"/>
    <n v="31"/>
    <b v="1"/>
    <x v="4"/>
    <s v="rock"/>
    <n v="75.48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x v="1247"/>
    <d v="2013-05-06T07:00:55"/>
    <n v="30"/>
    <b v="1"/>
    <n v="50"/>
    <b v="1"/>
    <x v="4"/>
    <s v="rock"/>
    <n v="85.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x v="1248"/>
    <d v="2014-06-13T06:59:00"/>
    <n v="36"/>
    <b v="1"/>
    <n v="59"/>
    <b v="1"/>
    <x v="4"/>
    <s v="rock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x v="1249"/>
    <d v="2012-07-07T17:46:51"/>
    <n v="30"/>
    <b v="1"/>
    <n v="81"/>
    <b v="1"/>
    <x v="4"/>
    <s v="rock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x v="1250"/>
    <d v="2014-09-06T15:25:31"/>
    <n v="45"/>
    <b v="1"/>
    <n v="508"/>
    <b v="1"/>
    <x v="4"/>
    <s v="rock"/>
    <n v="118.2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x v="1251"/>
    <d v="2011-09-25T19:32:47"/>
    <n v="60"/>
    <b v="1"/>
    <n v="74"/>
    <b v="1"/>
    <x v="4"/>
    <s v="rock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x v="1252"/>
    <d v="2013-10-24T23:42:49"/>
    <n v="28"/>
    <b v="1"/>
    <n v="141"/>
    <b v="1"/>
    <x v="4"/>
    <s v="rock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x v="1253"/>
    <d v="2014-09-03T18:48:27"/>
    <n v="30"/>
    <b v="1"/>
    <n v="711"/>
    <b v="1"/>
    <x v="4"/>
    <s v="rock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x v="1254"/>
    <d v="2011-01-01T04:59:00"/>
    <n v="57"/>
    <b v="1"/>
    <n v="141"/>
    <b v="1"/>
    <x v="4"/>
    <s v="rock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x v="1255"/>
    <d v="2013-12-01T21:17:32"/>
    <n v="30"/>
    <b v="1"/>
    <n v="109"/>
    <b v="1"/>
    <x v="4"/>
    <s v="rock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x v="1256"/>
    <d v="2012-02-12T22:03:51"/>
    <n v="30"/>
    <b v="1"/>
    <n v="361"/>
    <b v="1"/>
    <x v="4"/>
    <s v="rock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x v="1257"/>
    <d v="2011-04-03T01:03:10"/>
    <n v="49"/>
    <b v="1"/>
    <n v="176"/>
    <b v="1"/>
    <x v="4"/>
    <s v="rock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x v="1258"/>
    <d v="2013-08-31T14:40:12"/>
    <n v="30"/>
    <b v="1"/>
    <n v="670"/>
    <b v="1"/>
    <x v="4"/>
    <s v="rock"/>
    <n v="38.18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x v="1259"/>
    <d v="2014-06-09T03:59:00"/>
    <n v="33"/>
    <b v="1"/>
    <n v="96"/>
    <b v="1"/>
    <x v="4"/>
    <s v="rock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x v="1260"/>
    <d v="2014-02-26T20:13:40"/>
    <n v="30"/>
    <b v="1"/>
    <n v="74"/>
    <b v="1"/>
    <x v="4"/>
    <s v="rock"/>
    <n v="50.69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x v="1261"/>
    <d v="2014-01-29T08:13:47"/>
    <n v="30"/>
    <b v="1"/>
    <n v="52"/>
    <b v="1"/>
    <x v="4"/>
    <s v="rock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x v="1262"/>
    <d v="2014-02-16T18:18:12"/>
    <n v="30"/>
    <b v="1"/>
    <n v="105"/>
    <b v="1"/>
    <x v="4"/>
    <s v="rock"/>
    <n v="77.64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x v="1263"/>
    <d v="2014-03-29T01:00:00"/>
    <n v="35"/>
    <b v="1"/>
    <n v="41"/>
    <b v="1"/>
    <x v="4"/>
    <s v="rock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x v="1264"/>
    <d v="2013-10-29T15:54:43"/>
    <n v="29"/>
    <b v="1"/>
    <n v="34"/>
    <b v="1"/>
    <x v="4"/>
    <s v="rock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x v="1265"/>
    <d v="2010-11-30T15:43:35"/>
    <n v="47"/>
    <b v="1"/>
    <n v="66"/>
    <b v="1"/>
    <x v="4"/>
    <s v="rock"/>
    <n v="63.18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x v="1266"/>
    <d v="2014-01-11T21:02:25"/>
    <n v="30"/>
    <b v="1"/>
    <n v="50"/>
    <b v="1"/>
    <x v="4"/>
    <s v="rock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x v="1267"/>
    <d v="2013-07-24T14:02:38"/>
    <n v="30"/>
    <b v="1"/>
    <n v="159"/>
    <b v="1"/>
    <x v="4"/>
    <s v="rock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x v="1268"/>
    <d v="2013-09-20T20:17:27"/>
    <n v="30"/>
    <b v="1"/>
    <n v="182"/>
    <b v="1"/>
    <x v="4"/>
    <s v="rock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x v="1269"/>
    <d v="2016-04-16T00:00:00"/>
    <n v="31"/>
    <b v="1"/>
    <n v="206"/>
    <b v="1"/>
    <x v="4"/>
    <s v="rock"/>
    <n v="99.16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x v="1270"/>
    <d v="2012-03-25T19:34:02"/>
    <n v="60"/>
    <b v="1"/>
    <n v="169"/>
    <b v="1"/>
    <x v="4"/>
    <s v="rock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x v="1271"/>
    <d v="2013-11-13T17:24:19"/>
    <n v="30"/>
    <b v="1"/>
    <n v="31"/>
    <b v="1"/>
    <x v="4"/>
    <s v="rock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x v="1272"/>
    <d v="2010-06-15T04:00:00"/>
    <n v="70"/>
    <b v="1"/>
    <n v="28"/>
    <b v="1"/>
    <x v="4"/>
    <s v="rock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x v="1273"/>
    <d v="2014-08-31T17:31:31"/>
    <n v="30"/>
    <b v="1"/>
    <n v="54"/>
    <b v="1"/>
    <x v="4"/>
    <s v="rock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x v="1274"/>
    <d v="2012-08-30T16:33:45"/>
    <n v="35"/>
    <b v="1"/>
    <n v="467"/>
    <b v="1"/>
    <x v="4"/>
    <s v="rock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x v="1275"/>
    <d v="2013-08-07T20:49:47"/>
    <n v="35"/>
    <b v="1"/>
    <n v="389"/>
    <b v="1"/>
    <x v="4"/>
    <s v="rock"/>
    <n v="62.52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x v="1276"/>
    <d v="2009-09-01T04:00:00"/>
    <n v="50"/>
    <b v="1"/>
    <n v="68"/>
    <b v="1"/>
    <x v="4"/>
    <s v="rock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x v="1277"/>
    <d v="2012-09-04T13:29:07"/>
    <n v="35"/>
    <b v="1"/>
    <n v="413"/>
    <b v="1"/>
    <x v="4"/>
    <s v="rock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x v="1278"/>
    <d v="2014-06-25T02:00:00"/>
    <n v="29"/>
    <b v="1"/>
    <n v="190"/>
    <b v="1"/>
    <x v="4"/>
    <s v="rock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x v="1279"/>
    <d v="2014-03-24T01:22:50"/>
    <n v="40"/>
    <b v="1"/>
    <n v="189"/>
    <b v="1"/>
    <x v="4"/>
    <s v="rock"/>
    <n v="73.36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x v="1280"/>
    <d v="2011-03-01T18:10:54"/>
    <n v="90"/>
    <b v="1"/>
    <n v="130"/>
    <b v="1"/>
    <x v="4"/>
    <s v="rock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x v="1281"/>
    <d v="2013-07-28T17:50:36"/>
    <n v="20"/>
    <b v="1"/>
    <n v="74"/>
    <b v="1"/>
    <x v="4"/>
    <s v="rock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x v="1282"/>
    <d v="2013-12-09T04:59:00"/>
    <n v="31"/>
    <b v="1"/>
    <n v="274"/>
    <b v="1"/>
    <x v="4"/>
    <s v="rock"/>
    <n v="67.67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x v="1283"/>
    <d v="2013-03-11T04:00:00"/>
    <n v="24"/>
    <b v="1"/>
    <n v="22"/>
    <b v="1"/>
    <x v="4"/>
    <s v="rock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x v="1284"/>
    <d v="2016-12-31T16:59:00"/>
    <n v="23"/>
    <b v="0"/>
    <n v="31"/>
    <b v="1"/>
    <x v="1"/>
    <s v="plays"/>
    <n v="65.16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x v="1285"/>
    <d v="2015-06-20T13:59:35"/>
    <n v="15"/>
    <b v="0"/>
    <n v="63"/>
    <b v="1"/>
    <x v="1"/>
    <s v="plays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x v="1286"/>
    <d v="2015-02-17T14:00:00"/>
    <n v="13"/>
    <b v="0"/>
    <n v="20"/>
    <b v="1"/>
    <x v="1"/>
    <s v="plays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x v="1287"/>
    <d v="2015-06-12T14:54:16"/>
    <n v="60"/>
    <b v="0"/>
    <n v="25"/>
    <b v="1"/>
    <x v="1"/>
    <s v="plays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x v="1288"/>
    <d v="2016-08-10T04:00:00"/>
    <n v="31"/>
    <b v="0"/>
    <n v="61"/>
    <b v="1"/>
    <x v="1"/>
    <s v="plays"/>
    <n v="65.87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x v="1289"/>
    <d v="2017-01-04T03:14:05"/>
    <n v="30"/>
    <b v="0"/>
    <n v="52"/>
    <b v="1"/>
    <x v="1"/>
    <s v="plays"/>
    <n v="36.08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x v="1290"/>
    <d v="2015-04-23T06:59:00"/>
    <n v="31"/>
    <b v="0"/>
    <n v="86"/>
    <b v="1"/>
    <x v="1"/>
    <s v="plays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x v="1291"/>
    <d v="2015-04-07T07:00:00"/>
    <n v="37"/>
    <b v="0"/>
    <n v="42"/>
    <b v="1"/>
    <x v="1"/>
    <s v="plays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x v="1292"/>
    <d v="2015-10-06T22:59:00"/>
    <n v="27"/>
    <b v="0"/>
    <n v="52"/>
    <b v="1"/>
    <x v="1"/>
    <s v="plays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x v="1293"/>
    <d v="2015-11-14T17:49:31"/>
    <n v="30"/>
    <b v="0"/>
    <n v="120"/>
    <b v="1"/>
    <x v="1"/>
    <s v="plays"/>
    <n v="127.79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x v="1294"/>
    <d v="2015-10-19T11:00:00"/>
    <n v="18"/>
    <b v="0"/>
    <n v="22"/>
    <b v="1"/>
    <x v="1"/>
    <s v="plays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x v="1295"/>
    <d v="2015-07-29T17:00:00"/>
    <n v="30"/>
    <b v="0"/>
    <n v="64"/>
    <b v="1"/>
    <x v="1"/>
    <s v="plays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x v="1296"/>
    <d v="2016-03-14T00:12:53"/>
    <n v="20"/>
    <b v="0"/>
    <n v="23"/>
    <b v="1"/>
    <x v="1"/>
    <s v="plays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x v="1297"/>
    <d v="2016-05-01T17:55:58"/>
    <n v="30"/>
    <b v="0"/>
    <n v="238"/>
    <b v="1"/>
    <x v="1"/>
    <s v="plays"/>
    <n v="92.04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x v="1298"/>
    <d v="2016-04-28T16:20:32"/>
    <n v="30"/>
    <b v="0"/>
    <n v="33"/>
    <b v="1"/>
    <x v="1"/>
    <s v="plays"/>
    <n v="63.4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x v="1299"/>
    <d v="2015-07-14T19:32:39"/>
    <n v="30"/>
    <b v="0"/>
    <n v="32"/>
    <b v="1"/>
    <x v="1"/>
    <s v="plays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x v="1300"/>
    <d v="2016-06-01T18:57:00"/>
    <n v="39"/>
    <b v="0"/>
    <n v="24"/>
    <b v="1"/>
    <x v="1"/>
    <s v="plays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x v="1301"/>
    <d v="2015-07-21T03:00:00"/>
    <n v="11"/>
    <b v="0"/>
    <n v="29"/>
    <b v="1"/>
    <x v="1"/>
    <s v="plays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x v="1302"/>
    <d v="2016-12-01T02:23:31"/>
    <n v="30"/>
    <b v="0"/>
    <n v="50"/>
    <b v="1"/>
    <x v="1"/>
    <s v="plays"/>
    <n v="50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x v="1303"/>
    <d v="2016-07-31T11:00:00"/>
    <n v="16"/>
    <b v="0"/>
    <n v="108"/>
    <b v="1"/>
    <x v="1"/>
    <s v="plays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x v="1304"/>
    <d v="2017-03-13T03:40:05"/>
    <n v="60"/>
    <b v="0"/>
    <n v="104"/>
    <b v="0"/>
    <x v="2"/>
    <s v="wearables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x v="1305"/>
    <d v="2016-07-21T17:30:00"/>
    <n v="29"/>
    <b v="0"/>
    <n v="86"/>
    <b v="0"/>
    <x v="2"/>
    <s v="wearables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x v="1306"/>
    <d v="2014-12-04T10:58:54"/>
    <n v="30"/>
    <b v="0"/>
    <n v="356"/>
    <b v="0"/>
    <x v="2"/>
    <s v="wearables"/>
    <n v="201.6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x v="1307"/>
    <d v="2016-02-17T12:04:39"/>
    <n v="30"/>
    <b v="0"/>
    <n v="45"/>
    <b v="0"/>
    <x v="2"/>
    <s v="wearables"/>
    <n v="127.93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x v="1308"/>
    <d v="2016-10-08T14:43:32"/>
    <n v="40"/>
    <b v="0"/>
    <n v="38"/>
    <b v="0"/>
    <x v="2"/>
    <s v="wearables"/>
    <n v="29.89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x v="1309"/>
    <d v="2015-10-15T21:11:08"/>
    <n v="35"/>
    <b v="0"/>
    <n v="35"/>
    <b v="0"/>
    <x v="2"/>
    <s v="wearables"/>
    <n v="367.97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x v="1310"/>
    <d v="2016-08-19T16:00:50"/>
    <n v="45"/>
    <b v="0"/>
    <n v="24"/>
    <b v="0"/>
    <x v="2"/>
    <s v="wearables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x v="1311"/>
    <d v="2016-11-30T20:15:19"/>
    <n v="35"/>
    <b v="0"/>
    <n v="100"/>
    <b v="0"/>
    <x v="2"/>
    <s v="wearables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x v="1312"/>
    <d v="2015-04-18T16:52:02"/>
    <n v="30"/>
    <b v="0"/>
    <n v="1"/>
    <b v="0"/>
    <x v="2"/>
    <s v="wearables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x v="1313"/>
    <d v="2016-03-03T17:01:54"/>
    <n v="30"/>
    <b v="0"/>
    <n v="122"/>
    <b v="0"/>
    <x v="2"/>
    <s v="wearables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x v="1314"/>
    <d v="2016-10-21T16:04:20"/>
    <n v="60"/>
    <b v="0"/>
    <n v="11"/>
    <b v="0"/>
    <x v="2"/>
    <s v="wearables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x v="1315"/>
    <d v="2015-11-06T01:00:00"/>
    <n v="36"/>
    <b v="0"/>
    <n v="248"/>
    <b v="0"/>
    <x v="2"/>
    <s v="wearables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x v="1316"/>
    <d v="2016-02-28T23:05:09"/>
    <n v="35"/>
    <b v="0"/>
    <n v="1"/>
    <b v="0"/>
    <x v="2"/>
    <s v="wearables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x v="1317"/>
    <d v="2016-07-21T14:00:00"/>
    <n v="52"/>
    <b v="0"/>
    <n v="19"/>
    <b v="0"/>
    <x v="2"/>
    <s v="wearables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x v="1318"/>
    <d v="2015-01-11T01:02:52"/>
    <n v="30"/>
    <b v="0"/>
    <n v="135"/>
    <b v="0"/>
    <x v="2"/>
    <s v="wearables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x v="1319"/>
    <d v="2014-07-11T16:00:00"/>
    <n v="15"/>
    <b v="0"/>
    <n v="9"/>
    <b v="0"/>
    <x v="2"/>
    <s v="wearables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x v="1320"/>
    <d v="2016-12-30T23:00:00"/>
    <n v="29"/>
    <b v="0"/>
    <n v="3"/>
    <b v="0"/>
    <x v="2"/>
    <s v="wearables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x v="1321"/>
    <d v="2016-12-23T17:58:57"/>
    <n v="30"/>
    <b v="0"/>
    <n v="7"/>
    <b v="0"/>
    <x v="2"/>
    <s v="wearables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x v="1322"/>
    <d v="2015-05-21T15:45:25"/>
    <n v="30"/>
    <b v="0"/>
    <n v="4"/>
    <b v="0"/>
    <x v="2"/>
    <s v="wearables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x v="1323"/>
    <d v="2016-04-26T06:55:00"/>
    <n v="35"/>
    <b v="0"/>
    <n v="44"/>
    <b v="0"/>
    <x v="2"/>
    <s v="wearables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x v="1324"/>
    <d v="2016-10-13T15:12:32"/>
    <n v="30"/>
    <b v="0"/>
    <n v="90"/>
    <b v="0"/>
    <x v="2"/>
    <s v="wearables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x v="1325"/>
    <d v="2016-12-30T02:03:55"/>
    <n v="30"/>
    <b v="0"/>
    <n v="8"/>
    <b v="0"/>
    <x v="2"/>
    <s v="wearables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x v="1326"/>
    <d v="2015-01-15T19:00:28"/>
    <n v="45"/>
    <b v="0"/>
    <n v="11"/>
    <b v="0"/>
    <x v="2"/>
    <s v="wearables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x v="1327"/>
    <d v="2015-05-29T16:17:15"/>
    <n v="30"/>
    <b v="0"/>
    <n v="41"/>
    <b v="0"/>
    <x v="2"/>
    <s v="wearables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x v="1328"/>
    <d v="2016-10-14T15:25:34"/>
    <n v="45"/>
    <b v="0"/>
    <n v="15"/>
    <b v="0"/>
    <x v="2"/>
    <s v="wearables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x v="1329"/>
    <d v="2014-12-02T06:19:05"/>
    <n v="40"/>
    <b v="0"/>
    <n v="9"/>
    <b v="0"/>
    <x v="2"/>
    <s v="wearables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x v="1330"/>
    <d v="2016-07-02T04:00:00"/>
    <n v="31"/>
    <b v="0"/>
    <n v="50"/>
    <b v="0"/>
    <x v="2"/>
    <s v="wearables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x v="1331"/>
    <d v="2016-08-17T12:05:54"/>
    <n v="30"/>
    <b v="0"/>
    <n v="34"/>
    <b v="0"/>
    <x v="2"/>
    <s v="wearables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x v="1332"/>
    <d v="2017-01-27T01:26:48"/>
    <n v="30"/>
    <b v="0"/>
    <n v="0"/>
    <b v="0"/>
    <x v="2"/>
    <s v="wearables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x v="1333"/>
    <d v="2014-07-16T02:33:45"/>
    <n v="30"/>
    <b v="0"/>
    <n v="0"/>
    <b v="0"/>
    <x v="2"/>
    <s v="wearables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x v="1334"/>
    <d v="2016-03-11T18:34:47"/>
    <n v="30"/>
    <b v="0"/>
    <n v="276"/>
    <b v="0"/>
    <x v="2"/>
    <s v="wearables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x v="1335"/>
    <d v="2015-12-05T22:28:22"/>
    <n v="30"/>
    <b v="0"/>
    <n v="16"/>
    <b v="0"/>
    <x v="2"/>
    <s v="wearables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x v="1336"/>
    <d v="2014-12-17T20:43:48"/>
    <n v="35"/>
    <b v="0"/>
    <n v="224"/>
    <b v="0"/>
    <x v="2"/>
    <s v="wearables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x v="1337"/>
    <d v="2017-03-03T13:51:19"/>
    <n v="30"/>
    <b v="0"/>
    <n v="140"/>
    <b v="0"/>
    <x v="2"/>
    <s v="wearables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x v="1338"/>
    <d v="2015-08-02T19:17:13"/>
    <n v="30"/>
    <b v="0"/>
    <n v="15"/>
    <b v="0"/>
    <x v="2"/>
    <s v="wearables"/>
    <n v="66.06999999999999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x v="1339"/>
    <d v="2014-12-08T16:31:55"/>
    <n v="45"/>
    <b v="0"/>
    <n v="37"/>
    <b v="0"/>
    <x v="2"/>
    <s v="wearables"/>
    <n v="89.6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x v="1340"/>
    <d v="2014-08-15T14:17:33"/>
    <n v="30"/>
    <b v="0"/>
    <n v="0"/>
    <b v="0"/>
    <x v="2"/>
    <s v="wearables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x v="1341"/>
    <d v="2016-10-01T14:58:37"/>
    <n v="32"/>
    <b v="0"/>
    <n v="46"/>
    <b v="0"/>
    <x v="2"/>
    <s v="wearables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x v="1342"/>
    <d v="2015-07-17T19:35:39"/>
    <n v="30"/>
    <b v="0"/>
    <n v="1"/>
    <b v="0"/>
    <x v="2"/>
    <s v="wearables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x v="1343"/>
    <d v="2016-08-19T03:59:00"/>
    <n v="59"/>
    <b v="0"/>
    <n v="323"/>
    <b v="0"/>
    <x v="2"/>
    <s v="wearables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x v="1344"/>
    <d v="2016-06-30T18:57:19"/>
    <n v="29"/>
    <b v="0"/>
    <n v="139"/>
    <b v="1"/>
    <x v="3"/>
    <s v="nonfiction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x v="1345"/>
    <d v="2014-07-14T19:32:39"/>
    <n v="35"/>
    <b v="0"/>
    <n v="7"/>
    <b v="1"/>
    <x v="3"/>
    <s v="nonfiction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x v="1346"/>
    <d v="2013-06-27T01:49:11"/>
    <n v="30"/>
    <b v="0"/>
    <n v="149"/>
    <b v="1"/>
    <x v="3"/>
    <s v="nonfiction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x v="1347"/>
    <d v="2015-03-07T15:18:45"/>
    <n v="30"/>
    <b v="0"/>
    <n v="31"/>
    <b v="1"/>
    <x v="3"/>
    <s v="nonfiction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x v="1348"/>
    <d v="2014-12-18T12:08:53"/>
    <n v="28"/>
    <b v="0"/>
    <n v="26"/>
    <b v="1"/>
    <x v="3"/>
    <s v="nonfiction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x v="1349"/>
    <d v="2015-12-16T06:59:00"/>
    <n v="37"/>
    <b v="0"/>
    <n v="172"/>
    <b v="1"/>
    <x v="3"/>
    <s v="nonfiction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x v="1350"/>
    <d v="2015-12-26T00:18:54"/>
    <n v="30"/>
    <b v="0"/>
    <n v="78"/>
    <b v="1"/>
    <x v="3"/>
    <s v="nonfiction"/>
    <n v="66.7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x v="1351"/>
    <d v="2016-02-12T17:45:44"/>
    <n v="30"/>
    <b v="0"/>
    <n v="120"/>
    <b v="1"/>
    <x v="3"/>
    <s v="nonfiction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x v="1352"/>
    <d v="2015-09-05T03:59:00"/>
    <n v="52"/>
    <b v="0"/>
    <n v="227"/>
    <b v="1"/>
    <x v="3"/>
    <s v="nonfiction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x v="1353"/>
    <d v="2013-03-11T00:00:00"/>
    <n v="35"/>
    <b v="0"/>
    <n v="42"/>
    <b v="1"/>
    <x v="3"/>
    <s v="nonfiction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x v="1354"/>
    <d v="2016-06-11T19:22:59"/>
    <n v="30"/>
    <b v="0"/>
    <n v="64"/>
    <b v="1"/>
    <x v="3"/>
    <s v="nonfiction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x v="1355"/>
    <d v="2012-11-30T10:00:00"/>
    <n v="30"/>
    <b v="0"/>
    <n v="121"/>
    <b v="1"/>
    <x v="3"/>
    <s v="nonfiction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x v="1356"/>
    <d v="2013-07-05T00:56:00"/>
    <n v="30"/>
    <b v="0"/>
    <n v="87"/>
    <b v="1"/>
    <x v="3"/>
    <s v="nonfiction"/>
    <n v="71.44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x v="1357"/>
    <d v="2013-03-01T05:59:00"/>
    <n v="30"/>
    <b v="0"/>
    <n v="65"/>
    <b v="1"/>
    <x v="3"/>
    <s v="nonfiction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x v="1358"/>
    <d v="2011-06-25T13:42:03"/>
    <n v="30"/>
    <b v="0"/>
    <n v="49"/>
    <b v="1"/>
    <x v="3"/>
    <s v="nonfiction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x v="1359"/>
    <d v="2011-07-06T19:33:10"/>
    <n v="62"/>
    <b v="0"/>
    <n v="19"/>
    <b v="1"/>
    <x v="3"/>
    <s v="nonfiction"/>
    <n v="40.21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x v="1360"/>
    <d v="2012-08-02T21:37:00"/>
    <n v="28"/>
    <b v="0"/>
    <n v="81"/>
    <b v="1"/>
    <x v="3"/>
    <s v="nonfiction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x v="1361"/>
    <d v="2014-06-21T17:12:52"/>
    <n v="30"/>
    <b v="0"/>
    <n v="264"/>
    <b v="1"/>
    <x v="3"/>
    <s v="nonfiction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x v="1362"/>
    <d v="2013-09-07T22:25:31"/>
    <n v="60"/>
    <b v="0"/>
    <n v="25"/>
    <b v="1"/>
    <x v="3"/>
    <s v="nonfiction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x v="1363"/>
    <d v="2016-02-15T07:59:00"/>
    <n v="19"/>
    <b v="0"/>
    <n v="5"/>
    <b v="1"/>
    <x v="3"/>
    <s v="nonfiction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x v="1364"/>
    <d v="2015-01-07T16:41:46"/>
    <n v="60"/>
    <b v="0"/>
    <n v="144"/>
    <b v="1"/>
    <x v="4"/>
    <s v="rock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x v="1365"/>
    <d v="2015-03-16T16:35:52"/>
    <n v="30"/>
    <b v="0"/>
    <n v="92"/>
    <b v="1"/>
    <x v="4"/>
    <s v="rock"/>
    <n v="81.739999999999995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x v="1366"/>
    <d v="2014-11-27T00:54:23"/>
    <n v="46"/>
    <b v="0"/>
    <n v="147"/>
    <b v="1"/>
    <x v="4"/>
    <s v="rock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x v="1367"/>
    <d v="2015-11-14T01:04:10"/>
    <n v="30"/>
    <b v="0"/>
    <n v="90"/>
    <b v="1"/>
    <x v="4"/>
    <s v="rock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x v="1368"/>
    <d v="2015-06-15T04:34:54"/>
    <n v="24"/>
    <b v="0"/>
    <n v="87"/>
    <b v="1"/>
    <x v="4"/>
    <s v="rock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x v="1369"/>
    <d v="2014-04-11T14:15:46"/>
    <n v="30"/>
    <b v="0"/>
    <n v="406"/>
    <b v="1"/>
    <x v="4"/>
    <s v="rock"/>
    <n v="83.97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x v="1370"/>
    <d v="2013-10-16T00:04:50"/>
    <n v="15"/>
    <b v="0"/>
    <n v="20"/>
    <b v="1"/>
    <x v="4"/>
    <s v="rock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x v="1371"/>
    <d v="2015-05-07T18:12:22"/>
    <n v="30"/>
    <b v="0"/>
    <n v="70"/>
    <b v="1"/>
    <x v="4"/>
    <s v="rock"/>
    <n v="107.07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x v="1372"/>
    <d v="2012-07-12T17:45:32"/>
    <n v="30"/>
    <b v="0"/>
    <n v="16"/>
    <b v="1"/>
    <x v="4"/>
    <s v="rock"/>
    <n v="38.75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x v="1373"/>
    <d v="2016-12-30T22:50:33"/>
    <n v="30"/>
    <b v="0"/>
    <n v="52"/>
    <b v="1"/>
    <x v="4"/>
    <s v="rock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x v="1374"/>
    <d v="2016-03-25T02:53:08"/>
    <n v="30"/>
    <b v="0"/>
    <n v="66"/>
    <b v="1"/>
    <x v="4"/>
    <s v="rock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x v="1375"/>
    <d v="2017-01-15T01:35:19"/>
    <n v="30"/>
    <b v="0"/>
    <n v="109"/>
    <b v="1"/>
    <x v="4"/>
    <s v="rock"/>
    <n v="62.87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x v="1376"/>
    <d v="2016-12-03T17:03:26"/>
    <n v="30"/>
    <b v="0"/>
    <n v="168"/>
    <b v="1"/>
    <x v="4"/>
    <s v="rock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x v="1377"/>
    <d v="2017-02-03T04:11:00"/>
    <n v="22"/>
    <b v="0"/>
    <n v="31"/>
    <b v="1"/>
    <x v="4"/>
    <s v="rock"/>
    <n v="48.71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x v="1378"/>
    <d v="2016-08-01T18:13:30"/>
    <n v="15"/>
    <b v="0"/>
    <n v="133"/>
    <b v="1"/>
    <x v="4"/>
    <s v="rock"/>
    <n v="30.58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x v="1379"/>
    <d v="2015-06-05T11:47:56"/>
    <n v="30"/>
    <b v="0"/>
    <n v="151"/>
    <b v="1"/>
    <x v="4"/>
    <s v="rock"/>
    <n v="73.91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x v="1380"/>
    <d v="2015-06-09T02:00:00"/>
    <n v="23"/>
    <b v="0"/>
    <n v="5"/>
    <b v="1"/>
    <x v="4"/>
    <s v="rock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x v="1381"/>
    <d v="2016-12-29T05:08:45"/>
    <n v="30"/>
    <b v="0"/>
    <n v="73"/>
    <b v="1"/>
    <x v="4"/>
    <s v="rock"/>
    <n v="73.36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x v="1382"/>
    <d v="2013-05-06T19:12:16"/>
    <n v="30"/>
    <b v="0"/>
    <n v="148"/>
    <b v="1"/>
    <x v="4"/>
    <s v="rock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x v="1383"/>
    <d v="2016-12-23T01:47:58"/>
    <n v="20"/>
    <b v="0"/>
    <n v="93"/>
    <b v="1"/>
    <x v="4"/>
    <s v="rock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x v="1384"/>
    <d v="2015-07-05T17:38:42"/>
    <n v="30"/>
    <b v="0"/>
    <n v="63"/>
    <b v="1"/>
    <x v="4"/>
    <s v="rock"/>
    <n v="68.94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x v="1385"/>
    <d v="2016-04-29T12:11:00"/>
    <n v="56"/>
    <b v="0"/>
    <n v="134"/>
    <b v="1"/>
    <x v="4"/>
    <s v="rock"/>
    <n v="65.91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x v="1386"/>
    <d v="2015-07-29T15:31:29"/>
    <n v="30"/>
    <b v="0"/>
    <n v="14"/>
    <b v="1"/>
    <x v="4"/>
    <s v="rock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x v="1387"/>
    <d v="2015-06-03T04:30:00"/>
    <n v="32"/>
    <b v="0"/>
    <n v="78"/>
    <b v="1"/>
    <x v="4"/>
    <s v="rock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x v="1388"/>
    <d v="2016-10-17T16:14:00"/>
    <n v="26"/>
    <b v="0"/>
    <n v="112"/>
    <b v="1"/>
    <x v="4"/>
    <s v="rock"/>
    <n v="60.18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x v="1389"/>
    <d v="2016-08-13T11:32:37"/>
    <n v="30"/>
    <b v="0"/>
    <n v="34"/>
    <b v="1"/>
    <x v="4"/>
    <s v="rock"/>
    <n v="21.38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x v="1390"/>
    <d v="2015-04-27T17:12:00"/>
    <n v="34"/>
    <b v="0"/>
    <n v="19"/>
    <b v="1"/>
    <x v="4"/>
    <s v="rock"/>
    <n v="160.79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x v="1391"/>
    <d v="2015-08-22T04:59:00"/>
    <n v="45"/>
    <b v="0"/>
    <n v="13"/>
    <b v="1"/>
    <x v="4"/>
    <s v="rock"/>
    <n v="42.38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x v="1392"/>
    <d v="2016-03-03T03:43:06"/>
    <n v="31"/>
    <b v="0"/>
    <n v="104"/>
    <b v="1"/>
    <x v="4"/>
    <s v="rock"/>
    <n v="27.32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x v="1393"/>
    <d v="2016-08-01T16:22:03"/>
    <n v="30"/>
    <b v="0"/>
    <n v="52"/>
    <b v="1"/>
    <x v="4"/>
    <s v="rock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x v="1394"/>
    <d v="2017-03-01T03:00:00"/>
    <n v="43"/>
    <b v="0"/>
    <n v="17"/>
    <b v="1"/>
    <x v="4"/>
    <s v="rock"/>
    <n v="53.88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x v="1395"/>
    <d v="2017-01-14T21:48:01"/>
    <n v="30"/>
    <b v="0"/>
    <n v="82"/>
    <b v="1"/>
    <x v="4"/>
    <s v="rock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x v="1396"/>
    <d v="2015-02-13T23:58:02"/>
    <n v="30"/>
    <b v="0"/>
    <n v="73"/>
    <b v="1"/>
    <x v="4"/>
    <s v="rock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x v="1397"/>
    <d v="2016-10-27T21:19:00"/>
    <n v="30"/>
    <b v="0"/>
    <n v="158"/>
    <b v="1"/>
    <x v="4"/>
    <s v="rock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x v="1398"/>
    <d v="2016-07-05T20:58:54"/>
    <n v="30"/>
    <b v="0"/>
    <n v="65"/>
    <b v="1"/>
    <x v="4"/>
    <s v="rock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x v="1399"/>
    <d v="2014-10-07T00:06:13"/>
    <n v="30"/>
    <b v="0"/>
    <n v="184"/>
    <b v="1"/>
    <x v="4"/>
    <s v="rock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x v="1400"/>
    <d v="2016-06-12T05:30:00"/>
    <n v="35"/>
    <b v="0"/>
    <n v="34"/>
    <b v="1"/>
    <x v="4"/>
    <s v="rock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x v="1401"/>
    <d v="2013-05-26T23:54:34"/>
    <n v="21"/>
    <b v="0"/>
    <n v="240"/>
    <b v="1"/>
    <x v="4"/>
    <s v="rock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x v="1402"/>
    <d v="2015-05-01T00:16:51"/>
    <n v="60"/>
    <b v="0"/>
    <n v="113"/>
    <b v="1"/>
    <x v="4"/>
    <s v="rock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x v="1403"/>
    <d v="2013-07-26T01:30:35"/>
    <n v="30"/>
    <b v="0"/>
    <n v="66"/>
    <b v="1"/>
    <x v="4"/>
    <s v="rock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x v="1404"/>
    <d v="2015-02-22T12:14:45"/>
    <n v="25"/>
    <b v="1"/>
    <n v="5"/>
    <b v="0"/>
    <x v="3"/>
    <s v="translations"/>
    <n v="48.2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x v="1405"/>
    <d v="2014-11-28T17:20:01"/>
    <n v="30"/>
    <b v="1"/>
    <n v="17"/>
    <b v="0"/>
    <x v="3"/>
    <s v="translations"/>
    <n v="6.18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x v="1406"/>
    <d v="2015-12-12T10:00:00"/>
    <n v="53"/>
    <b v="0"/>
    <n v="3"/>
    <b v="0"/>
    <x v="3"/>
    <s v="translations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x v="1407"/>
    <d v="2014-08-12T12:52:58"/>
    <n v="25"/>
    <b v="0"/>
    <n v="2"/>
    <b v="0"/>
    <x v="3"/>
    <s v="translations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x v="1408"/>
    <d v="2015-11-13T21:55:56"/>
    <n v="30"/>
    <b v="0"/>
    <n v="6"/>
    <b v="0"/>
    <x v="3"/>
    <s v="translations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x v="1409"/>
    <d v="2015-01-01T04:12:15"/>
    <n v="60"/>
    <b v="0"/>
    <n v="0"/>
    <b v="0"/>
    <x v="3"/>
    <s v="translations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x v="1410"/>
    <d v="2016-06-03T07:38:40"/>
    <n v="45"/>
    <b v="0"/>
    <n v="1"/>
    <b v="0"/>
    <x v="3"/>
    <s v="translations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x v="1411"/>
    <d v="2015-02-06T01:25:00"/>
    <n v="28"/>
    <b v="0"/>
    <n v="3"/>
    <b v="0"/>
    <x v="3"/>
    <s v="translations"/>
    <n v="2.33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x v="1412"/>
    <d v="2014-12-04T01:31:39"/>
    <n v="30"/>
    <b v="0"/>
    <n v="13"/>
    <b v="0"/>
    <x v="3"/>
    <s v="translations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x v="1413"/>
    <d v="2016-02-20T10:29:30"/>
    <n v="60"/>
    <b v="0"/>
    <n v="1"/>
    <b v="0"/>
    <x v="3"/>
    <s v="translations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x v="1414"/>
    <d v="2017-01-03T06:04:27"/>
    <n v="30"/>
    <b v="0"/>
    <n v="1"/>
    <b v="0"/>
    <x v="3"/>
    <s v="translations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x v="1415"/>
    <d v="2015-08-16T16:13:11"/>
    <n v="40"/>
    <b v="0"/>
    <n v="9"/>
    <b v="0"/>
    <x v="3"/>
    <s v="translations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x v="1416"/>
    <d v="2015-11-21T23:13:39"/>
    <n v="30"/>
    <b v="0"/>
    <n v="0"/>
    <b v="0"/>
    <x v="3"/>
    <s v="translations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x v="1417"/>
    <d v="2015-09-15T11:11:00"/>
    <n v="30"/>
    <b v="0"/>
    <n v="2"/>
    <b v="0"/>
    <x v="3"/>
    <s v="translations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x v="1418"/>
    <d v="2016-02-25T10:57:14"/>
    <n v="30"/>
    <b v="0"/>
    <n v="1"/>
    <b v="0"/>
    <x v="3"/>
    <s v="translations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x v="1419"/>
    <d v="2016-10-09T10:56:59"/>
    <n v="30"/>
    <b v="0"/>
    <n v="10"/>
    <b v="0"/>
    <x v="3"/>
    <s v="translations"/>
    <n v="44.5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x v="1420"/>
    <d v="2016-06-28T16:01:26"/>
    <n v="25"/>
    <b v="0"/>
    <n v="3"/>
    <b v="0"/>
    <x v="3"/>
    <s v="translations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x v="1421"/>
    <d v="2015-02-08T21:58:29"/>
    <n v="30"/>
    <b v="0"/>
    <n v="2"/>
    <b v="0"/>
    <x v="3"/>
    <s v="translations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x v="1422"/>
    <d v="2016-09-21T05:45:04"/>
    <n v="30"/>
    <b v="0"/>
    <n v="2"/>
    <b v="0"/>
    <x v="3"/>
    <s v="translations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x v="1423"/>
    <d v="2016-01-01T08:38:51"/>
    <n v="30"/>
    <b v="0"/>
    <n v="1"/>
    <b v="0"/>
    <x v="3"/>
    <s v="translations"/>
    <n v="100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x v="1424"/>
    <d v="2016-11-15T18:13:22"/>
    <n v="13"/>
    <b v="0"/>
    <n v="14"/>
    <b v="0"/>
    <x v="3"/>
    <s v="translations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x v="1425"/>
    <d v="2015-04-29T03:09:19"/>
    <n v="30"/>
    <b v="0"/>
    <n v="0"/>
    <b v="0"/>
    <x v="3"/>
    <s v="translations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x v="1426"/>
    <d v="2015-08-24T09:22:00"/>
    <n v="60"/>
    <b v="0"/>
    <n v="0"/>
    <b v="0"/>
    <x v="3"/>
    <s v="translations"/>
    <n v="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x v="1427"/>
    <d v="2016-09-18T20:26:25"/>
    <n v="30"/>
    <b v="0"/>
    <n v="4"/>
    <b v="0"/>
    <x v="3"/>
    <s v="translations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x v="1428"/>
    <d v="2016-04-02T08:06:57"/>
    <n v="30"/>
    <b v="0"/>
    <n v="3"/>
    <b v="0"/>
    <x v="3"/>
    <s v="translations"/>
    <n v="15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x v="1429"/>
    <d v="2015-04-10T01:27:22"/>
    <n v="30"/>
    <b v="0"/>
    <n v="0"/>
    <b v="0"/>
    <x v="3"/>
    <s v="translations"/>
    <n v="0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x v="1430"/>
    <d v="2014-12-19T19:31:28"/>
    <n v="31"/>
    <b v="0"/>
    <n v="5"/>
    <b v="0"/>
    <x v="3"/>
    <s v="translations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x v="1431"/>
    <d v="2015-11-26T06:03:36"/>
    <n v="30"/>
    <b v="0"/>
    <n v="47"/>
    <b v="0"/>
    <x v="3"/>
    <s v="translations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x v="1432"/>
    <d v="2015-07-20T18:43:48"/>
    <n v="30"/>
    <b v="0"/>
    <n v="0"/>
    <b v="0"/>
    <x v="3"/>
    <s v="translations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x v="1433"/>
    <d v="2016-12-10T11:00:00"/>
    <n v="41"/>
    <b v="0"/>
    <n v="10"/>
    <b v="0"/>
    <x v="3"/>
    <s v="translations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x v="1434"/>
    <d v="2015-06-08T15:00:00"/>
    <n v="21"/>
    <b v="0"/>
    <n v="11"/>
    <b v="0"/>
    <x v="3"/>
    <s v="translations"/>
    <n v="744.55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x v="1435"/>
    <d v="2015-10-11T18:43:40"/>
    <n v="30"/>
    <b v="0"/>
    <n v="2"/>
    <b v="0"/>
    <x v="3"/>
    <s v="translations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x v="1436"/>
    <d v="2016-02-21T08:24:17"/>
    <n v="30"/>
    <b v="0"/>
    <n v="2"/>
    <b v="0"/>
    <x v="3"/>
    <s v="translations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x v="1437"/>
    <d v="2014-07-13T04:59:00"/>
    <n v="37"/>
    <b v="0"/>
    <n v="22"/>
    <b v="0"/>
    <x v="3"/>
    <s v="translations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x v="1438"/>
    <d v="2016-04-27T13:55:00"/>
    <n v="30"/>
    <b v="0"/>
    <n v="8"/>
    <b v="0"/>
    <x v="3"/>
    <s v="translations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x v="1439"/>
    <d v="2015-03-07T19:55:01"/>
    <n v="30"/>
    <b v="0"/>
    <n v="6"/>
    <b v="0"/>
    <x v="3"/>
    <s v="translations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x v="1440"/>
    <d v="2016-05-26T17:57:43"/>
    <n v="30"/>
    <b v="0"/>
    <n v="1"/>
    <b v="0"/>
    <x v="3"/>
    <s v="translations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x v="1441"/>
    <d v="2015-09-11T18:22:49"/>
    <n v="60"/>
    <b v="0"/>
    <n v="3"/>
    <b v="0"/>
    <x v="3"/>
    <s v="translations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x v="1442"/>
    <d v="2016-05-25T15:29:18"/>
    <n v="30"/>
    <b v="0"/>
    <n v="0"/>
    <b v="0"/>
    <x v="3"/>
    <s v="translations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x v="1443"/>
    <d v="2017-01-02T22:13:29"/>
    <n v="30"/>
    <b v="0"/>
    <n v="0"/>
    <b v="0"/>
    <x v="3"/>
    <s v="translations"/>
    <n v="0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x v="1444"/>
    <d v="2015-09-12T20:57:42"/>
    <n v="60"/>
    <b v="0"/>
    <n v="0"/>
    <b v="0"/>
    <x v="3"/>
    <s v="translations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x v="1445"/>
    <d v="2015-06-14T13:00:55"/>
    <n v="30"/>
    <b v="0"/>
    <n v="0"/>
    <b v="0"/>
    <x v="3"/>
    <s v="translations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x v="1446"/>
    <d v="2016-04-21T10:44:38"/>
    <n v="20"/>
    <b v="0"/>
    <n v="0"/>
    <b v="0"/>
    <x v="3"/>
    <s v="translations"/>
    <n v="0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x v="1447"/>
    <d v="2016-07-08T17:32:14"/>
    <n v="30"/>
    <b v="0"/>
    <n v="3"/>
    <b v="0"/>
    <x v="3"/>
    <s v="translations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x v="1448"/>
    <d v="2015-05-22T05:25:00"/>
    <n v="31"/>
    <b v="0"/>
    <n v="0"/>
    <b v="0"/>
    <x v="3"/>
    <s v="translations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x v="1449"/>
    <d v="2015-05-10T19:28:25"/>
    <n v="48"/>
    <b v="0"/>
    <n v="0"/>
    <b v="0"/>
    <x v="3"/>
    <s v="translations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x v="1450"/>
    <d v="2016-02-20T04:06:37"/>
    <n v="30"/>
    <b v="0"/>
    <n v="1"/>
    <b v="0"/>
    <x v="3"/>
    <s v="translations"/>
    <n v="1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x v="1451"/>
    <d v="2014-11-19T00:00:59"/>
    <n v="31"/>
    <b v="0"/>
    <n v="2"/>
    <b v="0"/>
    <x v="3"/>
    <s v="translations"/>
    <n v="1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x v="1452"/>
    <d v="2014-07-28T16:52:43"/>
    <n v="30"/>
    <b v="0"/>
    <n v="0"/>
    <b v="0"/>
    <x v="3"/>
    <s v="translations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x v="1453"/>
    <d v="2017-04-15T15:42:27"/>
    <n v="45"/>
    <b v="0"/>
    <n v="0"/>
    <b v="0"/>
    <x v="3"/>
    <s v="translations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x v="1454"/>
    <d v="2016-04-24T21:59:00"/>
    <n v="21"/>
    <b v="0"/>
    <n v="1"/>
    <b v="0"/>
    <x v="3"/>
    <s v="translations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x v="1455"/>
    <d v="2014-09-05T13:39:00"/>
    <n v="55"/>
    <b v="0"/>
    <n v="7"/>
    <b v="0"/>
    <x v="3"/>
    <s v="translations"/>
    <n v="225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x v="1456"/>
    <d v="2017-01-03T16:02:45"/>
    <n v="30"/>
    <b v="0"/>
    <n v="3"/>
    <b v="0"/>
    <x v="3"/>
    <s v="translations"/>
    <n v="48.33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x v="1457"/>
    <d v="2015-11-11T22:30:44"/>
    <n v="30"/>
    <b v="0"/>
    <n v="0"/>
    <b v="0"/>
    <x v="3"/>
    <s v="translations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x v="1458"/>
    <d v="2014-08-11T04:00:00"/>
    <n v="31"/>
    <b v="0"/>
    <n v="0"/>
    <b v="0"/>
    <x v="3"/>
    <s v="translations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x v="1459"/>
    <d v="2015-12-02T17:25:00"/>
    <n v="28"/>
    <b v="0"/>
    <n v="0"/>
    <b v="0"/>
    <x v="3"/>
    <s v="translations"/>
    <n v="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x v="1460"/>
    <d v="2014-11-30T23:45:00"/>
    <n v="58"/>
    <b v="0"/>
    <n v="0"/>
    <b v="0"/>
    <x v="3"/>
    <s v="translations"/>
    <n v="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x v="1461"/>
    <d v="2014-10-21T00:00:00"/>
    <n v="34"/>
    <b v="1"/>
    <n v="340"/>
    <b v="1"/>
    <x v="3"/>
    <s v="radio &amp; podcasts"/>
    <n v="44.67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x v="1462"/>
    <d v="2013-04-10T15:54:31"/>
    <n v="30"/>
    <b v="1"/>
    <n v="150"/>
    <b v="1"/>
    <x v="3"/>
    <s v="radio &amp; podcasts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x v="1463"/>
    <d v="2013-04-07T20:52:18"/>
    <n v="45"/>
    <b v="1"/>
    <n v="25"/>
    <b v="1"/>
    <x v="3"/>
    <s v="radio &amp; podcasts"/>
    <n v="35.44"/>
    <x v="4"/>
  </r>
  <r>
    <n v="1464"/>
    <s v="Science Studio"/>
    <s v="The Best Science Media on the Web"/>
    <n v="5000"/>
    <n v="8160"/>
    <n v="163"/>
    <x v="0"/>
    <s v="US"/>
    <s v="USD"/>
    <n v="1361029958"/>
    <n v="1358437958"/>
    <x v="1464"/>
    <d v="2013-02-16T15:52:38"/>
    <n v="30"/>
    <b v="1"/>
    <n v="234"/>
    <b v="1"/>
    <x v="3"/>
    <s v="radio &amp; podcasts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x v="1465"/>
    <d v="2012-03-22T03:00:00"/>
    <n v="31"/>
    <b v="1"/>
    <n v="2602"/>
    <b v="1"/>
    <x v="3"/>
    <s v="radio &amp; podcasts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x v="1466"/>
    <d v="2016-01-12T05:00:00"/>
    <n v="41"/>
    <b v="1"/>
    <n v="248"/>
    <b v="1"/>
    <x v="3"/>
    <s v="radio &amp; podcasts"/>
    <n v="69.599999999999994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x v="1467"/>
    <d v="2012-03-25T18:14:45"/>
    <n v="60"/>
    <b v="1"/>
    <n v="600"/>
    <b v="1"/>
    <x v="3"/>
    <s v="radio &amp; podcasts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x v="1468"/>
    <d v="2011-06-12T00:20:49"/>
    <n v="60"/>
    <b v="1"/>
    <n v="293"/>
    <b v="1"/>
    <x v="3"/>
    <s v="radio &amp; podcasts"/>
    <n v="33.1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x v="1469"/>
    <d v="2013-02-15T14:21:49"/>
    <n v="30"/>
    <b v="1"/>
    <n v="321"/>
    <b v="1"/>
    <x v="3"/>
    <s v="radio &amp; podcasts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x v="1470"/>
    <d v="2012-12-28T19:51:03"/>
    <n v="21"/>
    <b v="1"/>
    <n v="81"/>
    <b v="1"/>
    <x v="3"/>
    <s v="radio &amp; podcasts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x v="1471"/>
    <d v="2015-04-09T22:58:54"/>
    <n v="30"/>
    <b v="1"/>
    <n v="343"/>
    <b v="1"/>
    <x v="3"/>
    <s v="radio &amp; podcasts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x v="1472"/>
    <d v="2013-10-16T13:01:43"/>
    <n v="30"/>
    <b v="1"/>
    <n v="336"/>
    <b v="1"/>
    <x v="3"/>
    <s v="radio &amp; podcasts"/>
    <n v="103.2"/>
    <x v="4"/>
  </r>
  <r>
    <n v="1473"/>
    <s v="ONE LOVES ONLY FORM"/>
    <s v="Public Radio Project"/>
    <n v="1500"/>
    <n v="1807.74"/>
    <n v="121"/>
    <x v="0"/>
    <s v="US"/>
    <s v="USD"/>
    <n v="1330644639"/>
    <n v="1328052639"/>
    <x v="1473"/>
    <d v="2012-03-01T23:30:39"/>
    <n v="30"/>
    <b v="1"/>
    <n v="47"/>
    <b v="1"/>
    <x v="3"/>
    <s v="radio &amp; podcasts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x v="1474"/>
    <d v="2013-09-13T17:28:12"/>
    <n v="30"/>
    <b v="1"/>
    <n v="76"/>
    <b v="1"/>
    <x v="3"/>
    <s v="radio &amp; podcasts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x v="1475"/>
    <d v="2014-12-20T04:59:00"/>
    <n v="33"/>
    <b v="1"/>
    <n v="441"/>
    <b v="1"/>
    <x v="3"/>
    <s v="radio &amp; podcasts"/>
    <n v="64.17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x v="1476"/>
    <d v="2011-09-10T01:00:22"/>
    <n v="30"/>
    <b v="1"/>
    <n v="916"/>
    <b v="1"/>
    <x v="3"/>
    <s v="radio &amp; podcasts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x v="1477"/>
    <d v="2011-12-23T03:00:00"/>
    <n v="60"/>
    <b v="1"/>
    <n v="369"/>
    <b v="1"/>
    <x v="3"/>
    <s v="radio &amp; podcasts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x v="1478"/>
    <d v="2013-05-14T20:55:13"/>
    <n v="14"/>
    <b v="1"/>
    <n v="20242"/>
    <b v="1"/>
    <x v="3"/>
    <s v="radio &amp; podcasts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x v="1479"/>
    <d v="2014-05-10T03:59:00"/>
    <n v="15"/>
    <b v="1"/>
    <n v="71"/>
    <b v="1"/>
    <x v="3"/>
    <s v="radio &amp; podcasts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x v="1480"/>
    <d v="2013-07-26T17:00:00"/>
    <n v="17"/>
    <b v="1"/>
    <n v="635"/>
    <b v="1"/>
    <x v="3"/>
    <s v="radio &amp; podcasts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x v="1481"/>
    <d v="2013-11-02T22:09:05"/>
    <n v="30"/>
    <b v="0"/>
    <n v="6"/>
    <b v="0"/>
    <x v="3"/>
    <s v="fiction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x v="1482"/>
    <d v="2012-09-07T07:51:00"/>
    <n v="23"/>
    <b v="0"/>
    <n v="1"/>
    <b v="0"/>
    <x v="3"/>
    <s v="fiction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x v="1483"/>
    <d v="2016-07-22T04:37:55"/>
    <n v="25"/>
    <b v="0"/>
    <n v="2"/>
    <b v="0"/>
    <x v="3"/>
    <s v="fiction"/>
    <n v="2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x v="1484"/>
    <d v="2012-07-21T14:51:00"/>
    <n v="58"/>
    <b v="0"/>
    <n v="0"/>
    <b v="0"/>
    <x v="3"/>
    <s v="fiction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x v="1485"/>
    <d v="2015-06-20T19:06:13"/>
    <n v="45"/>
    <b v="0"/>
    <n v="3"/>
    <b v="0"/>
    <x v="3"/>
    <s v="fiction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x v="1486"/>
    <d v="2015-02-27T04:02:41"/>
    <n v="30"/>
    <b v="0"/>
    <n v="3"/>
    <b v="0"/>
    <x v="3"/>
    <s v="fiction"/>
    <n v="16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x v="1487"/>
    <d v="2016-08-02T22:01:11"/>
    <n v="30"/>
    <b v="0"/>
    <n v="0"/>
    <b v="0"/>
    <x v="3"/>
    <s v="fiction"/>
    <n v="0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x v="1488"/>
    <d v="2014-01-05T13:31:00"/>
    <n v="30"/>
    <b v="0"/>
    <n v="6"/>
    <b v="0"/>
    <x v="3"/>
    <s v="fiction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x v="1489"/>
    <d v="2012-11-15T15:40:52"/>
    <n v="30"/>
    <b v="0"/>
    <n v="0"/>
    <b v="0"/>
    <x v="3"/>
    <s v="fiction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x v="1490"/>
    <d v="2013-10-02T13:27:54"/>
    <n v="29"/>
    <b v="0"/>
    <n v="19"/>
    <b v="0"/>
    <x v="3"/>
    <s v="fiction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x v="1491"/>
    <d v="2015-02-15T15:38:00"/>
    <n v="59"/>
    <b v="0"/>
    <n v="1"/>
    <b v="0"/>
    <x v="3"/>
    <s v="fiction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x v="1492"/>
    <d v="2011-06-18T21:14:06"/>
    <n v="30"/>
    <b v="0"/>
    <n v="2"/>
    <b v="0"/>
    <x v="3"/>
    <s v="fiction"/>
    <n v="15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x v="1493"/>
    <d v="2013-06-16T20:47:55"/>
    <n v="30"/>
    <b v="0"/>
    <n v="0"/>
    <b v="0"/>
    <x v="3"/>
    <s v="fiction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x v="1494"/>
    <d v="2015-04-03T15:38:00"/>
    <n v="30"/>
    <b v="0"/>
    <n v="11"/>
    <b v="0"/>
    <x v="3"/>
    <s v="fiction"/>
    <n v="40.450000000000003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x v="1495"/>
    <d v="2011-08-27T18:57:11"/>
    <n v="30"/>
    <b v="0"/>
    <n v="0"/>
    <b v="0"/>
    <x v="3"/>
    <s v="fiction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x v="1496"/>
    <d v="2014-09-16T11:24:19"/>
    <n v="60"/>
    <b v="0"/>
    <n v="0"/>
    <b v="0"/>
    <x v="3"/>
    <s v="fiction"/>
    <n v="0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x v="1497"/>
    <d v="2013-07-31T19:43:00"/>
    <n v="42"/>
    <b v="0"/>
    <n v="1"/>
    <b v="0"/>
    <x v="3"/>
    <s v="fiction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x v="1498"/>
    <d v="2014-09-03T23:36:18"/>
    <n v="45"/>
    <b v="0"/>
    <n v="3"/>
    <b v="0"/>
    <x v="3"/>
    <s v="fiction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x v="1499"/>
    <d v="2016-08-05T00:10:33"/>
    <n v="60"/>
    <b v="0"/>
    <n v="1"/>
    <b v="0"/>
    <x v="3"/>
    <s v="fiction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x v="1500"/>
    <d v="2013-05-01T21:42:37"/>
    <n v="30"/>
    <b v="0"/>
    <n v="15"/>
    <b v="0"/>
    <x v="3"/>
    <s v="fiction"/>
    <n v="46.73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x v="1501"/>
    <d v="2015-07-08T14:00:23"/>
    <n v="30"/>
    <b v="1"/>
    <n v="885"/>
    <b v="1"/>
    <x v="8"/>
    <s v="photobooks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x v="1502"/>
    <d v="2016-03-25T22:00:00"/>
    <n v="28"/>
    <b v="1"/>
    <n v="329"/>
    <b v="1"/>
    <x v="8"/>
    <s v="photobooks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x v="1503"/>
    <d v="2016-10-23T08:20:01"/>
    <n v="60"/>
    <b v="1"/>
    <n v="71"/>
    <b v="1"/>
    <x v="8"/>
    <s v="photobooks"/>
    <n v="56.98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x v="1504"/>
    <d v="2014-06-10T08:33:00"/>
    <n v="28"/>
    <b v="1"/>
    <n v="269"/>
    <b v="1"/>
    <x v="8"/>
    <s v="photobooks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x v="1505"/>
    <d v="2016-03-22T20:01:00"/>
    <n v="37"/>
    <b v="1"/>
    <n v="345"/>
    <b v="1"/>
    <x v="8"/>
    <s v="photobooks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x v="1506"/>
    <d v="2014-07-24T18:51:44"/>
    <n v="30"/>
    <b v="1"/>
    <n v="43"/>
    <b v="1"/>
    <x v="8"/>
    <s v="photobooks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x v="1507"/>
    <d v="2010-05-15T08:10:00"/>
    <n v="59"/>
    <b v="1"/>
    <n v="33"/>
    <b v="1"/>
    <x v="8"/>
    <s v="photobooks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x v="1508"/>
    <d v="2014-06-27T14:44:41"/>
    <n v="31"/>
    <b v="1"/>
    <n v="211"/>
    <b v="1"/>
    <x v="8"/>
    <s v="photobooks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x v="1509"/>
    <d v="2017-02-14T22:59:00"/>
    <n v="29"/>
    <b v="1"/>
    <n v="196"/>
    <b v="1"/>
    <x v="8"/>
    <s v="photobooks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x v="1510"/>
    <d v="2014-07-19T09:14:38"/>
    <n v="30"/>
    <b v="1"/>
    <n v="405"/>
    <b v="1"/>
    <x v="8"/>
    <s v="photobooks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x v="1511"/>
    <d v="2015-11-18T15:00:04"/>
    <n v="30"/>
    <b v="1"/>
    <n v="206"/>
    <b v="1"/>
    <x v="8"/>
    <s v="photobooks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x v="1512"/>
    <d v="2017-02-05T16:25:39"/>
    <n v="30"/>
    <b v="1"/>
    <n v="335"/>
    <b v="1"/>
    <x v="8"/>
    <s v="photobooks"/>
    <n v="58.38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x v="1513"/>
    <d v="2014-07-16T15:17:46"/>
    <n v="30"/>
    <b v="1"/>
    <n v="215"/>
    <b v="1"/>
    <x v="8"/>
    <s v="photobooks"/>
    <n v="55.82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x v="1514"/>
    <d v="2015-09-27T14:20:40"/>
    <n v="40"/>
    <b v="1"/>
    <n v="176"/>
    <b v="1"/>
    <x v="8"/>
    <s v="photobooks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x v="1515"/>
    <d v="2016-03-16T05:04:57"/>
    <n v="30"/>
    <b v="1"/>
    <n v="555"/>
    <b v="1"/>
    <x v="8"/>
    <s v="photobooks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x v="1516"/>
    <d v="2016-10-06T14:00:00"/>
    <n v="30"/>
    <b v="1"/>
    <n v="116"/>
    <b v="1"/>
    <x v="8"/>
    <s v="photobooks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x v="1517"/>
    <d v="2014-12-06T06:00:00"/>
    <n v="31"/>
    <b v="1"/>
    <n v="615"/>
    <b v="1"/>
    <x v="8"/>
    <s v="photobooks"/>
    <n v="39.51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x v="1518"/>
    <d v="2014-05-31T19:40:52"/>
    <n v="30"/>
    <b v="1"/>
    <n v="236"/>
    <b v="1"/>
    <x v="8"/>
    <s v="photobooks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x v="1519"/>
    <d v="2014-06-20T21:59:00"/>
    <n v="28"/>
    <b v="1"/>
    <n v="145"/>
    <b v="1"/>
    <x v="8"/>
    <s v="photobooks"/>
    <n v="64.16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x v="1520"/>
    <d v="2014-12-19T04:00:00"/>
    <n v="37"/>
    <b v="1"/>
    <n v="167"/>
    <b v="1"/>
    <x v="8"/>
    <s v="photobooks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x v="1521"/>
    <d v="2016-06-07T04:01:31"/>
    <n v="35"/>
    <b v="1"/>
    <n v="235"/>
    <b v="1"/>
    <x v="8"/>
    <s v="photobooks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x v="1522"/>
    <d v="2014-10-17T19:55:39"/>
    <n v="30"/>
    <b v="1"/>
    <n v="452"/>
    <b v="1"/>
    <x v="8"/>
    <s v="photobooks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x v="1523"/>
    <d v="2014-12-23T00:00:00"/>
    <n v="32"/>
    <b v="1"/>
    <n v="241"/>
    <b v="1"/>
    <x v="8"/>
    <s v="photobooks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x v="1524"/>
    <d v="2017-02-20T12:01:30"/>
    <n v="30"/>
    <b v="1"/>
    <n v="28"/>
    <b v="1"/>
    <x v="8"/>
    <s v="photobooks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x v="1525"/>
    <d v="2016-08-18T16:52:18"/>
    <n v="30"/>
    <b v="1"/>
    <n v="140"/>
    <b v="1"/>
    <x v="8"/>
    <s v="photobooks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x v="1526"/>
    <d v="2016-01-19T06:37:27"/>
    <n v="49"/>
    <b v="1"/>
    <n v="280"/>
    <b v="1"/>
    <x v="8"/>
    <s v="photobooks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x v="1527"/>
    <d v="2017-03-14T13:24:46"/>
    <n v="28"/>
    <b v="1"/>
    <n v="70"/>
    <b v="1"/>
    <x v="8"/>
    <s v="photobooks"/>
    <n v="55.22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x v="1528"/>
    <d v="2017-02-01T00:00:00"/>
    <n v="31"/>
    <b v="1"/>
    <n v="160"/>
    <b v="1"/>
    <x v="8"/>
    <s v="photobooks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x v="1529"/>
    <d v="2015-03-19T14:05:20"/>
    <n v="30"/>
    <b v="1"/>
    <n v="141"/>
    <b v="1"/>
    <x v="8"/>
    <s v="photobooks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x v="1530"/>
    <d v="2015-10-23T18:24:55"/>
    <n v="25"/>
    <b v="1"/>
    <n v="874"/>
    <b v="1"/>
    <x v="8"/>
    <s v="photobooks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x v="1531"/>
    <d v="2014-12-01T03:00:00"/>
    <n v="33"/>
    <b v="1"/>
    <n v="73"/>
    <b v="1"/>
    <x v="8"/>
    <s v="photobooks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x v="1532"/>
    <d v="2016-02-15T15:00:00"/>
    <n v="24"/>
    <b v="1"/>
    <n v="294"/>
    <b v="1"/>
    <x v="8"/>
    <s v="photobooks"/>
    <n v="82.32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x v="1533"/>
    <d v="2016-05-02T03:59:00"/>
    <n v="49"/>
    <b v="1"/>
    <n v="740"/>
    <b v="1"/>
    <x v="8"/>
    <s v="photobooks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x v="1534"/>
    <d v="2015-09-04T16:11:02"/>
    <n v="30"/>
    <b v="1"/>
    <n v="369"/>
    <b v="1"/>
    <x v="8"/>
    <s v="photobooks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x v="1535"/>
    <d v="2016-05-23T22:00:00"/>
    <n v="29"/>
    <b v="1"/>
    <n v="110"/>
    <b v="1"/>
    <x v="8"/>
    <s v="photobooks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x v="1536"/>
    <d v="2015-08-27T19:15:10"/>
    <n v="30"/>
    <b v="1"/>
    <n v="455"/>
    <b v="1"/>
    <x v="8"/>
    <s v="photobooks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x v="1537"/>
    <d v="2016-08-06T18:00:00"/>
    <n v="36"/>
    <b v="1"/>
    <n v="224"/>
    <b v="1"/>
    <x v="8"/>
    <s v="photobooks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x v="1538"/>
    <d v="2015-01-22T18:46:10"/>
    <n v="45"/>
    <b v="1"/>
    <n v="46"/>
    <b v="1"/>
    <x v="8"/>
    <s v="photobooks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x v="1539"/>
    <d v="2017-01-03T22:03:39"/>
    <n v="33"/>
    <b v="0"/>
    <n v="284"/>
    <b v="1"/>
    <x v="8"/>
    <s v="photobooks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x v="1540"/>
    <d v="2014-11-26T01:15:00"/>
    <n v="30"/>
    <b v="1"/>
    <n v="98"/>
    <b v="1"/>
    <x v="8"/>
    <s v="photobooks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x v="1541"/>
    <d v="2014-12-31T17:05:38"/>
    <n v="30"/>
    <b v="0"/>
    <n v="2"/>
    <b v="0"/>
    <x v="8"/>
    <s v="nature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x v="1542"/>
    <d v="2015-06-30T23:55:00"/>
    <n v="15"/>
    <b v="0"/>
    <n v="1"/>
    <b v="0"/>
    <x v="8"/>
    <s v="nature"/>
    <n v="2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x v="1543"/>
    <d v="2014-11-22T13:13:54"/>
    <n v="30"/>
    <b v="0"/>
    <n v="1"/>
    <b v="0"/>
    <x v="8"/>
    <s v="nature"/>
    <n v="10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x v="1544"/>
    <d v="2015-04-01T00:18:00"/>
    <n v="42"/>
    <b v="0"/>
    <n v="0"/>
    <b v="0"/>
    <x v="8"/>
    <s v="nature"/>
    <n v="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x v="1545"/>
    <d v="2015-03-02T21:16:00"/>
    <n v="34"/>
    <b v="0"/>
    <n v="1"/>
    <b v="0"/>
    <x v="8"/>
    <s v="nature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x v="1546"/>
    <d v="2014-09-17T05:06:39"/>
    <n v="60"/>
    <b v="0"/>
    <n v="11"/>
    <b v="0"/>
    <x v="8"/>
    <s v="nature"/>
    <n v="26.27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x v="1547"/>
    <d v="2017-02-23T10:14:42"/>
    <n v="7"/>
    <b v="0"/>
    <n v="0"/>
    <b v="0"/>
    <x v="8"/>
    <s v="nature"/>
    <n v="0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x v="1548"/>
    <d v="2015-11-08T22:10:20"/>
    <n v="30"/>
    <b v="0"/>
    <n v="1"/>
    <b v="0"/>
    <x v="8"/>
    <s v="nature"/>
    <n v="6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x v="1549"/>
    <d v="2015-11-03T04:15:59"/>
    <n v="30"/>
    <b v="0"/>
    <n v="6"/>
    <b v="0"/>
    <x v="8"/>
    <s v="nature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x v="1550"/>
    <d v="2016-05-12T10:47:14"/>
    <n v="30"/>
    <b v="0"/>
    <n v="7"/>
    <b v="0"/>
    <x v="8"/>
    <s v="nature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x v="1551"/>
    <d v="2015-05-27T19:47:19"/>
    <n v="30"/>
    <b v="0"/>
    <n v="0"/>
    <b v="0"/>
    <x v="8"/>
    <s v="nature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x v="1552"/>
    <d v="2014-10-01T03:59:00"/>
    <n v="21"/>
    <b v="0"/>
    <n v="16"/>
    <b v="0"/>
    <x v="8"/>
    <s v="nature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x v="1553"/>
    <d v="2015-09-02T06:47:27"/>
    <n v="30"/>
    <b v="0"/>
    <n v="0"/>
    <b v="0"/>
    <x v="8"/>
    <s v="nature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x v="1554"/>
    <d v="2015-08-02T06:03:10"/>
    <n v="30"/>
    <b v="0"/>
    <n v="0"/>
    <b v="0"/>
    <x v="8"/>
    <s v="nature"/>
    <n v="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x v="1555"/>
    <d v="2015-09-17T17:00:00"/>
    <n v="23"/>
    <b v="0"/>
    <n v="0"/>
    <b v="0"/>
    <x v="8"/>
    <s v="nature"/>
    <n v="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x v="1556"/>
    <d v="2016-07-04T03:40:24"/>
    <n v="30"/>
    <b v="0"/>
    <n v="12"/>
    <b v="0"/>
    <x v="8"/>
    <s v="nature"/>
    <n v="56.42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x v="1557"/>
    <d v="2014-09-20T15:40:33"/>
    <n v="31"/>
    <b v="0"/>
    <n v="1"/>
    <b v="0"/>
    <x v="8"/>
    <s v="nature"/>
    <n v="100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x v="1558"/>
    <d v="2015-08-28T12:12:00"/>
    <n v="59"/>
    <b v="0"/>
    <n v="3"/>
    <b v="0"/>
    <x v="8"/>
    <s v="nature"/>
    <n v="11.67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x v="1559"/>
    <d v="2015-04-29T01:16:39"/>
    <n v="15"/>
    <b v="0"/>
    <n v="1"/>
    <b v="0"/>
    <x v="8"/>
    <s v="nature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x v="1560"/>
    <d v="2014-11-13T01:29:53"/>
    <n v="20"/>
    <b v="0"/>
    <n v="4"/>
    <b v="0"/>
    <x v="8"/>
    <s v="nature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x v="1561"/>
    <d v="2013-11-07T02:00:03"/>
    <n v="30"/>
    <b v="0"/>
    <n v="1"/>
    <b v="0"/>
    <x v="3"/>
    <s v="art books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x v="1562"/>
    <d v="2009-12-02T00:50:00"/>
    <n v="70"/>
    <b v="0"/>
    <n v="0"/>
    <b v="0"/>
    <x v="3"/>
    <s v="art books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x v="1563"/>
    <d v="2014-03-14T16:49:11"/>
    <n v="60"/>
    <b v="0"/>
    <n v="2"/>
    <b v="0"/>
    <x v="3"/>
    <s v="art books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x v="1564"/>
    <d v="2015-05-28T20:05:00"/>
    <n v="31"/>
    <b v="0"/>
    <n v="1"/>
    <b v="0"/>
    <x v="3"/>
    <s v="art books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x v="1565"/>
    <d v="2011-06-08T17:31:01"/>
    <n v="30"/>
    <b v="0"/>
    <n v="1"/>
    <b v="0"/>
    <x v="3"/>
    <s v="art books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x v="1566"/>
    <d v="2016-07-27T22:00:00"/>
    <n v="29"/>
    <b v="0"/>
    <n v="59"/>
    <b v="0"/>
    <x v="3"/>
    <s v="art books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x v="1567"/>
    <d v="2014-02-17T00:00:00"/>
    <n v="16"/>
    <b v="0"/>
    <n v="13"/>
    <b v="0"/>
    <x v="3"/>
    <s v="art books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x v="1568"/>
    <d v="2014-12-24T01:29:45"/>
    <n v="35"/>
    <b v="0"/>
    <n v="22"/>
    <b v="0"/>
    <x v="3"/>
    <s v="art books"/>
    <n v="155"/>
    <x v="3"/>
  </r>
  <r>
    <n v="1569"/>
    <s v="to be removed (Canceled)"/>
    <s v="to be removed"/>
    <n v="30000"/>
    <n v="0"/>
    <n v="0"/>
    <x v="1"/>
    <s v="US"/>
    <s v="USD"/>
    <n v="1369498714"/>
    <n v="1366906714"/>
    <x v="1569"/>
    <d v="2013-05-25T16:18:34"/>
    <n v="30"/>
    <b v="0"/>
    <n v="0"/>
    <b v="0"/>
    <x v="3"/>
    <s v="art books"/>
    <n v="0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x v="1570"/>
    <d v="2016-04-08T18:31:22"/>
    <n v="30"/>
    <b v="0"/>
    <n v="52"/>
    <b v="0"/>
    <x v="3"/>
    <s v="art books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x v="1571"/>
    <d v="2015-06-19T18:28:03"/>
    <n v="30"/>
    <b v="0"/>
    <n v="4"/>
    <b v="0"/>
    <x v="3"/>
    <s v="art books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x v="1572"/>
    <d v="2016-02-28T23:59:00"/>
    <n v="24"/>
    <b v="0"/>
    <n v="3"/>
    <b v="0"/>
    <x v="3"/>
    <s v="art books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x v="1573"/>
    <d v="2017-04-01T03:59:00"/>
    <n v="40"/>
    <b v="0"/>
    <n v="3"/>
    <b v="0"/>
    <x v="3"/>
    <s v="art books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x v="1574"/>
    <d v="2015-02-17T22:15:29"/>
    <n v="35"/>
    <b v="0"/>
    <n v="6"/>
    <b v="0"/>
    <x v="3"/>
    <s v="art books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x v="1575"/>
    <d v="2014-07-09T12:34:56"/>
    <n v="30"/>
    <b v="0"/>
    <n v="35"/>
    <b v="0"/>
    <x v="3"/>
    <s v="art books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x v="1576"/>
    <d v="2015-06-30T21:06:08"/>
    <n v="45"/>
    <b v="0"/>
    <n v="10"/>
    <b v="0"/>
    <x v="3"/>
    <s v="art books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x v="1577"/>
    <d v="2012-07-24T20:20:48"/>
    <n v="60"/>
    <b v="0"/>
    <n v="2"/>
    <b v="0"/>
    <x v="3"/>
    <s v="art books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x v="1578"/>
    <d v="2010-09-02T02:00:00"/>
    <n v="24"/>
    <b v="0"/>
    <n v="4"/>
    <b v="0"/>
    <x v="3"/>
    <s v="art books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x v="1579"/>
    <d v="2013-08-28T23:54:51"/>
    <n v="33"/>
    <b v="0"/>
    <n v="2"/>
    <b v="0"/>
    <x v="3"/>
    <s v="art books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x v="1580"/>
    <d v="2012-05-21T01:12:06"/>
    <n v="60"/>
    <b v="0"/>
    <n v="0"/>
    <b v="0"/>
    <x v="3"/>
    <s v="art books"/>
    <n v="0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x v="1581"/>
    <d v="2015-12-19T10:46:30"/>
    <n v="32"/>
    <b v="0"/>
    <n v="1"/>
    <b v="0"/>
    <x v="8"/>
    <s v="places"/>
    <n v="5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x v="1582"/>
    <d v="2015-10-26T21:20:00"/>
    <n v="57"/>
    <b v="0"/>
    <n v="3"/>
    <b v="0"/>
    <x v="8"/>
    <s v="places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x v="1583"/>
    <d v="2014-09-25T21:43:11"/>
    <n v="30"/>
    <b v="0"/>
    <n v="1"/>
    <b v="0"/>
    <x v="8"/>
    <s v="places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x v="1584"/>
    <d v="2014-05-30T15:35:01"/>
    <n v="10"/>
    <b v="0"/>
    <n v="0"/>
    <b v="0"/>
    <x v="8"/>
    <s v="places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x v="1585"/>
    <d v="2016-12-25T11:00:00"/>
    <n v="22"/>
    <b v="0"/>
    <n v="12"/>
    <b v="0"/>
    <x v="8"/>
    <s v="places"/>
    <n v="131.66999999999999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x v="1586"/>
    <d v="2015-04-05T01:30:22"/>
    <n v="30"/>
    <b v="0"/>
    <n v="0"/>
    <b v="0"/>
    <x v="8"/>
    <s v="places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x v="1587"/>
    <d v="2014-12-13T22:49:25"/>
    <n v="30"/>
    <b v="0"/>
    <n v="1"/>
    <b v="0"/>
    <x v="8"/>
    <s v="places"/>
    <n v="1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x v="1588"/>
    <d v="2015-01-31T20:12:00"/>
    <n v="30"/>
    <b v="0"/>
    <n v="0"/>
    <b v="0"/>
    <x v="8"/>
    <s v="places"/>
    <n v="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x v="1589"/>
    <d v="2015-10-09T23:38:06"/>
    <n v="30"/>
    <b v="0"/>
    <n v="0"/>
    <b v="0"/>
    <x v="8"/>
    <s v="places"/>
    <n v="0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x v="1590"/>
    <d v="2015-09-23T20:34:24"/>
    <n v="30"/>
    <b v="0"/>
    <n v="2"/>
    <b v="0"/>
    <x v="8"/>
    <s v="places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x v="1591"/>
    <d v="2016-04-03T16:25:41"/>
    <n v="30"/>
    <b v="0"/>
    <n v="92"/>
    <b v="0"/>
    <x v="8"/>
    <s v="places"/>
    <n v="44.48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x v="1592"/>
    <d v="2015-03-28T00:44:45"/>
    <n v="45"/>
    <b v="0"/>
    <n v="0"/>
    <b v="0"/>
    <x v="8"/>
    <s v="places"/>
    <n v="0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x v="1593"/>
    <d v="2015-02-28T20:17:35"/>
    <n v="30"/>
    <b v="0"/>
    <n v="3"/>
    <b v="0"/>
    <x v="8"/>
    <s v="places"/>
    <n v="1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x v="1594"/>
    <d v="2016-05-15T16:21:00"/>
    <n v="60"/>
    <b v="0"/>
    <n v="10"/>
    <b v="0"/>
    <x v="8"/>
    <s v="places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x v="1595"/>
    <d v="2014-06-18T20:13:00"/>
    <n v="28"/>
    <b v="0"/>
    <n v="7"/>
    <b v="0"/>
    <x v="8"/>
    <s v="places"/>
    <n v="4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x v="1596"/>
    <d v="2014-12-13T11:19:29"/>
    <n v="45"/>
    <b v="0"/>
    <n v="3"/>
    <b v="0"/>
    <x v="8"/>
    <s v="places"/>
    <n v="25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x v="1597"/>
    <d v="2016-09-20T08:29:57"/>
    <n v="30"/>
    <b v="0"/>
    <n v="0"/>
    <b v="0"/>
    <x v="8"/>
    <s v="places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x v="1598"/>
    <d v="2015-07-26T16:00:58"/>
    <n v="60"/>
    <b v="0"/>
    <n v="1"/>
    <b v="0"/>
    <x v="8"/>
    <s v="places"/>
    <n v="1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x v="1599"/>
    <d v="2016-04-08T11:56:16"/>
    <n v="30"/>
    <b v="0"/>
    <n v="0"/>
    <b v="0"/>
    <x v="8"/>
    <s v="places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x v="1600"/>
    <d v="2014-07-15T05:11:00"/>
    <n v="44"/>
    <b v="0"/>
    <n v="9"/>
    <b v="0"/>
    <x v="8"/>
    <s v="places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x v="1601"/>
    <d v="2011-05-05T02:13:53"/>
    <n v="30"/>
    <b v="0"/>
    <n v="56"/>
    <b v="1"/>
    <x v="4"/>
    <s v="rock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x v="1602"/>
    <d v="2011-10-14T23:00:00"/>
    <n v="42"/>
    <b v="0"/>
    <n v="32"/>
    <b v="1"/>
    <x v="4"/>
    <s v="rock"/>
    <n v="46.95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x v="1603"/>
    <d v="2012-01-28T04:04:19"/>
    <n v="60"/>
    <b v="0"/>
    <n v="30"/>
    <b v="1"/>
    <x v="4"/>
    <s v="rock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x v="1604"/>
    <d v="2012-03-17T19:17:15"/>
    <n v="40"/>
    <b v="0"/>
    <n v="70"/>
    <b v="1"/>
    <x v="4"/>
    <s v="rock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x v="1605"/>
    <d v="2011-08-01T07:00:00"/>
    <n v="9"/>
    <b v="0"/>
    <n v="44"/>
    <b v="1"/>
    <x v="4"/>
    <s v="rock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x v="1606"/>
    <d v="2011-03-24T01:40:38"/>
    <n v="90"/>
    <b v="0"/>
    <n v="92"/>
    <b v="1"/>
    <x v="4"/>
    <s v="rock"/>
    <n v="87.83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x v="1607"/>
    <d v="2012-06-14T19:24:11"/>
    <n v="21"/>
    <b v="0"/>
    <n v="205"/>
    <b v="1"/>
    <x v="4"/>
    <s v="rock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x v="1608"/>
    <d v="2014-01-01T05:26:00"/>
    <n v="33"/>
    <b v="0"/>
    <n v="23"/>
    <b v="1"/>
    <x v="4"/>
    <s v="rock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x v="1609"/>
    <d v="2011-11-02T08:00:00"/>
    <n v="53"/>
    <b v="0"/>
    <n v="4"/>
    <b v="1"/>
    <x v="4"/>
    <s v="rock"/>
    <n v="443.75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x v="1610"/>
    <d v="2012-12-15T22:11:50"/>
    <n v="30"/>
    <b v="0"/>
    <n v="112"/>
    <b v="1"/>
    <x v="4"/>
    <s v="rock"/>
    <n v="48.54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x v="1611"/>
    <d v="2013-06-05T00:00:32"/>
    <n v="21"/>
    <b v="0"/>
    <n v="27"/>
    <b v="1"/>
    <x v="4"/>
    <s v="rock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x v="1612"/>
    <d v="2013-01-02T20:59:44"/>
    <n v="30"/>
    <b v="0"/>
    <n v="11"/>
    <b v="1"/>
    <x v="4"/>
    <s v="rock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x v="1613"/>
    <d v="2012-07-22T01:40:02"/>
    <n v="30"/>
    <b v="0"/>
    <n v="26"/>
    <b v="1"/>
    <x v="4"/>
    <s v="rock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x v="1614"/>
    <d v="2014-08-03T17:00:00"/>
    <n v="60"/>
    <b v="0"/>
    <n v="77"/>
    <b v="1"/>
    <x v="4"/>
    <s v="rock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x v="1615"/>
    <d v="2011-12-13T02:13:16"/>
    <n v="45"/>
    <b v="0"/>
    <n v="136"/>
    <b v="1"/>
    <x v="4"/>
    <s v="rock"/>
    <n v="67.13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x v="1616"/>
    <d v="2012-11-22T22:00:00"/>
    <n v="41"/>
    <b v="0"/>
    <n v="157"/>
    <b v="1"/>
    <x v="4"/>
    <s v="rock"/>
    <n v="66.37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x v="1617"/>
    <d v="2013-11-01T19:00:00"/>
    <n v="33"/>
    <b v="0"/>
    <n v="158"/>
    <b v="1"/>
    <x v="4"/>
    <s v="rock"/>
    <n v="64.62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x v="1618"/>
    <d v="2013-03-08T15:42:15"/>
    <n v="40"/>
    <b v="0"/>
    <n v="27"/>
    <b v="1"/>
    <x v="4"/>
    <s v="rock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x v="1619"/>
    <d v="2014-09-15T04:28:06"/>
    <n v="21"/>
    <b v="0"/>
    <n v="23"/>
    <b v="1"/>
    <x v="4"/>
    <s v="rock"/>
    <n v="86.9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x v="1620"/>
    <d v="2013-02-23T08:09:00"/>
    <n v="7"/>
    <b v="0"/>
    <n v="17"/>
    <b v="1"/>
    <x v="4"/>
    <s v="rock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x v="1621"/>
    <d v="2012-05-28T03:59:00"/>
    <n v="54"/>
    <b v="0"/>
    <n v="37"/>
    <b v="1"/>
    <x v="4"/>
    <s v="rock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x v="1622"/>
    <d v="2014-12-17T07:59:00"/>
    <n v="40"/>
    <b v="0"/>
    <n v="65"/>
    <b v="1"/>
    <x v="4"/>
    <s v="rock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x v="1623"/>
    <d v="2013-08-27T16:31:29"/>
    <n v="60"/>
    <b v="0"/>
    <n v="18"/>
    <b v="1"/>
    <x v="4"/>
    <s v="rock"/>
    <n v="42.11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x v="1624"/>
    <d v="2013-01-09T08:48:55"/>
    <n v="40"/>
    <b v="0"/>
    <n v="25"/>
    <b v="1"/>
    <x v="4"/>
    <s v="rock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x v="1625"/>
    <d v="2012-09-11T16:47:33"/>
    <n v="28"/>
    <b v="0"/>
    <n v="104"/>
    <b v="1"/>
    <x v="4"/>
    <s v="rock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x v="1626"/>
    <d v="2013-12-01T21:21:07"/>
    <n v="30"/>
    <b v="0"/>
    <n v="108"/>
    <b v="1"/>
    <x v="4"/>
    <s v="rock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x v="1627"/>
    <d v="2012-11-26T04:59:00"/>
    <n v="34"/>
    <b v="0"/>
    <n v="38"/>
    <b v="1"/>
    <x v="4"/>
    <s v="rock"/>
    <n v="61.58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x v="1628"/>
    <d v="2014-06-17T17:41:22"/>
    <n v="33"/>
    <b v="0"/>
    <n v="88"/>
    <b v="1"/>
    <x v="4"/>
    <s v="rock"/>
    <n v="45.88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x v="1629"/>
    <d v="2014-02-20T20:48:53"/>
    <n v="45"/>
    <b v="0"/>
    <n v="82"/>
    <b v="1"/>
    <x v="4"/>
    <s v="rock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x v="1630"/>
    <d v="2012-03-02T06:59:00"/>
    <n v="31"/>
    <b v="0"/>
    <n v="126"/>
    <b v="1"/>
    <x v="4"/>
    <s v="rock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x v="1631"/>
    <d v="2012-10-12T20:37:41"/>
    <n v="30"/>
    <b v="0"/>
    <n v="133"/>
    <b v="1"/>
    <x v="4"/>
    <s v="rock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x v="1632"/>
    <d v="2011-09-24T08:10:54"/>
    <n v="60"/>
    <b v="0"/>
    <n v="47"/>
    <b v="1"/>
    <x v="4"/>
    <s v="rock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x v="1633"/>
    <d v="2012-01-16T05:00:00"/>
    <n v="28"/>
    <b v="0"/>
    <n v="58"/>
    <b v="1"/>
    <x v="4"/>
    <s v="rock"/>
    <n v="172.41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x v="1634"/>
    <d v="2011-06-02T05:59:00"/>
    <n v="38"/>
    <b v="0"/>
    <n v="32"/>
    <b v="1"/>
    <x v="4"/>
    <s v="rock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x v="1635"/>
    <d v="2016-07-11T20:51:01"/>
    <n v="60"/>
    <b v="0"/>
    <n v="37"/>
    <b v="1"/>
    <x v="4"/>
    <s v="rock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x v="1636"/>
    <d v="2011-06-12T04:00:00"/>
    <n v="43"/>
    <b v="0"/>
    <n v="87"/>
    <b v="1"/>
    <x v="4"/>
    <s v="rock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x v="1637"/>
    <d v="2009-12-31T23:39:00"/>
    <n v="56"/>
    <b v="0"/>
    <n v="15"/>
    <b v="1"/>
    <x v="4"/>
    <s v="rock"/>
    <n v="34.6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x v="1638"/>
    <d v="2013-02-28T21:25:00"/>
    <n v="45"/>
    <b v="0"/>
    <n v="27"/>
    <b v="1"/>
    <x v="4"/>
    <s v="rock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x v="1639"/>
    <d v="2012-03-03T15:39:25"/>
    <n v="30"/>
    <b v="0"/>
    <n v="19"/>
    <b v="1"/>
    <x v="4"/>
    <s v="rock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x v="1640"/>
    <d v="2010-08-03T01:59:00"/>
    <n v="14"/>
    <b v="0"/>
    <n v="17"/>
    <b v="1"/>
    <x v="4"/>
    <s v="rock"/>
    <n v="39.97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x v="1641"/>
    <d v="2014-12-19T14:19:04"/>
    <n v="30"/>
    <b v="0"/>
    <n v="26"/>
    <b v="1"/>
    <x v="4"/>
    <s v="pop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x v="1642"/>
    <d v="2011-06-14T00:35:27"/>
    <n v="20"/>
    <b v="0"/>
    <n v="28"/>
    <b v="1"/>
    <x v="4"/>
    <s v="pop"/>
    <n v="42.86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x v="1643"/>
    <d v="2012-09-24T19:46:52"/>
    <n v="30"/>
    <b v="0"/>
    <n v="37"/>
    <b v="1"/>
    <x v="4"/>
    <s v="pop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x v="1644"/>
    <d v="2012-11-22T02:26:00"/>
    <n v="60"/>
    <b v="0"/>
    <n v="128"/>
    <b v="1"/>
    <x v="4"/>
    <s v="pop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x v="1645"/>
    <d v="2013-09-18T14:49:00"/>
    <n v="14"/>
    <b v="0"/>
    <n v="10"/>
    <b v="1"/>
    <x v="4"/>
    <s v="pop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x v="1646"/>
    <d v="2014-08-14T18:11:00"/>
    <n v="32"/>
    <b v="0"/>
    <n v="83"/>
    <b v="1"/>
    <x v="4"/>
    <s v="pop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x v="1647"/>
    <d v="2012-06-09T09:49:37"/>
    <n v="30"/>
    <b v="0"/>
    <n v="46"/>
    <b v="1"/>
    <x v="4"/>
    <s v="pop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x v="1648"/>
    <d v="2011-03-20T15:54:42"/>
    <n v="30"/>
    <b v="0"/>
    <n v="90"/>
    <b v="1"/>
    <x v="4"/>
    <s v="pop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x v="1649"/>
    <d v="2014-05-23T16:25:55"/>
    <n v="45"/>
    <b v="0"/>
    <n v="81"/>
    <b v="1"/>
    <x v="4"/>
    <s v="pop"/>
    <n v="47.19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x v="1650"/>
    <d v="2013-10-09T10:27:17"/>
    <n v="30"/>
    <b v="0"/>
    <n v="32"/>
    <b v="1"/>
    <x v="4"/>
    <s v="pop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x v="1651"/>
    <d v="2011-04-26T06:59:00"/>
    <n v="34"/>
    <b v="0"/>
    <n v="20"/>
    <b v="1"/>
    <x v="4"/>
    <s v="pop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x v="1652"/>
    <d v="2013-11-24T12:49:53"/>
    <n v="30"/>
    <b v="0"/>
    <n v="70"/>
    <b v="1"/>
    <x v="4"/>
    <s v="pop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x v="1653"/>
    <d v="2011-04-24T20:01:36"/>
    <n v="31"/>
    <b v="0"/>
    <n v="168"/>
    <b v="1"/>
    <x v="4"/>
    <s v="pop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x v="1654"/>
    <d v="2012-04-18T21:22:40"/>
    <n v="30"/>
    <b v="0"/>
    <n v="34"/>
    <b v="1"/>
    <x v="4"/>
    <s v="pop"/>
    <n v="38.79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x v="1655"/>
    <d v="2012-04-05T18:00:20"/>
    <n v="30"/>
    <b v="0"/>
    <n v="48"/>
    <b v="1"/>
    <x v="4"/>
    <s v="pop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x v="1656"/>
    <d v="2012-12-13T22:17:32"/>
    <n v="30"/>
    <b v="0"/>
    <n v="48"/>
    <b v="1"/>
    <x v="4"/>
    <s v="pop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x v="1657"/>
    <d v="2012-05-24T18:46:08"/>
    <n v="30"/>
    <b v="0"/>
    <n v="221"/>
    <b v="1"/>
    <x v="4"/>
    <s v="pop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x v="1658"/>
    <d v="2012-12-18T14:20:00"/>
    <n v="38"/>
    <b v="0"/>
    <n v="107"/>
    <b v="1"/>
    <x v="4"/>
    <s v="pop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x v="1659"/>
    <d v="2013-12-17T12:00:00"/>
    <n v="29"/>
    <b v="0"/>
    <n v="45"/>
    <b v="1"/>
    <x v="4"/>
    <s v="pop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x v="1660"/>
    <d v="2016-04-30T21:59:00"/>
    <n v="31"/>
    <b v="0"/>
    <n v="36"/>
    <b v="1"/>
    <x v="4"/>
    <s v="pop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x v="1661"/>
    <d v="2016-01-17T21:00:00"/>
    <n v="43"/>
    <b v="0"/>
    <n v="101"/>
    <b v="1"/>
    <x v="4"/>
    <s v="pop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x v="1662"/>
    <d v="2011-12-31T05:45:36"/>
    <n v="60"/>
    <b v="0"/>
    <n v="62"/>
    <b v="1"/>
    <x v="4"/>
    <s v="pop"/>
    <n v="132.44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x v="1663"/>
    <d v="2015-02-01T00:31:47"/>
    <n v="30"/>
    <b v="0"/>
    <n v="32"/>
    <b v="1"/>
    <x v="4"/>
    <s v="pop"/>
    <n v="33.75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x v="1664"/>
    <d v="2012-03-16T03:59:00"/>
    <n v="45"/>
    <b v="0"/>
    <n v="89"/>
    <b v="1"/>
    <x v="4"/>
    <s v="pop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x v="1665"/>
    <d v="2011-02-22T03:00:00"/>
    <n v="32"/>
    <b v="0"/>
    <n v="93"/>
    <b v="1"/>
    <x v="4"/>
    <s v="pop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x v="1666"/>
    <d v="2013-03-28T05:04:33"/>
    <n v="30"/>
    <b v="0"/>
    <n v="98"/>
    <b v="1"/>
    <x v="4"/>
    <s v="pop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x v="1667"/>
    <d v="2014-03-11T06:59:00"/>
    <n v="27"/>
    <b v="0"/>
    <n v="82"/>
    <b v="1"/>
    <x v="4"/>
    <s v="pop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x v="1668"/>
    <d v="2011-11-28T04:35:39"/>
    <n v="30"/>
    <b v="0"/>
    <n v="116"/>
    <b v="1"/>
    <x v="4"/>
    <s v="pop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x v="1669"/>
    <d v="2016-05-31T21:14:36"/>
    <n v="60"/>
    <b v="0"/>
    <n v="52"/>
    <b v="1"/>
    <x v="4"/>
    <s v="pop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x v="1670"/>
    <d v="2010-07-05T04:00:00"/>
    <n v="51"/>
    <b v="0"/>
    <n v="23"/>
    <b v="1"/>
    <x v="4"/>
    <s v="pop"/>
    <n v="44.61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x v="1671"/>
    <d v="2016-08-01T13:03:34"/>
    <n v="30"/>
    <b v="0"/>
    <n v="77"/>
    <b v="1"/>
    <x v="4"/>
    <s v="pop"/>
    <n v="26.15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x v="1672"/>
    <d v="2012-06-04T15:45:30"/>
    <n v="30"/>
    <b v="0"/>
    <n v="49"/>
    <b v="1"/>
    <x v="4"/>
    <s v="pop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x v="1673"/>
    <d v="2015-03-06T21:04:52"/>
    <n v="30"/>
    <b v="0"/>
    <n v="59"/>
    <b v="1"/>
    <x v="4"/>
    <s v="pop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x v="1674"/>
    <d v="2016-08-18T06:59:00"/>
    <n v="31"/>
    <b v="0"/>
    <n v="113"/>
    <b v="1"/>
    <x v="4"/>
    <s v="pop"/>
    <n v="89.25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x v="1675"/>
    <d v="2011-10-16T22:03:00"/>
    <n v="30"/>
    <b v="0"/>
    <n v="34"/>
    <b v="1"/>
    <x v="4"/>
    <s v="pop"/>
    <n v="40.42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x v="1676"/>
    <d v="2012-04-21T03:59:00"/>
    <n v="47"/>
    <b v="0"/>
    <n v="42"/>
    <b v="1"/>
    <x v="4"/>
    <s v="pop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x v="1677"/>
    <d v="2016-04-16T05:59:00"/>
    <n v="60"/>
    <b v="0"/>
    <n v="42"/>
    <b v="1"/>
    <x v="4"/>
    <s v="pop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x v="1678"/>
    <d v="2014-02-06T20:31:11"/>
    <n v="14"/>
    <b v="0"/>
    <n v="49"/>
    <b v="1"/>
    <x v="4"/>
    <s v="pop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x v="1679"/>
    <d v="2011-07-22T01:39:05"/>
    <n v="23"/>
    <b v="0"/>
    <n v="56"/>
    <b v="1"/>
    <x v="4"/>
    <s v="pop"/>
    <n v="62.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x v="1680"/>
    <d v="2014-07-12T18:11:07"/>
    <n v="30"/>
    <b v="0"/>
    <n v="25"/>
    <b v="1"/>
    <x v="4"/>
    <s v="pop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x v="1681"/>
    <d v="2017-03-29T02:00:00"/>
    <n v="49"/>
    <b v="0"/>
    <n v="884"/>
    <b v="0"/>
    <x v="4"/>
    <s v="faith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x v="1682"/>
    <d v="2017-04-14T04:07:40"/>
    <n v="60"/>
    <b v="0"/>
    <n v="0"/>
    <b v="0"/>
    <x v="4"/>
    <s v="faith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x v="1683"/>
    <d v="2017-04-07T18:45:38"/>
    <n v="24"/>
    <b v="0"/>
    <n v="10"/>
    <b v="0"/>
    <x v="4"/>
    <s v="faith"/>
    <n v="76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x v="1684"/>
    <d v="2017-03-17T18:34:01"/>
    <n v="28"/>
    <b v="0"/>
    <n v="101"/>
    <b v="0"/>
    <x v="4"/>
    <s v="faith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x v="1685"/>
    <d v="2017-03-24T05:00:23"/>
    <n v="30"/>
    <b v="0"/>
    <n v="15"/>
    <b v="0"/>
    <x v="4"/>
    <s v="faith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x v="1686"/>
    <d v="2017-04-27T19:15:19"/>
    <n v="60"/>
    <b v="0"/>
    <n v="1"/>
    <b v="0"/>
    <x v="4"/>
    <s v="faith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x v="1687"/>
    <d v="2017-04-10T20:15:00"/>
    <n v="33"/>
    <b v="0"/>
    <n v="39"/>
    <b v="0"/>
    <x v="4"/>
    <s v="faith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x v="1688"/>
    <d v="2017-04-09T11:49:54"/>
    <n v="30"/>
    <b v="0"/>
    <n v="7"/>
    <b v="0"/>
    <x v="4"/>
    <s v="faith"/>
    <n v="253.1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x v="1689"/>
    <d v="2017-03-16T21:37:10"/>
    <n v="30"/>
    <b v="0"/>
    <n v="14"/>
    <b v="0"/>
    <x v="4"/>
    <s v="faith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x v="1690"/>
    <d v="2017-04-06T09:20:42"/>
    <n v="30"/>
    <b v="0"/>
    <n v="11"/>
    <b v="0"/>
    <x v="4"/>
    <s v="faith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x v="1691"/>
    <d v="2017-04-03T01:00:00"/>
    <n v="33"/>
    <b v="0"/>
    <n v="38"/>
    <b v="0"/>
    <x v="4"/>
    <s v="faith"/>
    <n v="264.26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x v="1692"/>
    <d v="2017-03-26T23:59:00"/>
    <n v="32"/>
    <b v="0"/>
    <n v="15"/>
    <b v="0"/>
    <x v="4"/>
    <s v="faith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x v="1693"/>
    <d v="2017-04-09T20:00:00"/>
    <n v="31"/>
    <b v="0"/>
    <n v="8"/>
    <b v="0"/>
    <x v="4"/>
    <s v="faith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x v="1694"/>
    <d v="2017-03-27T04:36:00"/>
    <n v="30"/>
    <b v="0"/>
    <n v="1"/>
    <b v="0"/>
    <x v="4"/>
    <s v="faith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x v="1695"/>
    <d v="2017-04-10T01:00:00"/>
    <n v="34"/>
    <b v="0"/>
    <n v="23"/>
    <b v="0"/>
    <x v="4"/>
    <s v="faith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x v="1696"/>
    <d v="2017-04-01T00:40:11"/>
    <n v="30"/>
    <b v="0"/>
    <n v="0"/>
    <b v="0"/>
    <x v="4"/>
    <s v="faith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x v="1697"/>
    <d v="2017-04-09T23:47:28"/>
    <n v="29"/>
    <b v="0"/>
    <n v="22"/>
    <b v="0"/>
    <x v="4"/>
    <s v="faith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x v="1698"/>
    <d v="2017-03-26T03:33:00"/>
    <n v="24"/>
    <b v="0"/>
    <n v="0"/>
    <b v="0"/>
    <x v="4"/>
    <s v="faith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x v="1699"/>
    <d v="2017-04-11T20:44:05"/>
    <n v="30"/>
    <b v="0"/>
    <n v="4"/>
    <b v="0"/>
    <x v="4"/>
    <s v="faith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x v="1700"/>
    <d v="2017-04-01T04:00:00"/>
    <n v="30"/>
    <b v="0"/>
    <n v="79"/>
    <b v="0"/>
    <x v="4"/>
    <s v="faith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x v="1701"/>
    <d v="2015-01-15T15:56:45"/>
    <n v="30"/>
    <b v="0"/>
    <n v="2"/>
    <b v="0"/>
    <x v="4"/>
    <s v="faith"/>
    <n v="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x v="1702"/>
    <d v="2015-03-30T19:52:30"/>
    <n v="30"/>
    <b v="0"/>
    <n v="1"/>
    <b v="0"/>
    <x v="4"/>
    <s v="faith"/>
    <n v="1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x v="1703"/>
    <d v="2015-08-31T06:45:37"/>
    <n v="60"/>
    <b v="0"/>
    <n v="2"/>
    <b v="0"/>
    <x v="4"/>
    <s v="faith"/>
    <n v="25.5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x v="1704"/>
    <d v="2015-02-16T03:21:13"/>
    <n v="30"/>
    <b v="0"/>
    <n v="11"/>
    <b v="0"/>
    <x v="4"/>
    <s v="faith"/>
    <n v="118.36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x v="1705"/>
    <d v="2015-09-09T16:00:00"/>
    <n v="11"/>
    <b v="0"/>
    <n v="0"/>
    <b v="0"/>
    <x v="4"/>
    <s v="faith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x v="1706"/>
    <d v="2015-08-23T07:21:12"/>
    <n v="60"/>
    <b v="0"/>
    <n v="0"/>
    <b v="0"/>
    <x v="4"/>
    <s v="faith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x v="1707"/>
    <d v="2016-03-28T16:18:15"/>
    <n v="30"/>
    <b v="0"/>
    <n v="9"/>
    <b v="0"/>
    <x v="4"/>
    <s v="faith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x v="1708"/>
    <d v="2016-05-01T20:48:26"/>
    <n v="40"/>
    <b v="0"/>
    <n v="0"/>
    <b v="0"/>
    <x v="4"/>
    <s v="faith"/>
    <n v="0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x v="1709"/>
    <d v="2014-08-31T19:39:00"/>
    <n v="41"/>
    <b v="0"/>
    <n v="4"/>
    <b v="0"/>
    <x v="4"/>
    <s v="faith"/>
    <n v="21.25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x v="1710"/>
    <d v="2016-01-18T13:00:00"/>
    <n v="46"/>
    <b v="0"/>
    <n v="1"/>
    <b v="0"/>
    <x v="4"/>
    <s v="faith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x v="1711"/>
    <d v="2014-09-01T15:30:34"/>
    <n v="31"/>
    <b v="0"/>
    <n v="2"/>
    <b v="0"/>
    <x v="4"/>
    <s v="faith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x v="1712"/>
    <d v="2015-06-30T21:55:53"/>
    <n v="60"/>
    <b v="0"/>
    <n v="0"/>
    <b v="0"/>
    <x v="4"/>
    <s v="faith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x v="1713"/>
    <d v="2014-10-05T19:13:32"/>
    <n v="30"/>
    <b v="0"/>
    <n v="1"/>
    <b v="0"/>
    <x v="4"/>
    <s v="faith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x v="1714"/>
    <d v="2015-05-01T22:02:41"/>
    <n v="30"/>
    <b v="0"/>
    <n v="17"/>
    <b v="0"/>
    <x v="4"/>
    <s v="faith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x v="1715"/>
    <d v="2015-03-31T03:22:00"/>
    <n v="30"/>
    <b v="0"/>
    <n v="2"/>
    <b v="0"/>
    <x v="4"/>
    <s v="faith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x v="1716"/>
    <d v="2016-12-09T14:51:39"/>
    <n v="40"/>
    <b v="0"/>
    <n v="3"/>
    <b v="0"/>
    <x v="4"/>
    <s v="faith"/>
    <n v="50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x v="1717"/>
    <d v="2016-04-21T04:00:00"/>
    <n v="21"/>
    <b v="0"/>
    <n v="41"/>
    <b v="0"/>
    <x v="4"/>
    <s v="faith"/>
    <n v="34.020000000000003"/>
    <x v="2"/>
  </r>
  <r>
    <n v="1718"/>
    <s v="The Prodigal Son"/>
    <s v="A melody for the galaxy."/>
    <n v="35000"/>
    <n v="75"/>
    <n v="0"/>
    <x v="2"/>
    <s v="US"/>
    <s v="USD"/>
    <n v="1463201940"/>
    <n v="1459435149"/>
    <x v="1718"/>
    <d v="2016-05-14T04:59:00"/>
    <n v="44"/>
    <b v="0"/>
    <n v="2"/>
    <b v="0"/>
    <x v="4"/>
    <s v="faith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x v="1719"/>
    <d v="2014-09-17T12:49:51"/>
    <n v="30"/>
    <b v="0"/>
    <n v="3"/>
    <b v="0"/>
    <x v="4"/>
    <s v="faith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x v="1720"/>
    <d v="2014-11-09T19:47:51"/>
    <n v="30"/>
    <b v="0"/>
    <n v="8"/>
    <b v="0"/>
    <x v="4"/>
    <s v="faith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x v="1721"/>
    <d v="2015-12-11T11:04:23"/>
    <n v="30"/>
    <b v="0"/>
    <n v="0"/>
    <b v="0"/>
    <x v="4"/>
    <s v="faith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x v="1722"/>
    <d v="2016-04-03T00:10:00"/>
    <n v="38"/>
    <b v="0"/>
    <n v="1"/>
    <b v="0"/>
    <x v="4"/>
    <s v="faith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x v="1723"/>
    <d v="2015-07-01T06:00:00"/>
    <n v="57"/>
    <b v="0"/>
    <n v="3"/>
    <b v="0"/>
    <x v="4"/>
    <s v="faith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x v="1724"/>
    <d v="2014-10-30T22:22:42"/>
    <n v="30"/>
    <b v="0"/>
    <n v="4"/>
    <b v="0"/>
    <x v="4"/>
    <s v="faith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x v="1725"/>
    <d v="2014-08-24T23:14:09"/>
    <n v="30"/>
    <b v="0"/>
    <n v="9"/>
    <b v="0"/>
    <x v="4"/>
    <s v="faith"/>
    <n v="62.22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x v="1726"/>
    <d v="2014-06-27T22:04:24"/>
    <n v="29"/>
    <b v="0"/>
    <n v="16"/>
    <b v="0"/>
    <x v="4"/>
    <s v="faith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x v="1727"/>
    <d v="2015-04-05T11:00:00"/>
    <n v="55"/>
    <b v="0"/>
    <n v="1"/>
    <b v="0"/>
    <x v="4"/>
    <s v="faith"/>
    <n v="1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x v="1728"/>
    <d v="2015-10-21T15:01:14"/>
    <n v="30"/>
    <b v="0"/>
    <n v="7"/>
    <b v="0"/>
    <x v="4"/>
    <s v="faith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x v="1729"/>
    <d v="2016-06-10T01:15:06"/>
    <n v="60"/>
    <b v="0"/>
    <n v="0"/>
    <b v="0"/>
    <x v="4"/>
    <s v="faith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x v="1730"/>
    <d v="2015-10-25T02:06:23"/>
    <n v="30"/>
    <b v="0"/>
    <n v="0"/>
    <b v="0"/>
    <x v="4"/>
    <s v="faith"/>
    <n v="0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x v="1731"/>
    <d v="2015-06-11T15:00:00"/>
    <n v="14"/>
    <b v="0"/>
    <n v="0"/>
    <b v="0"/>
    <x v="4"/>
    <s v="faith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x v="1732"/>
    <d v="2016-01-16T05:00:00"/>
    <n v="60"/>
    <b v="0"/>
    <n v="0"/>
    <b v="0"/>
    <x v="4"/>
    <s v="faith"/>
    <n v="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x v="1733"/>
    <d v="2016-09-13T21:30:00"/>
    <n v="12"/>
    <b v="0"/>
    <n v="0"/>
    <b v="0"/>
    <x v="4"/>
    <s v="faith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x v="1734"/>
    <d v="2015-05-08T00:52:36"/>
    <n v="30"/>
    <b v="0"/>
    <n v="1"/>
    <b v="0"/>
    <x v="4"/>
    <s v="faith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x v="1735"/>
    <d v="2016-08-07T19:32:25"/>
    <n v="30"/>
    <b v="0"/>
    <n v="2"/>
    <b v="0"/>
    <x v="4"/>
    <s v="faith"/>
    <n v="5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x v="1736"/>
    <d v="2015-11-08T21:40:33"/>
    <n v="30"/>
    <b v="0"/>
    <n v="1"/>
    <b v="0"/>
    <x v="4"/>
    <s v="faith"/>
    <n v="22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x v="1737"/>
    <d v="2015-07-20T22:46:32"/>
    <n v="30"/>
    <b v="0"/>
    <n v="15"/>
    <b v="0"/>
    <x v="4"/>
    <s v="faith"/>
    <n v="56.67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x v="1738"/>
    <d v="2014-10-02T20:59:02"/>
    <n v="30"/>
    <b v="0"/>
    <n v="1"/>
    <b v="0"/>
    <x v="4"/>
    <s v="faith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x v="1739"/>
    <d v="2016-05-04T19:58:52"/>
    <n v="59"/>
    <b v="0"/>
    <n v="1"/>
    <b v="0"/>
    <x v="4"/>
    <s v="faith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x v="1740"/>
    <d v="2015-07-16T19:37:02"/>
    <n v="30"/>
    <b v="0"/>
    <n v="0"/>
    <b v="0"/>
    <x v="4"/>
    <s v="faith"/>
    <n v="0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x v="1741"/>
    <d v="2015-06-10T15:04:31"/>
    <n v="45"/>
    <b v="0"/>
    <n v="52"/>
    <b v="1"/>
    <x v="8"/>
    <s v="photobooks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x v="1742"/>
    <d v="2017-01-07T21:00:00"/>
    <n v="32"/>
    <b v="0"/>
    <n v="34"/>
    <b v="1"/>
    <x v="8"/>
    <s v="photobooks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x v="1743"/>
    <d v="2016-08-27T03:59:00"/>
    <n v="23"/>
    <b v="0"/>
    <n v="67"/>
    <b v="1"/>
    <x v="8"/>
    <s v="photobooks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x v="1744"/>
    <d v="2015-03-08T13:31:17"/>
    <n v="45"/>
    <b v="0"/>
    <n v="70"/>
    <b v="1"/>
    <x v="8"/>
    <s v="photobooks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x v="1745"/>
    <d v="2016-12-22T02:00:00"/>
    <n v="36"/>
    <b v="0"/>
    <n v="89"/>
    <b v="1"/>
    <x v="8"/>
    <s v="photobooks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x v="1746"/>
    <d v="2016-11-24T02:00:00"/>
    <n v="30"/>
    <b v="0"/>
    <n v="107"/>
    <b v="1"/>
    <x v="8"/>
    <s v="photobooks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x v="1747"/>
    <d v="2015-11-13T15:00:00"/>
    <n v="29"/>
    <b v="0"/>
    <n v="159"/>
    <b v="1"/>
    <x v="8"/>
    <s v="photobooks"/>
    <n v="59.41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x v="1748"/>
    <d v="2015-09-02T22:49:03"/>
    <n v="30"/>
    <b v="0"/>
    <n v="181"/>
    <b v="1"/>
    <x v="8"/>
    <s v="photobooks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x v="1749"/>
    <d v="2017-03-01T19:00:00"/>
    <n v="37"/>
    <b v="0"/>
    <n v="131"/>
    <b v="1"/>
    <x v="8"/>
    <s v="photobooks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x v="1750"/>
    <d v="2016-04-19T20:05:04"/>
    <n v="25"/>
    <b v="0"/>
    <n v="125"/>
    <b v="1"/>
    <x v="8"/>
    <s v="photobooks"/>
    <n v="80.650000000000006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x v="1751"/>
    <d v="2015-03-19T17:45:23"/>
    <n v="30"/>
    <b v="0"/>
    <n v="61"/>
    <b v="1"/>
    <x v="8"/>
    <s v="photobooks"/>
    <n v="168.69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x v="1752"/>
    <d v="2016-10-14T06:04:42"/>
    <n v="30"/>
    <b v="0"/>
    <n v="90"/>
    <b v="1"/>
    <x v="8"/>
    <s v="photobooks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x v="1753"/>
    <d v="2016-03-21T16:59:28"/>
    <n v="30"/>
    <b v="0"/>
    <n v="35"/>
    <b v="1"/>
    <x v="8"/>
    <s v="photobooks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x v="1754"/>
    <d v="2015-04-03T20:02:33"/>
    <n v="30"/>
    <b v="0"/>
    <n v="90"/>
    <b v="1"/>
    <x v="8"/>
    <s v="photobooks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x v="1755"/>
    <d v="2015-10-05T18:56:01"/>
    <n v="30"/>
    <b v="0"/>
    <n v="4"/>
    <b v="1"/>
    <x v="8"/>
    <s v="photobooks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x v="1756"/>
    <d v="2016-08-29T04:01:09"/>
    <n v="40"/>
    <b v="0"/>
    <n v="120"/>
    <b v="1"/>
    <x v="8"/>
    <s v="photobooks"/>
    <n v="47.13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x v="1757"/>
    <d v="2017-01-28T19:29:00"/>
    <n v="30"/>
    <b v="0"/>
    <n v="14"/>
    <b v="1"/>
    <x v="8"/>
    <s v="photobooks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x v="1758"/>
    <d v="2016-07-14T22:56:32"/>
    <n v="60"/>
    <b v="0"/>
    <n v="27"/>
    <b v="1"/>
    <x v="8"/>
    <s v="photobooks"/>
    <n v="42.48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x v="1759"/>
    <d v="2015-03-25T18:53:49"/>
    <n v="20"/>
    <b v="0"/>
    <n v="49"/>
    <b v="1"/>
    <x v="8"/>
    <s v="photobooks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x v="1760"/>
    <d v="2016-02-25T16:08:33"/>
    <n v="20"/>
    <b v="0"/>
    <n v="102"/>
    <b v="1"/>
    <x v="8"/>
    <s v="photobooks"/>
    <n v="81.099999999999994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x v="1761"/>
    <d v="2015-09-12T13:37:40"/>
    <n v="50"/>
    <b v="0"/>
    <n v="3"/>
    <b v="1"/>
    <x v="8"/>
    <s v="photobooks"/>
    <n v="51.67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x v="1762"/>
    <d v="2016-03-11T23:34:05"/>
    <n v="30"/>
    <b v="0"/>
    <n v="25"/>
    <b v="1"/>
    <x v="8"/>
    <s v="photobooks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x v="1763"/>
    <d v="2016-10-23T20:50:40"/>
    <n v="30"/>
    <b v="0"/>
    <n v="118"/>
    <b v="1"/>
    <x v="8"/>
    <s v="photobooks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x v="1764"/>
    <d v="2014-08-03T11:39:39"/>
    <n v="29"/>
    <b v="1"/>
    <n v="39"/>
    <b v="0"/>
    <x v="8"/>
    <s v="photobooks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x v="1765"/>
    <d v="2014-08-13T23:31:52"/>
    <n v="30"/>
    <b v="1"/>
    <n v="103"/>
    <b v="0"/>
    <x v="8"/>
    <s v="photobooks"/>
    <n v="72.17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x v="1766"/>
    <d v="2014-08-25T20:38:08"/>
    <n v="21"/>
    <b v="1"/>
    <n v="0"/>
    <b v="0"/>
    <x v="8"/>
    <s v="photobooks"/>
    <n v="0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x v="1767"/>
    <d v="2014-08-03T15:48:04"/>
    <n v="30"/>
    <b v="1"/>
    <n v="39"/>
    <b v="0"/>
    <x v="8"/>
    <s v="photobooks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x v="1768"/>
    <d v="2014-09-27T13:27:24"/>
    <n v="60"/>
    <b v="1"/>
    <n v="15"/>
    <b v="0"/>
    <x v="8"/>
    <s v="photobooks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x v="1769"/>
    <d v="2015-01-13T19:39:19"/>
    <n v="30"/>
    <b v="1"/>
    <n v="22"/>
    <b v="0"/>
    <x v="8"/>
    <s v="photobooks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x v="1770"/>
    <d v="2014-10-14T18:43:14"/>
    <n v="35"/>
    <b v="1"/>
    <n v="92"/>
    <b v="0"/>
    <x v="8"/>
    <s v="photobooks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x v="1771"/>
    <d v="2014-10-23T23:30:40"/>
    <n v="30"/>
    <b v="1"/>
    <n v="25"/>
    <b v="0"/>
    <x v="8"/>
    <s v="photobooks"/>
    <n v="35.799999999999997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x v="1772"/>
    <d v="2014-07-06T17:13:56"/>
    <n v="60"/>
    <b v="1"/>
    <n v="19"/>
    <b v="0"/>
    <x v="8"/>
    <s v="photobooks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x v="1773"/>
    <d v="2015-01-19T18:14:58"/>
    <n v="45"/>
    <b v="1"/>
    <n v="19"/>
    <b v="0"/>
    <x v="8"/>
    <s v="photobooks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x v="1774"/>
    <d v="2014-11-29T14:59:00"/>
    <n v="42"/>
    <b v="1"/>
    <n v="13"/>
    <b v="0"/>
    <x v="8"/>
    <s v="photobooks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x v="1775"/>
    <d v="2014-10-24T23:26:00"/>
    <n v="45"/>
    <b v="1"/>
    <n v="124"/>
    <b v="0"/>
    <x v="8"/>
    <s v="photobooks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x v="1776"/>
    <d v="2014-10-29T22:57:51"/>
    <n v="36"/>
    <b v="1"/>
    <n v="4"/>
    <b v="0"/>
    <x v="8"/>
    <s v="photobooks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x v="1777"/>
    <d v="2015-02-20T08:34:13"/>
    <n v="30"/>
    <b v="1"/>
    <n v="10"/>
    <b v="0"/>
    <x v="8"/>
    <s v="photobooks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x v="1778"/>
    <d v="2015-03-27T19:43:15"/>
    <n v="45"/>
    <b v="1"/>
    <n v="15"/>
    <b v="0"/>
    <x v="8"/>
    <s v="photobooks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x v="1779"/>
    <d v="2016-09-02T16:36:20"/>
    <n v="30"/>
    <b v="1"/>
    <n v="38"/>
    <b v="0"/>
    <x v="8"/>
    <s v="photobooks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x v="1780"/>
    <d v="2016-07-02T14:25:10"/>
    <n v="60"/>
    <b v="1"/>
    <n v="152"/>
    <b v="0"/>
    <x v="8"/>
    <s v="photobooks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x v="1781"/>
    <d v="2016-09-15T14:49:05"/>
    <n v="31"/>
    <b v="1"/>
    <n v="24"/>
    <b v="0"/>
    <x v="8"/>
    <s v="photobooks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x v="1782"/>
    <d v="2016-02-21T13:48:09"/>
    <n v="33"/>
    <b v="1"/>
    <n v="76"/>
    <b v="0"/>
    <x v="8"/>
    <s v="photobooks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x v="1783"/>
    <d v="2015-05-21T22:47:58"/>
    <n v="30"/>
    <b v="1"/>
    <n v="185"/>
    <b v="0"/>
    <x v="8"/>
    <s v="photobooks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x v="1784"/>
    <d v="2015-01-31T03:25:00"/>
    <n v="32"/>
    <b v="1"/>
    <n v="33"/>
    <b v="0"/>
    <x v="8"/>
    <s v="photobooks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x v="1785"/>
    <d v="2014-10-16T00:00:00"/>
    <n v="31"/>
    <b v="1"/>
    <n v="108"/>
    <b v="0"/>
    <x v="8"/>
    <s v="photobooks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x v="1786"/>
    <d v="2014-12-15T13:12:57"/>
    <n v="30"/>
    <b v="1"/>
    <n v="29"/>
    <b v="0"/>
    <x v="8"/>
    <s v="photobooks"/>
    <n v="31.21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x v="1787"/>
    <d v="2015-04-04T14:43:57"/>
    <n v="30"/>
    <b v="1"/>
    <n v="24"/>
    <b v="0"/>
    <x v="8"/>
    <s v="photobooks"/>
    <n v="63.88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x v="1788"/>
    <d v="2014-10-31T22:45:42"/>
    <n v="30"/>
    <b v="1"/>
    <n v="4"/>
    <b v="0"/>
    <x v="8"/>
    <s v="photobooks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x v="1789"/>
    <d v="2015-01-12T06:00:03"/>
    <n v="60"/>
    <b v="1"/>
    <n v="4"/>
    <b v="0"/>
    <x v="8"/>
    <s v="photobooks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x v="1790"/>
    <d v="2015-02-05T16:11:18"/>
    <n v="30"/>
    <b v="1"/>
    <n v="15"/>
    <b v="0"/>
    <x v="8"/>
    <s v="photobooks"/>
    <n v="109.07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x v="1791"/>
    <d v="2015-01-29T17:46:05"/>
    <n v="60"/>
    <b v="1"/>
    <n v="4"/>
    <b v="0"/>
    <x v="8"/>
    <s v="photobooks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x v="1792"/>
    <d v="2015-08-10T06:59:00"/>
    <n v="37"/>
    <b v="1"/>
    <n v="139"/>
    <b v="0"/>
    <x v="8"/>
    <s v="photobooks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x v="1793"/>
    <d v="2014-11-27T22:24:00"/>
    <n v="30"/>
    <b v="1"/>
    <n v="2"/>
    <b v="0"/>
    <x v="8"/>
    <s v="photobooks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x v="1794"/>
    <d v="2015-02-11T13:13:42"/>
    <n v="35"/>
    <b v="1"/>
    <n v="18"/>
    <b v="0"/>
    <x v="8"/>
    <s v="photobooks"/>
    <n v="55.39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x v="1795"/>
    <d v="2016-10-14T16:00:00"/>
    <n v="29"/>
    <b v="1"/>
    <n v="81"/>
    <b v="0"/>
    <x v="8"/>
    <s v="photobooks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x v="1796"/>
    <d v="2016-07-24T10:32:46"/>
    <n v="60"/>
    <b v="1"/>
    <n v="86"/>
    <b v="0"/>
    <x v="8"/>
    <s v="photobooks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x v="1797"/>
    <d v="2016-12-15T13:39:49"/>
    <n v="30"/>
    <b v="1"/>
    <n v="140"/>
    <b v="0"/>
    <x v="8"/>
    <s v="photobooks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x v="1798"/>
    <d v="2016-02-04T07:50:33"/>
    <n v="60"/>
    <b v="1"/>
    <n v="37"/>
    <b v="0"/>
    <x v="8"/>
    <s v="photobooks"/>
    <n v="58.97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x v="1799"/>
    <d v="2014-11-11T21:13:28"/>
    <n v="20"/>
    <b v="1"/>
    <n v="6"/>
    <b v="0"/>
    <x v="8"/>
    <s v="photobooks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x v="1800"/>
    <d v="2016-10-10T14:32:50"/>
    <n v="30"/>
    <b v="1"/>
    <n v="113"/>
    <b v="0"/>
    <x v="8"/>
    <s v="photobooks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x v="1801"/>
    <d v="2015-12-15T12:10:00"/>
    <n v="32"/>
    <b v="1"/>
    <n v="37"/>
    <b v="0"/>
    <x v="8"/>
    <s v="photobooks"/>
    <n v="63.65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x v="1802"/>
    <d v="2015-06-27T21:59:00"/>
    <n v="23"/>
    <b v="1"/>
    <n v="18"/>
    <b v="0"/>
    <x v="8"/>
    <s v="photobooks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x v="1803"/>
    <d v="2015-02-14T01:43:02"/>
    <n v="31"/>
    <b v="1"/>
    <n v="75"/>
    <b v="0"/>
    <x v="8"/>
    <s v="photobooks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x v="1804"/>
    <d v="2015-11-14T17:16:44"/>
    <n v="40"/>
    <b v="1"/>
    <n v="52"/>
    <b v="0"/>
    <x v="8"/>
    <s v="photobooks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x v="1805"/>
    <d v="2015-10-02T18:00:00"/>
    <n v="32"/>
    <b v="1"/>
    <n v="122"/>
    <b v="0"/>
    <x v="8"/>
    <s v="photobooks"/>
    <n v="67.14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x v="1806"/>
    <d v="2014-09-30T15:19:09"/>
    <n v="35"/>
    <b v="1"/>
    <n v="8"/>
    <b v="0"/>
    <x v="8"/>
    <s v="photobooks"/>
    <n v="73.88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x v="1807"/>
    <d v="2014-09-28T01:38:33"/>
    <n v="30"/>
    <b v="1"/>
    <n v="8"/>
    <b v="0"/>
    <x v="8"/>
    <s v="photobooks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x v="1808"/>
    <d v="2017-02-11T16:20:30"/>
    <n v="35"/>
    <b v="1"/>
    <n v="96"/>
    <b v="0"/>
    <x v="8"/>
    <s v="photobooks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x v="1809"/>
    <d v="2015-03-01T21:47:19"/>
    <n v="35"/>
    <b v="1"/>
    <n v="9"/>
    <b v="0"/>
    <x v="8"/>
    <s v="photobooks"/>
    <n v="42.22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x v="1810"/>
    <d v="2014-08-21T21:50:26"/>
    <n v="12"/>
    <b v="0"/>
    <n v="2"/>
    <b v="0"/>
    <x v="8"/>
    <s v="photobooks"/>
    <n v="7.5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x v="1811"/>
    <d v="2014-10-24T04:00:00"/>
    <n v="60"/>
    <b v="0"/>
    <n v="26"/>
    <b v="0"/>
    <x v="8"/>
    <s v="photobooks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x v="1812"/>
    <d v="2016-07-03T07:38:56"/>
    <n v="30"/>
    <b v="0"/>
    <n v="23"/>
    <b v="0"/>
    <x v="8"/>
    <s v="photobooks"/>
    <n v="37.61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x v="1813"/>
    <d v="2014-08-08T21:20:12"/>
    <n v="30"/>
    <b v="0"/>
    <n v="0"/>
    <b v="0"/>
    <x v="8"/>
    <s v="photobooks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x v="1814"/>
    <d v="2015-02-28T07:32:16"/>
    <n v="30"/>
    <b v="0"/>
    <n v="140"/>
    <b v="0"/>
    <x v="8"/>
    <s v="photobooks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x v="1815"/>
    <d v="2015-07-01T21:45:37"/>
    <n v="14"/>
    <b v="0"/>
    <n v="0"/>
    <b v="0"/>
    <x v="8"/>
    <s v="photobooks"/>
    <n v="0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x v="1816"/>
    <d v="2016-07-25T19:00:00"/>
    <n v="28"/>
    <b v="0"/>
    <n v="6"/>
    <b v="0"/>
    <x v="8"/>
    <s v="photobooks"/>
    <n v="84.83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x v="1817"/>
    <d v="2017-01-30T06:59:00"/>
    <n v="60"/>
    <b v="0"/>
    <n v="100"/>
    <b v="0"/>
    <x v="8"/>
    <s v="photobooks"/>
    <n v="94.19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x v="1818"/>
    <d v="2015-04-03T04:37:30"/>
    <n v="30"/>
    <b v="0"/>
    <n v="0"/>
    <b v="0"/>
    <x v="8"/>
    <s v="photobooks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x v="1819"/>
    <d v="2014-07-30T18:03:16"/>
    <n v="30"/>
    <b v="0"/>
    <n v="4"/>
    <b v="0"/>
    <x v="8"/>
    <s v="photobooks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x v="1820"/>
    <d v="2015-04-01T01:01:30"/>
    <n v="30"/>
    <b v="0"/>
    <n v="8"/>
    <b v="0"/>
    <x v="8"/>
    <s v="photobooks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x v="1821"/>
    <d v="2012-03-03T07:39:27"/>
    <n v="45"/>
    <b v="0"/>
    <n v="57"/>
    <b v="1"/>
    <x v="4"/>
    <s v="rock"/>
    <n v="59.16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x v="1822"/>
    <d v="2014-01-31T19:01:00"/>
    <n v="36"/>
    <b v="0"/>
    <n v="11"/>
    <b v="1"/>
    <x v="4"/>
    <s v="rock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x v="1823"/>
    <d v="2012-10-24T16:26:16"/>
    <n v="30"/>
    <b v="0"/>
    <n v="33"/>
    <b v="1"/>
    <x v="4"/>
    <s v="rock"/>
    <n v="24.58"/>
    <x v="5"/>
  </r>
  <r>
    <n v="1824"/>
    <s v="Tin Man's Broken Wisdom Fund"/>
    <s v="cd fund raiser"/>
    <n v="3000"/>
    <n v="3002"/>
    <n v="100"/>
    <x v="0"/>
    <s v="US"/>
    <s v="USD"/>
    <n v="1389146880"/>
    <n v="1387403967"/>
    <x v="1824"/>
    <d v="2014-01-08T02:08:00"/>
    <n v="21"/>
    <b v="0"/>
    <n v="40"/>
    <b v="1"/>
    <x v="4"/>
    <s v="rock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x v="1825"/>
    <d v="2013-07-11T20:01:43"/>
    <n v="23"/>
    <b v="0"/>
    <n v="50"/>
    <b v="1"/>
    <x v="4"/>
    <s v="rock"/>
    <n v="42.02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x v="1826"/>
    <d v="2014-02-17T22:10:17"/>
    <n v="30"/>
    <b v="0"/>
    <n v="38"/>
    <b v="1"/>
    <x v="4"/>
    <s v="rock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x v="1827"/>
    <d v="2011-03-03T07:49:21"/>
    <n v="50"/>
    <b v="0"/>
    <n v="96"/>
    <b v="1"/>
    <x v="4"/>
    <s v="rock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x v="1828"/>
    <d v="2014-05-09T22:00:00"/>
    <n v="32"/>
    <b v="0"/>
    <n v="48"/>
    <b v="1"/>
    <x v="4"/>
    <s v="rock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x v="1829"/>
    <d v="2011-01-21T22:00:00"/>
    <n v="48"/>
    <b v="0"/>
    <n v="33"/>
    <b v="1"/>
    <x v="4"/>
    <s v="rock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x v="1830"/>
    <d v="2014-02-24T16:25:07"/>
    <n v="30"/>
    <b v="0"/>
    <n v="226"/>
    <b v="1"/>
    <x v="4"/>
    <s v="rock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x v="1831"/>
    <d v="2012-05-12T23:54:23"/>
    <n v="15"/>
    <b v="0"/>
    <n v="14"/>
    <b v="1"/>
    <x v="4"/>
    <s v="rock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x v="1832"/>
    <d v="2011-03-04T12:57:07"/>
    <n v="30"/>
    <b v="0"/>
    <n v="20"/>
    <b v="1"/>
    <x v="4"/>
    <s v="rock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x v="1833"/>
    <d v="2013-03-02T07:59:00"/>
    <n v="32"/>
    <b v="0"/>
    <n v="25"/>
    <b v="1"/>
    <x v="4"/>
    <s v="rock"/>
    <n v="42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x v="1834"/>
    <d v="2015-01-24T23:08:15"/>
    <n v="40"/>
    <b v="0"/>
    <n v="90"/>
    <b v="1"/>
    <x v="4"/>
    <s v="rock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x v="1835"/>
    <d v="2016-03-31T15:51:11"/>
    <n v="30"/>
    <b v="0"/>
    <n v="11"/>
    <b v="1"/>
    <x v="4"/>
    <s v="rock"/>
    <n v="47.27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x v="1836"/>
    <d v="2013-02-17T19:25:29"/>
    <n v="17"/>
    <b v="0"/>
    <n v="55"/>
    <b v="1"/>
    <x v="4"/>
    <s v="rock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x v="1837"/>
    <d v="2012-03-18T00:08:55"/>
    <n v="60"/>
    <b v="0"/>
    <n v="30"/>
    <b v="1"/>
    <x v="4"/>
    <s v="rock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x v="1838"/>
    <d v="2011-10-01T03:00:00"/>
    <n v="29"/>
    <b v="0"/>
    <n v="28"/>
    <b v="1"/>
    <x v="4"/>
    <s v="rock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x v="1839"/>
    <d v="2016-10-01T17:19:42"/>
    <n v="30"/>
    <b v="0"/>
    <n v="45"/>
    <b v="1"/>
    <x v="4"/>
    <s v="rock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x v="1840"/>
    <d v="2013-05-07T04:59:00"/>
    <n v="19"/>
    <b v="0"/>
    <n v="13"/>
    <b v="1"/>
    <x v="4"/>
    <s v="rock"/>
    <n v="75.38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x v="1841"/>
    <d v="2014-05-20T04:59:00"/>
    <n v="34"/>
    <b v="0"/>
    <n v="40"/>
    <b v="1"/>
    <x v="4"/>
    <s v="rock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x v="1842"/>
    <d v="2015-03-02T05:59:00"/>
    <n v="34"/>
    <b v="0"/>
    <n v="21"/>
    <b v="1"/>
    <x v="4"/>
    <s v="rock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x v="1843"/>
    <d v="2011-02-20T23:52:34"/>
    <n v="30"/>
    <b v="0"/>
    <n v="134"/>
    <b v="1"/>
    <x v="4"/>
    <s v="rock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x v="1844"/>
    <d v="2011-06-11T03:00:00"/>
    <n v="39"/>
    <b v="0"/>
    <n v="20"/>
    <b v="1"/>
    <x v="4"/>
    <s v="rock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x v="1845"/>
    <d v="2016-06-17T04:55:00"/>
    <n v="15"/>
    <b v="0"/>
    <n v="19"/>
    <b v="1"/>
    <x v="4"/>
    <s v="rock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x v="1846"/>
    <d v="2012-12-15T15:36:17"/>
    <n v="30"/>
    <b v="0"/>
    <n v="209"/>
    <b v="1"/>
    <x v="4"/>
    <s v="rock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x v="1847"/>
    <d v="2015-04-21T05:40:32"/>
    <n v="21"/>
    <b v="0"/>
    <n v="38"/>
    <b v="1"/>
    <x v="4"/>
    <s v="rock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x v="1848"/>
    <d v="2011-07-31T06:59:00"/>
    <n v="64"/>
    <b v="0"/>
    <n v="24"/>
    <b v="1"/>
    <x v="4"/>
    <s v="rock"/>
    <n v="134.21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x v="1849"/>
    <d v="2012-10-17T20:17:39"/>
    <n v="30"/>
    <b v="0"/>
    <n v="8"/>
    <b v="1"/>
    <x v="4"/>
    <s v="rock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x v="1850"/>
    <d v="2014-07-10T23:01:40"/>
    <n v="30"/>
    <b v="0"/>
    <n v="179"/>
    <b v="1"/>
    <x v="4"/>
    <s v="rock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x v="1851"/>
    <d v="2014-07-28T01:00:00"/>
    <n v="21"/>
    <b v="0"/>
    <n v="26"/>
    <b v="1"/>
    <x v="4"/>
    <s v="rock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x v="1852"/>
    <d v="2015-04-25T00:00:00"/>
    <n v="38"/>
    <b v="0"/>
    <n v="131"/>
    <b v="1"/>
    <x v="4"/>
    <s v="rock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x v="1853"/>
    <d v="2012-11-14T02:26:57"/>
    <n v="50"/>
    <b v="0"/>
    <n v="14"/>
    <b v="1"/>
    <x v="4"/>
    <s v="rock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x v="1854"/>
    <d v="2013-05-24T00:30:37"/>
    <n v="30"/>
    <b v="0"/>
    <n v="174"/>
    <b v="1"/>
    <x v="4"/>
    <s v="rock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x v="1855"/>
    <d v="2014-01-06T12:55:40"/>
    <n v="45"/>
    <b v="0"/>
    <n v="191"/>
    <b v="1"/>
    <x v="4"/>
    <s v="rock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x v="1856"/>
    <d v="2014-07-18T20:31:12"/>
    <n v="21"/>
    <b v="0"/>
    <n v="38"/>
    <b v="1"/>
    <x v="4"/>
    <s v="rock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x v="1857"/>
    <d v="2014-09-12T18:26:53"/>
    <n v="30"/>
    <b v="0"/>
    <n v="22"/>
    <b v="1"/>
    <x v="4"/>
    <s v="rock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x v="1858"/>
    <d v="2011-12-16T05:48:41"/>
    <n v="60"/>
    <b v="0"/>
    <n v="149"/>
    <b v="1"/>
    <x v="4"/>
    <s v="rock"/>
    <n v="40.549999999999997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x v="1859"/>
    <d v="2011-09-22T18:28:49"/>
    <n v="30"/>
    <b v="0"/>
    <n v="56"/>
    <b v="1"/>
    <x v="4"/>
    <s v="rock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x v="1860"/>
    <d v="2014-02-06T17:01:24"/>
    <n v="21"/>
    <b v="0"/>
    <n v="19"/>
    <b v="1"/>
    <x v="4"/>
    <s v="rock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x v="1861"/>
    <d v="2015-01-26T07:12:21"/>
    <n v="30"/>
    <b v="0"/>
    <n v="0"/>
    <b v="0"/>
    <x v="6"/>
    <s v="mobile games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x v="1862"/>
    <d v="2017-03-08T07:30:00"/>
    <n v="47"/>
    <b v="0"/>
    <n v="16"/>
    <b v="0"/>
    <x v="6"/>
    <s v="mobile games"/>
    <n v="90.94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x v="1863"/>
    <d v="2014-06-12T19:08:05"/>
    <n v="30"/>
    <b v="0"/>
    <n v="2"/>
    <b v="0"/>
    <x v="6"/>
    <s v="mobile games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x v="1864"/>
    <d v="2014-05-04T17:11:40"/>
    <n v="30"/>
    <b v="0"/>
    <n v="48"/>
    <b v="0"/>
    <x v="6"/>
    <s v="mobile games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x v="1865"/>
    <d v="2016-11-06T09:49:07"/>
    <n v="35"/>
    <b v="0"/>
    <n v="2"/>
    <b v="0"/>
    <x v="6"/>
    <s v="mobile games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x v="1866"/>
    <d v="2017-03-01T04:00:00"/>
    <n v="53"/>
    <b v="0"/>
    <n v="2"/>
    <b v="0"/>
    <x v="6"/>
    <s v="mobile games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x v="1867"/>
    <d v="2016-11-05T22:11:52"/>
    <n v="30"/>
    <b v="0"/>
    <n v="1"/>
    <b v="0"/>
    <x v="6"/>
    <s v="mobile games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x v="1868"/>
    <d v="2015-12-15T07:59:00"/>
    <n v="25"/>
    <b v="0"/>
    <n v="17"/>
    <b v="0"/>
    <x v="6"/>
    <s v="mobile games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x v="1869"/>
    <d v="2017-01-04T00:04:09"/>
    <n v="30"/>
    <b v="0"/>
    <n v="0"/>
    <b v="0"/>
    <x v="6"/>
    <s v="mobile games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x v="1870"/>
    <d v="2016-01-31T04:17:00"/>
    <n v="29"/>
    <b v="0"/>
    <n v="11"/>
    <b v="0"/>
    <x v="6"/>
    <s v="mobile games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x v="1871"/>
    <d v="2014-11-20T19:48:21"/>
    <n v="40"/>
    <b v="0"/>
    <n v="95"/>
    <b v="0"/>
    <x v="6"/>
    <s v="mobile games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x v="1872"/>
    <d v="2015-06-30T03:06:42"/>
    <n v="30"/>
    <b v="0"/>
    <n v="13"/>
    <b v="0"/>
    <x v="6"/>
    <s v="mobile games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x v="1873"/>
    <d v="2015-07-08T16:45:00"/>
    <n v="29"/>
    <b v="0"/>
    <n v="2"/>
    <b v="0"/>
    <x v="6"/>
    <s v="mobile games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x v="1874"/>
    <d v="2016-06-28T23:15:33"/>
    <n v="20"/>
    <b v="0"/>
    <n v="2"/>
    <b v="0"/>
    <x v="6"/>
    <s v="mobile games"/>
    <n v="1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x v="1875"/>
    <d v="2016-08-06T21:35:08"/>
    <n v="60"/>
    <b v="0"/>
    <n v="3"/>
    <b v="0"/>
    <x v="6"/>
    <s v="mobile games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x v="1876"/>
    <d v="2014-06-16T06:50:05"/>
    <n v="30"/>
    <b v="0"/>
    <n v="0"/>
    <b v="0"/>
    <x v="6"/>
    <s v="mobile games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x v="1877"/>
    <d v="2015-03-01T00:42:05"/>
    <n v="29"/>
    <b v="0"/>
    <n v="0"/>
    <b v="0"/>
    <x v="6"/>
    <s v="mobile games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x v="1878"/>
    <d v="2014-06-13T00:12:35"/>
    <n v="30"/>
    <b v="0"/>
    <n v="0"/>
    <b v="0"/>
    <x v="6"/>
    <s v="mobile games"/>
    <n v="0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x v="1879"/>
    <d v="2016-03-14T14:35:29"/>
    <n v="30"/>
    <b v="0"/>
    <n v="2"/>
    <b v="0"/>
    <x v="6"/>
    <s v="mobile games"/>
    <n v="3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x v="1880"/>
    <d v="2016-03-30T12:36:20"/>
    <n v="29"/>
    <b v="0"/>
    <n v="24"/>
    <b v="0"/>
    <x v="6"/>
    <s v="mobile games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x v="1881"/>
    <d v="2015-03-10T02:39:49"/>
    <n v="30"/>
    <b v="0"/>
    <n v="70"/>
    <b v="1"/>
    <x v="4"/>
    <s v="indie rock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x v="1882"/>
    <d v="2012-07-10T23:48:00"/>
    <n v="33"/>
    <b v="0"/>
    <n v="81"/>
    <b v="1"/>
    <x v="4"/>
    <s v="indie rock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x v="1883"/>
    <d v="2012-04-08T21:45:08"/>
    <n v="30"/>
    <b v="0"/>
    <n v="32"/>
    <b v="1"/>
    <x v="4"/>
    <s v="indie rock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x v="1884"/>
    <d v="2012-11-27T12:00:00"/>
    <n v="35"/>
    <b v="0"/>
    <n v="26"/>
    <b v="1"/>
    <x v="4"/>
    <s v="indie rock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x v="1885"/>
    <d v="2012-08-10T22:00:00"/>
    <n v="32"/>
    <b v="0"/>
    <n v="105"/>
    <b v="1"/>
    <x v="4"/>
    <s v="indie rock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x v="1886"/>
    <d v="2014-11-12T22:45:38"/>
    <n v="30"/>
    <b v="0"/>
    <n v="29"/>
    <b v="1"/>
    <x v="4"/>
    <s v="indie rock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x v="1887"/>
    <d v="2015-12-03T21:30:00"/>
    <n v="18"/>
    <b v="0"/>
    <n v="8"/>
    <b v="1"/>
    <x v="4"/>
    <s v="indie rock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x v="1888"/>
    <d v="2010-06-01T04:59:00"/>
    <n v="31"/>
    <b v="0"/>
    <n v="89"/>
    <b v="1"/>
    <x v="4"/>
    <s v="indie rock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x v="1889"/>
    <d v="2013-03-11T18:02:26"/>
    <n v="45"/>
    <b v="0"/>
    <n v="44"/>
    <b v="1"/>
    <x v="4"/>
    <s v="indie rock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x v="1890"/>
    <d v="2012-12-15T18:52:08"/>
    <n v="30"/>
    <b v="0"/>
    <n v="246"/>
    <b v="1"/>
    <x v="4"/>
    <s v="indie rock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x v="1891"/>
    <d v="2010-07-22T06:00:00"/>
    <n v="46"/>
    <b v="0"/>
    <n v="120"/>
    <b v="1"/>
    <x v="4"/>
    <s v="indie rock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x v="1892"/>
    <d v="2011-06-07T15:18:01"/>
    <n v="30"/>
    <b v="0"/>
    <n v="26"/>
    <b v="1"/>
    <x v="4"/>
    <s v="indie rock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x v="1893"/>
    <d v="2011-04-16T03:59:00"/>
    <n v="17"/>
    <b v="0"/>
    <n v="45"/>
    <b v="1"/>
    <x v="4"/>
    <s v="indie rock"/>
    <n v="57.78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x v="1894"/>
    <d v="2012-02-12T21:43:03"/>
    <n v="31"/>
    <b v="0"/>
    <n v="20"/>
    <b v="1"/>
    <x v="4"/>
    <s v="indie rock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x v="1895"/>
    <d v="2015-10-20T17:55:22"/>
    <n v="30"/>
    <b v="0"/>
    <n v="47"/>
    <b v="1"/>
    <x v="4"/>
    <s v="indie rock"/>
    <n v="196.34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x v="1896"/>
    <d v="2012-04-12T17:02:45"/>
    <n v="30"/>
    <b v="0"/>
    <n v="13"/>
    <b v="1"/>
    <x v="4"/>
    <s v="indie rock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x v="1897"/>
    <d v="2014-03-04T21:00:00"/>
    <n v="22"/>
    <b v="0"/>
    <n v="183"/>
    <b v="1"/>
    <x v="4"/>
    <s v="indie rock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x v="1898"/>
    <d v="2016-02-01T18:00:00"/>
    <n v="35"/>
    <b v="0"/>
    <n v="21"/>
    <b v="1"/>
    <x v="4"/>
    <s v="indie rock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x v="1899"/>
    <d v="2015-03-25T21:36:06"/>
    <n v="30"/>
    <b v="0"/>
    <n v="42"/>
    <b v="1"/>
    <x v="4"/>
    <s v="indie rock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x v="1900"/>
    <d v="2012-10-06T09:59:00"/>
    <n v="28"/>
    <b v="0"/>
    <n v="54"/>
    <b v="1"/>
    <x v="4"/>
    <s v="indie rock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x v="1901"/>
    <d v="2015-05-22T13:00:00"/>
    <n v="30"/>
    <b v="0"/>
    <n v="25"/>
    <b v="0"/>
    <x v="2"/>
    <s v="gadgets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x v="1902"/>
    <d v="2015-03-04T18:57:27"/>
    <n v="30"/>
    <b v="0"/>
    <n v="3"/>
    <b v="0"/>
    <x v="2"/>
    <s v="gadgets"/>
    <n v="4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x v="1903"/>
    <d v="2017-01-27T18:29:51"/>
    <n v="60"/>
    <b v="0"/>
    <n v="41"/>
    <b v="0"/>
    <x v="2"/>
    <s v="gadgets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x v="1904"/>
    <d v="2016-01-02T16:27:01"/>
    <n v="45"/>
    <b v="0"/>
    <n v="2"/>
    <b v="0"/>
    <x v="2"/>
    <s v="gadgets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x v="1905"/>
    <d v="2014-09-07T22:13:14"/>
    <n v="30"/>
    <b v="0"/>
    <n v="4"/>
    <b v="0"/>
    <x v="2"/>
    <s v="gadgets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x v="1906"/>
    <d v="2016-06-23T16:06:23"/>
    <n v="30"/>
    <b v="0"/>
    <n v="99"/>
    <b v="0"/>
    <x v="2"/>
    <s v="gadgets"/>
    <n v="215.96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x v="1907"/>
    <d v="2014-05-23T14:05:25"/>
    <n v="15"/>
    <b v="0"/>
    <n v="4"/>
    <b v="0"/>
    <x v="2"/>
    <s v="gadgets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x v="1908"/>
    <d v="2016-12-29T22:01:40"/>
    <n v="30"/>
    <b v="0"/>
    <n v="4"/>
    <b v="0"/>
    <x v="2"/>
    <s v="gadgets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x v="1909"/>
    <d v="2014-10-23T10:17:59"/>
    <n v="30"/>
    <b v="0"/>
    <n v="38"/>
    <b v="0"/>
    <x v="2"/>
    <s v="gadgets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x v="1910"/>
    <d v="2015-10-31T22:45:00"/>
    <n v="44"/>
    <b v="0"/>
    <n v="285"/>
    <b v="0"/>
    <x v="2"/>
    <s v="gadgets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x v="1911"/>
    <d v="2014-08-09T00:48:54"/>
    <n v="30"/>
    <b v="0"/>
    <n v="1"/>
    <b v="0"/>
    <x v="2"/>
    <s v="gadgets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x v="1912"/>
    <d v="2015-06-04T05:26:00"/>
    <n v="30"/>
    <b v="0"/>
    <n v="42"/>
    <b v="0"/>
    <x v="2"/>
    <s v="gadgets"/>
    <n v="70.599999999999994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x v="1913"/>
    <d v="2014-10-08T12:16:18"/>
    <n v="30"/>
    <b v="0"/>
    <n v="26"/>
    <b v="0"/>
    <x v="2"/>
    <s v="gadgets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x v="1914"/>
    <d v="2014-11-01T03:59:00"/>
    <n v="15"/>
    <b v="0"/>
    <n v="2"/>
    <b v="0"/>
    <x v="2"/>
    <s v="gadgets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x v="1915"/>
    <d v="2014-09-02T01:10:22"/>
    <n v="20"/>
    <b v="0"/>
    <n v="4"/>
    <b v="0"/>
    <x v="2"/>
    <s v="gadgets"/>
    <n v="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x v="1916"/>
    <d v="2016-11-07T18:12:55"/>
    <n v="25"/>
    <b v="0"/>
    <n v="6"/>
    <b v="0"/>
    <x v="2"/>
    <s v="gadgets"/>
    <n v="17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x v="1917"/>
    <d v="2017-02-10T06:28:53"/>
    <n v="30"/>
    <b v="0"/>
    <n v="70"/>
    <b v="0"/>
    <x v="2"/>
    <s v="gadgets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x v="1918"/>
    <d v="2014-08-12T18:57:31"/>
    <n v="35"/>
    <b v="0"/>
    <n v="9"/>
    <b v="0"/>
    <x v="2"/>
    <s v="gadgets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x v="1919"/>
    <d v="2015-05-19T21:00:49"/>
    <n v="30"/>
    <b v="0"/>
    <n v="8"/>
    <b v="0"/>
    <x v="2"/>
    <s v="gadgets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x v="1920"/>
    <d v="2015-10-21T23:00:00"/>
    <n v="28"/>
    <b v="0"/>
    <n v="105"/>
    <b v="0"/>
    <x v="2"/>
    <s v="gadgets"/>
    <n v="40.98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x v="1921"/>
    <d v="2012-07-14T05:19:03"/>
    <n v="30"/>
    <b v="0"/>
    <n v="38"/>
    <b v="1"/>
    <x v="4"/>
    <s v="indie rock"/>
    <n v="54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x v="1922"/>
    <d v="2013-12-12T06:08:27"/>
    <n v="30"/>
    <b v="0"/>
    <n v="64"/>
    <b v="1"/>
    <x v="4"/>
    <s v="indie rock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x v="1923"/>
    <d v="2011-09-27T04:59:00"/>
    <n v="41"/>
    <b v="0"/>
    <n v="13"/>
    <b v="1"/>
    <x v="4"/>
    <s v="indie rock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x v="1924"/>
    <d v="2014-01-15T19:33:00"/>
    <n v="28"/>
    <b v="0"/>
    <n v="33"/>
    <b v="1"/>
    <x v="4"/>
    <s v="indie rock"/>
    <n v="104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x v="1925"/>
    <d v="2013-10-11T00:00:00"/>
    <n v="23"/>
    <b v="0"/>
    <n v="52"/>
    <b v="1"/>
    <x v="4"/>
    <s v="indie rock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x v="1926"/>
    <d v="2010-11-02T00:26:00"/>
    <n v="28"/>
    <b v="0"/>
    <n v="107"/>
    <b v="1"/>
    <x v="4"/>
    <s v="indie rock"/>
    <n v="27.39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x v="1927"/>
    <d v="2012-03-08T04:59:00"/>
    <n v="16"/>
    <b v="0"/>
    <n v="11"/>
    <b v="1"/>
    <x v="4"/>
    <s v="indie rock"/>
    <n v="56.36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x v="1928"/>
    <d v="2013-05-07T15:33:14"/>
    <n v="30"/>
    <b v="0"/>
    <n v="34"/>
    <b v="1"/>
    <x v="4"/>
    <s v="indie rock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x v="1929"/>
    <d v="2011-07-05T00:31:06"/>
    <n v="42"/>
    <b v="0"/>
    <n v="75"/>
    <b v="1"/>
    <x v="4"/>
    <s v="indie rock"/>
    <n v="42.8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x v="1930"/>
    <d v="2013-07-07T13:24:42"/>
    <n v="60"/>
    <b v="0"/>
    <n v="26"/>
    <b v="1"/>
    <x v="4"/>
    <s v="indie rock"/>
    <n v="48.85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x v="1931"/>
    <d v="2012-05-22T03:30:00"/>
    <n v="14"/>
    <b v="0"/>
    <n v="50"/>
    <b v="1"/>
    <x v="4"/>
    <s v="indie rock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x v="1932"/>
    <d v="2012-01-24T19:26:13"/>
    <n v="21"/>
    <b v="0"/>
    <n v="80"/>
    <b v="1"/>
    <x v="4"/>
    <s v="indie rock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x v="1933"/>
    <d v="2014-09-27T03:08:27"/>
    <n v="30"/>
    <b v="0"/>
    <n v="110"/>
    <b v="1"/>
    <x v="4"/>
    <s v="indie rock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x v="1934"/>
    <d v="2011-12-25T05:00:00"/>
    <n v="37"/>
    <b v="0"/>
    <n v="77"/>
    <b v="1"/>
    <x v="4"/>
    <s v="indie rock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x v="1935"/>
    <d v="2014-06-21T04:59:00"/>
    <n v="38"/>
    <b v="0"/>
    <n v="50"/>
    <b v="1"/>
    <x v="4"/>
    <s v="indie rock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x v="1936"/>
    <d v="2011-12-06T05:59:00"/>
    <n v="31"/>
    <b v="0"/>
    <n v="145"/>
    <b v="1"/>
    <x v="4"/>
    <s v="indie rock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x v="1937"/>
    <d v="2012-06-15T03:59:00"/>
    <n v="16"/>
    <b v="0"/>
    <n v="29"/>
    <b v="1"/>
    <x v="4"/>
    <s v="indie rock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x v="1938"/>
    <d v="2013-07-02T05:00:00"/>
    <n v="31"/>
    <b v="0"/>
    <n v="114"/>
    <b v="1"/>
    <x v="4"/>
    <s v="indie rock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x v="1939"/>
    <d v="2013-03-10T22:38:28"/>
    <n v="30"/>
    <b v="0"/>
    <n v="96"/>
    <b v="1"/>
    <x v="4"/>
    <s v="indie rock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x v="1940"/>
    <d v="2011-06-15T03:59:00"/>
    <n v="39"/>
    <b v="0"/>
    <n v="31"/>
    <b v="1"/>
    <x v="4"/>
    <s v="indie rock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x v="1941"/>
    <d v="2014-05-15T06:58:51"/>
    <n v="30"/>
    <b v="1"/>
    <n v="4883"/>
    <b v="1"/>
    <x v="2"/>
    <s v="hardware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x v="1942"/>
    <d v="2011-07-04T19:52:20"/>
    <n v="90"/>
    <b v="1"/>
    <n v="95"/>
    <b v="1"/>
    <x v="2"/>
    <s v="hardware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x v="1943"/>
    <d v="2016-08-11T06:28:36"/>
    <n v="45"/>
    <b v="1"/>
    <n v="2478"/>
    <b v="1"/>
    <x v="2"/>
    <s v="hardware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x v="1944"/>
    <d v="2014-05-01T14:01:30"/>
    <n v="30"/>
    <b v="1"/>
    <n v="1789"/>
    <b v="1"/>
    <x v="2"/>
    <s v="hardware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x v="1945"/>
    <d v="2015-07-12T06:02:38"/>
    <n v="40"/>
    <b v="1"/>
    <n v="680"/>
    <b v="1"/>
    <x v="2"/>
    <s v="hardware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x v="1946"/>
    <d v="2014-04-20T02:36:01"/>
    <n v="60"/>
    <b v="1"/>
    <n v="70"/>
    <b v="1"/>
    <x v="2"/>
    <s v="hardware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x v="1947"/>
    <d v="2009-11-23T05:59:00"/>
    <n v="38"/>
    <b v="1"/>
    <n v="23"/>
    <b v="1"/>
    <x v="2"/>
    <s v="hardware"/>
    <n v="35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x v="1948"/>
    <d v="2016-06-06T17:02:00"/>
    <n v="54"/>
    <b v="1"/>
    <n v="4245"/>
    <b v="1"/>
    <x v="2"/>
    <s v="hardware"/>
    <n v="188.51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x v="1949"/>
    <d v="2014-07-10T10:09:11"/>
    <n v="30"/>
    <b v="1"/>
    <n v="943"/>
    <b v="1"/>
    <x v="2"/>
    <s v="hardware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x v="1950"/>
    <d v="2011-04-22T04:21:13"/>
    <n v="31"/>
    <b v="1"/>
    <n v="1876"/>
    <b v="1"/>
    <x v="2"/>
    <s v="hardware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x v="1951"/>
    <d v="2016-11-07T11:05:37"/>
    <n v="30"/>
    <b v="1"/>
    <n v="834"/>
    <b v="1"/>
    <x v="2"/>
    <s v="hardware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x v="1952"/>
    <d v="2013-10-16T14:33:35"/>
    <n v="37"/>
    <b v="1"/>
    <n v="682"/>
    <b v="1"/>
    <x v="2"/>
    <s v="hardware"/>
    <n v="101.86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x v="1953"/>
    <d v="2012-03-02T03:00:00"/>
    <n v="29"/>
    <b v="1"/>
    <n v="147"/>
    <b v="1"/>
    <x v="2"/>
    <s v="hardware"/>
    <n v="230.56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x v="1954"/>
    <d v="2016-03-12T05:00:00"/>
    <n v="47"/>
    <b v="1"/>
    <n v="415"/>
    <b v="1"/>
    <x v="2"/>
    <s v="hardware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x v="1955"/>
    <d v="2012-05-23T19:00:00"/>
    <n v="32"/>
    <b v="1"/>
    <n v="290"/>
    <b v="1"/>
    <x v="2"/>
    <s v="hardware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x v="1956"/>
    <d v="2015-04-18T21:10:05"/>
    <n v="45"/>
    <b v="1"/>
    <n v="365"/>
    <b v="1"/>
    <x v="2"/>
    <s v="hardware"/>
    <n v="483.34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x v="1957"/>
    <d v="2012-10-27T02:21:53"/>
    <n v="30"/>
    <b v="1"/>
    <n v="660"/>
    <b v="1"/>
    <x v="2"/>
    <s v="hardware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x v="1958"/>
    <d v="2013-03-23T22:42:41"/>
    <n v="30"/>
    <b v="1"/>
    <n v="1356"/>
    <b v="1"/>
    <x v="2"/>
    <s v="hardware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x v="1959"/>
    <d v="2014-10-01T00:00:00"/>
    <n v="42"/>
    <b v="1"/>
    <n v="424"/>
    <b v="1"/>
    <x v="2"/>
    <s v="hardware"/>
    <n v="36.97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x v="1960"/>
    <d v="2014-12-21T08:42:21"/>
    <n v="30"/>
    <b v="1"/>
    <n v="33"/>
    <b v="1"/>
    <x v="2"/>
    <s v="hardware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x v="1961"/>
    <d v="2012-10-06T03:59:00"/>
    <n v="40"/>
    <b v="1"/>
    <n v="1633"/>
    <b v="1"/>
    <x v="2"/>
    <s v="hardware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x v="1962"/>
    <d v="2014-05-13T18:43:56"/>
    <n v="30"/>
    <b v="1"/>
    <n v="306"/>
    <b v="1"/>
    <x v="2"/>
    <s v="hardware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x v="1963"/>
    <d v="2014-09-16T10:18:54"/>
    <n v="35"/>
    <b v="1"/>
    <n v="205"/>
    <b v="1"/>
    <x v="2"/>
    <s v="hardware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x v="1964"/>
    <d v="2016-04-22T06:32:52"/>
    <n v="30"/>
    <b v="1"/>
    <n v="1281"/>
    <b v="1"/>
    <x v="2"/>
    <s v="hardware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x v="1965"/>
    <d v="2012-01-12T01:00:00"/>
    <n v="22"/>
    <b v="1"/>
    <n v="103"/>
    <b v="1"/>
    <x v="2"/>
    <s v="hardware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x v="1966"/>
    <d v="2014-08-14T12:58:18"/>
    <n v="30"/>
    <b v="1"/>
    <n v="1513"/>
    <b v="1"/>
    <x v="2"/>
    <s v="hardware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x v="1967"/>
    <d v="2014-05-01T15:55:29"/>
    <n v="30"/>
    <b v="1"/>
    <n v="405"/>
    <b v="1"/>
    <x v="2"/>
    <s v="hardware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x v="1968"/>
    <d v="2016-12-03T15:05:15"/>
    <n v="31"/>
    <b v="1"/>
    <n v="510"/>
    <b v="1"/>
    <x v="2"/>
    <s v="hardware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x v="1969"/>
    <d v="2016-08-05T19:01:08"/>
    <n v="30"/>
    <b v="1"/>
    <n v="1887"/>
    <b v="1"/>
    <x v="2"/>
    <s v="hardware"/>
    <n v="61.3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x v="1970"/>
    <d v="2013-04-20T03:38:21"/>
    <n v="60"/>
    <b v="1"/>
    <n v="701"/>
    <b v="1"/>
    <x v="2"/>
    <s v="hardware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x v="1971"/>
    <d v="2013-11-15T04:00:00"/>
    <n v="32"/>
    <b v="1"/>
    <n v="3863"/>
    <b v="1"/>
    <x v="2"/>
    <s v="hardware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x v="1972"/>
    <d v="2012-11-18T01:17:24"/>
    <n v="30"/>
    <b v="1"/>
    <n v="238"/>
    <b v="1"/>
    <x v="2"/>
    <s v="hardware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x v="1973"/>
    <d v="2016-08-06T07:00:00"/>
    <n v="39"/>
    <b v="1"/>
    <n v="2051"/>
    <b v="1"/>
    <x v="2"/>
    <s v="hardware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x v="1974"/>
    <d v="2013-08-19T08:01:09"/>
    <n v="60"/>
    <b v="1"/>
    <n v="402"/>
    <b v="1"/>
    <x v="2"/>
    <s v="hardware"/>
    <n v="186.81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x v="1975"/>
    <d v="2013-03-10T18:07:31"/>
    <n v="30"/>
    <b v="1"/>
    <n v="253"/>
    <b v="1"/>
    <x v="2"/>
    <s v="hardware"/>
    <n v="131.99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x v="1976"/>
    <d v="2013-07-13T21:35:25"/>
    <n v="30"/>
    <b v="1"/>
    <n v="473"/>
    <b v="1"/>
    <x v="2"/>
    <s v="hardware"/>
    <n v="29.31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x v="1977"/>
    <d v="2015-12-19T07:59:00"/>
    <n v="46"/>
    <b v="1"/>
    <n v="821"/>
    <b v="1"/>
    <x v="2"/>
    <s v="hardware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x v="1978"/>
    <d v="2012-06-12T07:00:00"/>
    <n v="33"/>
    <b v="1"/>
    <n v="388"/>
    <b v="1"/>
    <x v="2"/>
    <s v="hardware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x v="1979"/>
    <d v="2015-11-19T04:59:00"/>
    <n v="37"/>
    <b v="1"/>
    <n v="813"/>
    <b v="1"/>
    <x v="2"/>
    <s v="hardware"/>
    <n v="282.66000000000003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x v="1980"/>
    <d v="2016-04-03T12:01:02"/>
    <n v="40"/>
    <b v="1"/>
    <n v="1945"/>
    <b v="1"/>
    <x v="2"/>
    <s v="hardware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x v="1981"/>
    <d v="2014-07-09T17:24:25"/>
    <n v="30"/>
    <b v="0"/>
    <n v="12"/>
    <b v="0"/>
    <x v="8"/>
    <s v="people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x v="1982"/>
    <d v="2016-12-04T15:04:47"/>
    <n v="30"/>
    <b v="0"/>
    <n v="0"/>
    <b v="0"/>
    <x v="8"/>
    <s v="people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x v="1983"/>
    <d v="2016-09-02T07:00:00"/>
    <n v="22"/>
    <b v="0"/>
    <n v="16"/>
    <b v="0"/>
    <x v="8"/>
    <s v="people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x v="1984"/>
    <d v="2014-11-30T19:58:01"/>
    <n v="60"/>
    <b v="0"/>
    <n v="7"/>
    <b v="0"/>
    <x v="8"/>
    <s v="people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x v="1985"/>
    <d v="2016-08-02T23:00:00"/>
    <n v="29"/>
    <b v="0"/>
    <n v="4"/>
    <b v="0"/>
    <x v="8"/>
    <s v="people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x v="1986"/>
    <d v="2016-03-14T09:24:43"/>
    <n v="30"/>
    <b v="0"/>
    <n v="1"/>
    <b v="0"/>
    <x v="8"/>
    <s v="people"/>
    <n v="1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x v="1987"/>
    <d v="2015-03-01T15:21:16"/>
    <n v="30"/>
    <b v="0"/>
    <n v="28"/>
    <b v="0"/>
    <x v="8"/>
    <s v="people"/>
    <n v="83.43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x v="1988"/>
    <d v="2015-08-20T18:19:02"/>
    <n v="30"/>
    <b v="0"/>
    <n v="1"/>
    <b v="0"/>
    <x v="8"/>
    <s v="people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x v="1989"/>
    <d v="2016-12-11T16:20:08"/>
    <n v="30"/>
    <b v="0"/>
    <n v="1"/>
    <b v="0"/>
    <x v="8"/>
    <s v="people"/>
    <n v="50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x v="1990"/>
    <d v="2016-02-13T04:42:12"/>
    <n v="15"/>
    <b v="0"/>
    <n v="5"/>
    <b v="0"/>
    <x v="8"/>
    <s v="people"/>
    <n v="101.8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x v="1991"/>
    <d v="2015-07-03T21:26:26"/>
    <n v="21"/>
    <b v="0"/>
    <n v="3"/>
    <b v="0"/>
    <x v="8"/>
    <s v="people"/>
    <n v="46.67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x v="1992"/>
    <d v="2015-02-18T03:26:31"/>
    <n v="30"/>
    <b v="0"/>
    <n v="2"/>
    <b v="0"/>
    <x v="8"/>
    <s v="people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x v="1993"/>
    <d v="2015-12-21T14:07:17"/>
    <n v="30"/>
    <b v="0"/>
    <n v="0"/>
    <b v="0"/>
    <x v="8"/>
    <s v="people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x v="1994"/>
    <d v="2016-12-07T01:09:02"/>
    <n v="60"/>
    <b v="0"/>
    <n v="0"/>
    <b v="0"/>
    <x v="8"/>
    <s v="people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x v="1995"/>
    <d v="2015-07-16T21:38:56"/>
    <n v="20"/>
    <b v="0"/>
    <n v="3"/>
    <b v="0"/>
    <x v="8"/>
    <s v="people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x v="1996"/>
    <d v="2014-07-10T19:40:11"/>
    <n v="30"/>
    <b v="0"/>
    <n v="0"/>
    <b v="0"/>
    <x v="8"/>
    <s v="people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x v="1997"/>
    <d v="2014-08-26T22:20:12"/>
    <n v="30"/>
    <b v="0"/>
    <n v="0"/>
    <b v="0"/>
    <x v="8"/>
    <s v="people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x v="1998"/>
    <d v="2014-08-01T02:50:38"/>
    <n v="45"/>
    <b v="0"/>
    <n v="3"/>
    <b v="0"/>
    <x v="8"/>
    <s v="people"/>
    <n v="218.33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x v="1999"/>
    <d v="2014-11-13T12:35:08"/>
    <n v="30"/>
    <b v="0"/>
    <n v="7"/>
    <b v="0"/>
    <x v="8"/>
    <s v="people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x v="2000"/>
    <d v="2016-01-06T22:50:13"/>
    <n v="30"/>
    <b v="0"/>
    <n v="25"/>
    <b v="0"/>
    <x v="8"/>
    <s v="people"/>
    <n v="25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x v="2001"/>
    <d v="2015-06-12T20:00:00"/>
    <n v="31"/>
    <b v="1"/>
    <n v="1637"/>
    <b v="1"/>
    <x v="2"/>
    <s v="hardware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x v="2002"/>
    <d v="2017-01-23T17:05:43"/>
    <n v="30"/>
    <b v="1"/>
    <n v="1375"/>
    <b v="1"/>
    <x v="2"/>
    <s v="hardware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x v="2003"/>
    <d v="2010-07-02T23:00:00"/>
    <n v="14"/>
    <b v="1"/>
    <n v="17"/>
    <b v="1"/>
    <x v="2"/>
    <s v="hardware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x v="2004"/>
    <d v="2014-07-10T14:31:03"/>
    <n v="30"/>
    <b v="1"/>
    <n v="354"/>
    <b v="1"/>
    <x v="2"/>
    <s v="hardware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x v="2005"/>
    <d v="2013-10-16T03:59:00"/>
    <n v="28"/>
    <b v="1"/>
    <n v="191"/>
    <b v="1"/>
    <x v="2"/>
    <s v="hardware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x v="2006"/>
    <d v="2014-12-03T13:00:45"/>
    <n v="35"/>
    <b v="1"/>
    <n v="303"/>
    <b v="1"/>
    <x v="2"/>
    <s v="hardware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x v="2007"/>
    <d v="2010-08-24T04:00:00"/>
    <n v="67"/>
    <b v="1"/>
    <n v="137"/>
    <b v="1"/>
    <x v="2"/>
    <s v="hardware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x v="2008"/>
    <d v="2011-09-19T14:30:22"/>
    <n v="44"/>
    <b v="1"/>
    <n v="41"/>
    <b v="1"/>
    <x v="2"/>
    <s v="hardware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x v="2009"/>
    <d v="2016-11-23T08:45:43"/>
    <n v="36"/>
    <b v="1"/>
    <n v="398"/>
    <b v="1"/>
    <x v="2"/>
    <s v="hardware"/>
    <n v="383.36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x v="2010"/>
    <d v="2016-08-18T23:54:51"/>
    <n v="30"/>
    <b v="1"/>
    <n v="1737"/>
    <b v="1"/>
    <x v="2"/>
    <s v="hardware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x v="2011"/>
    <d v="2016-01-11T23:00:00"/>
    <n v="33"/>
    <b v="1"/>
    <n v="971"/>
    <b v="1"/>
    <x v="2"/>
    <s v="hardware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x v="2012"/>
    <d v="2015-02-05T19:44:01"/>
    <n v="30"/>
    <b v="1"/>
    <n v="183"/>
    <b v="1"/>
    <x v="2"/>
    <s v="hardware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x v="2013"/>
    <d v="2016-07-08T23:03:34"/>
    <n v="60"/>
    <b v="1"/>
    <n v="4562"/>
    <b v="1"/>
    <x v="2"/>
    <s v="hardware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x v="2014"/>
    <d v="2013-03-25T04:08:59"/>
    <n v="34"/>
    <b v="1"/>
    <n v="26457"/>
    <b v="1"/>
    <x v="2"/>
    <s v="hardware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x v="2015"/>
    <d v="2011-09-09T21:02:43"/>
    <n v="30"/>
    <b v="1"/>
    <n v="162"/>
    <b v="1"/>
    <x v="2"/>
    <s v="hardware"/>
    <n v="50.22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x v="2016"/>
    <d v="2013-03-09T21:08:19"/>
    <n v="30"/>
    <b v="1"/>
    <n v="479"/>
    <b v="1"/>
    <x v="2"/>
    <s v="hardware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x v="2017"/>
    <d v="2012-03-24T04:00:00"/>
    <n v="31"/>
    <b v="1"/>
    <n v="426"/>
    <b v="1"/>
    <x v="2"/>
    <s v="hardware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x v="2018"/>
    <d v="2015-08-13T08:46:49"/>
    <n v="30"/>
    <b v="1"/>
    <n v="450"/>
    <b v="1"/>
    <x v="2"/>
    <s v="hardware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x v="2019"/>
    <d v="2016-09-22T17:00:21"/>
    <n v="30"/>
    <b v="1"/>
    <n v="1780"/>
    <b v="1"/>
    <x v="2"/>
    <s v="hardware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x v="2020"/>
    <d v="2014-05-14T23:04:00"/>
    <n v="36"/>
    <b v="1"/>
    <n v="122"/>
    <b v="1"/>
    <x v="2"/>
    <s v="hardware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x v="2021"/>
    <d v="2014-09-24T01:41:37"/>
    <n v="45"/>
    <b v="1"/>
    <n v="95"/>
    <b v="1"/>
    <x v="2"/>
    <s v="hardware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x v="2022"/>
    <d v="2016-06-11T13:39:32"/>
    <n v="30"/>
    <b v="1"/>
    <n v="325"/>
    <b v="1"/>
    <x v="2"/>
    <s v="hardware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x v="2023"/>
    <d v="2015-06-11T10:05:53"/>
    <n v="30"/>
    <b v="1"/>
    <n v="353"/>
    <b v="1"/>
    <x v="2"/>
    <s v="hardware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x v="2024"/>
    <d v="2012-08-13T03:00:00"/>
    <n v="35"/>
    <b v="1"/>
    <n v="105"/>
    <b v="1"/>
    <x v="2"/>
    <s v="hardware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x v="2025"/>
    <d v="2015-06-11T04:25:46"/>
    <n v="30"/>
    <b v="1"/>
    <n v="729"/>
    <b v="1"/>
    <x v="2"/>
    <s v="hardware"/>
    <n v="220.74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x v="2026"/>
    <d v="2014-04-21T03:59:00"/>
    <n v="46"/>
    <b v="1"/>
    <n v="454"/>
    <b v="1"/>
    <x v="2"/>
    <s v="hardware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x v="2027"/>
    <d v="2015-03-30T18:31:59"/>
    <n v="45"/>
    <b v="1"/>
    <n v="539"/>
    <b v="1"/>
    <x v="2"/>
    <s v="hardware"/>
    <n v="223.1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x v="2028"/>
    <d v="2010-03-15T21:55:00"/>
    <n v="37"/>
    <b v="1"/>
    <n v="79"/>
    <b v="1"/>
    <x v="2"/>
    <s v="hardware"/>
    <n v="47.91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x v="2029"/>
    <d v="2014-08-27T00:31:21"/>
    <n v="30"/>
    <b v="1"/>
    <n v="94"/>
    <b v="1"/>
    <x v="2"/>
    <s v="hardware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x v="2030"/>
    <d v="2012-11-29T23:54:56"/>
    <n v="30"/>
    <b v="1"/>
    <n v="625"/>
    <b v="1"/>
    <x v="2"/>
    <s v="hardware"/>
    <n v="118.61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x v="2031"/>
    <d v="2015-01-09T01:00:00"/>
    <n v="38"/>
    <b v="1"/>
    <n v="508"/>
    <b v="1"/>
    <x v="2"/>
    <s v="hardware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x v="2032"/>
    <d v="2016-12-15T05:00:00"/>
    <n v="30"/>
    <b v="1"/>
    <n v="531"/>
    <b v="1"/>
    <x v="2"/>
    <s v="hardware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x v="2033"/>
    <d v="2014-04-26T01:58:38"/>
    <n v="30"/>
    <b v="1"/>
    <n v="158"/>
    <b v="1"/>
    <x v="2"/>
    <s v="hardware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x v="2034"/>
    <d v="2015-05-07T06:58:00"/>
    <n v="55"/>
    <b v="1"/>
    <n v="508"/>
    <b v="1"/>
    <x v="2"/>
    <s v="hardware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x v="2035"/>
    <d v="2015-12-19T01:00:00"/>
    <n v="46"/>
    <b v="1"/>
    <n v="644"/>
    <b v="1"/>
    <x v="2"/>
    <s v="hardware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x v="2036"/>
    <d v="2014-05-09T20:45:19"/>
    <n v="30"/>
    <b v="1"/>
    <n v="848"/>
    <b v="1"/>
    <x v="2"/>
    <s v="hardware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x v="2037"/>
    <d v="2013-12-30T06:02:33"/>
    <n v="60"/>
    <b v="1"/>
    <n v="429"/>
    <b v="1"/>
    <x v="2"/>
    <s v="hardware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x v="2038"/>
    <d v="2013-07-01T18:00:00"/>
    <n v="32"/>
    <b v="1"/>
    <n v="204"/>
    <b v="1"/>
    <x v="2"/>
    <s v="hardware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x v="2039"/>
    <d v="2016-12-01T04:59:00"/>
    <n v="30"/>
    <b v="1"/>
    <n v="379"/>
    <b v="1"/>
    <x v="2"/>
    <s v="hardware"/>
    <n v="449.26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x v="2040"/>
    <d v="2013-11-15T23:15:03"/>
    <n v="15"/>
    <b v="1"/>
    <n v="271"/>
    <b v="1"/>
    <x v="2"/>
    <s v="hardware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x v="2041"/>
    <d v="2016-11-10T13:37:07"/>
    <n v="30"/>
    <b v="0"/>
    <n v="120"/>
    <b v="1"/>
    <x v="2"/>
    <s v="hardware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x v="2042"/>
    <d v="2016-01-22T16:59:34"/>
    <n v="60"/>
    <b v="0"/>
    <n v="140"/>
    <b v="1"/>
    <x v="2"/>
    <s v="hardware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x v="2043"/>
    <d v="2016-12-11T04:59:00"/>
    <n v="54"/>
    <b v="0"/>
    <n v="193"/>
    <b v="1"/>
    <x v="2"/>
    <s v="hardware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x v="2044"/>
    <d v="2015-06-13T16:25:14"/>
    <n v="30"/>
    <b v="0"/>
    <n v="180"/>
    <b v="1"/>
    <x v="2"/>
    <s v="hardware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x v="2045"/>
    <d v="2012-07-09T02:07:27"/>
    <n v="30"/>
    <b v="0"/>
    <n v="263"/>
    <b v="1"/>
    <x v="2"/>
    <s v="hardware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x v="2046"/>
    <d v="2013-05-23T04:07:24"/>
    <n v="30"/>
    <b v="0"/>
    <n v="217"/>
    <b v="1"/>
    <x v="2"/>
    <s v="hardware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x v="2047"/>
    <d v="2015-04-17T00:00:00"/>
    <n v="30"/>
    <b v="0"/>
    <n v="443"/>
    <b v="1"/>
    <x v="2"/>
    <s v="hardware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x v="2048"/>
    <d v="2013-05-23T15:38:11"/>
    <n v="30"/>
    <b v="0"/>
    <n v="1373"/>
    <b v="1"/>
    <x v="2"/>
    <s v="hardware"/>
    <n v="91.83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x v="2049"/>
    <d v="2013-12-02T22:59:00"/>
    <n v="35"/>
    <b v="0"/>
    <n v="742"/>
    <b v="1"/>
    <x v="2"/>
    <s v="hardware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x v="2050"/>
    <d v="2015-05-31T01:42:58"/>
    <n v="40"/>
    <b v="0"/>
    <n v="170"/>
    <b v="1"/>
    <x v="2"/>
    <s v="hardware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x v="2051"/>
    <d v="2013-12-26T00:32:17"/>
    <n v="30"/>
    <b v="0"/>
    <n v="242"/>
    <b v="1"/>
    <x v="2"/>
    <s v="hardware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x v="2052"/>
    <d v="2016-02-20T02:00:53"/>
    <n v="45"/>
    <b v="0"/>
    <n v="541"/>
    <b v="1"/>
    <x v="2"/>
    <s v="hardware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x v="2053"/>
    <d v="2015-11-25T15:49:11"/>
    <n v="30"/>
    <b v="0"/>
    <n v="121"/>
    <b v="1"/>
    <x v="2"/>
    <s v="hardware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x v="2054"/>
    <d v="2014-05-02T12:30:10"/>
    <n v="30"/>
    <b v="0"/>
    <n v="621"/>
    <b v="1"/>
    <x v="2"/>
    <s v="hardware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x v="2055"/>
    <d v="2014-12-03T04:00:00"/>
    <n v="30"/>
    <b v="0"/>
    <n v="101"/>
    <b v="1"/>
    <x v="2"/>
    <s v="hardware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x v="2056"/>
    <d v="2013-04-17T18:15:42"/>
    <n v="30"/>
    <b v="0"/>
    <n v="554"/>
    <b v="1"/>
    <x v="2"/>
    <s v="hardware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x v="2057"/>
    <d v="2016-02-26T11:52:12"/>
    <n v="30"/>
    <b v="0"/>
    <n v="666"/>
    <b v="1"/>
    <x v="2"/>
    <s v="hardware"/>
    <n v="45.55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x v="2058"/>
    <d v="2015-03-02T20:00:00"/>
    <n v="39"/>
    <b v="0"/>
    <n v="410"/>
    <b v="1"/>
    <x v="2"/>
    <s v="hardware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x v="2059"/>
    <d v="2016-01-31T21:59:00"/>
    <n v="39"/>
    <b v="0"/>
    <n v="375"/>
    <b v="1"/>
    <x v="2"/>
    <s v="hardware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x v="2060"/>
    <d v="2014-07-23T15:25:50"/>
    <n v="60"/>
    <b v="0"/>
    <n v="1364"/>
    <b v="1"/>
    <x v="2"/>
    <s v="hardware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x v="2061"/>
    <d v="2016-12-31T18:20:54"/>
    <n v="30"/>
    <b v="0"/>
    <n v="35"/>
    <b v="1"/>
    <x v="2"/>
    <s v="hardware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x v="2062"/>
    <d v="2016-03-24T08:11:38"/>
    <n v="30"/>
    <b v="0"/>
    <n v="203"/>
    <b v="1"/>
    <x v="2"/>
    <s v="hardware"/>
    <n v="566.39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x v="2063"/>
    <d v="2016-05-15T17:35:01"/>
    <n v="33"/>
    <b v="0"/>
    <n v="49"/>
    <b v="1"/>
    <x v="2"/>
    <s v="hardware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x v="2064"/>
    <d v="2013-05-31T12:00:00"/>
    <n v="36"/>
    <b v="0"/>
    <n v="5812"/>
    <b v="1"/>
    <x v="2"/>
    <s v="hardware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x v="2065"/>
    <d v="2013-12-25T08:00:29"/>
    <n v="30"/>
    <b v="0"/>
    <n v="1556"/>
    <b v="1"/>
    <x v="2"/>
    <s v="hardware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x v="2066"/>
    <d v="2014-08-23T18:31:23"/>
    <n v="30"/>
    <b v="0"/>
    <n v="65"/>
    <b v="1"/>
    <x v="2"/>
    <s v="hardware"/>
    <n v="67.260000000000005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x v="2067"/>
    <d v="2015-05-24T20:29:36"/>
    <n v="33"/>
    <b v="0"/>
    <n v="10"/>
    <b v="1"/>
    <x v="2"/>
    <s v="hardware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x v="2068"/>
    <d v="2016-10-20T20:11:55"/>
    <n v="30"/>
    <b v="0"/>
    <n v="76"/>
    <b v="1"/>
    <x v="2"/>
    <s v="hardware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x v="2069"/>
    <d v="2016-01-02T23:19:51"/>
    <n v="31"/>
    <b v="0"/>
    <n v="263"/>
    <b v="1"/>
    <x v="2"/>
    <s v="hardware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x v="2070"/>
    <d v="2016-06-28T15:45:23"/>
    <n v="30"/>
    <b v="0"/>
    <n v="1530"/>
    <b v="1"/>
    <x v="2"/>
    <s v="hardware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x v="2071"/>
    <d v="2016-10-02T06:41:24"/>
    <n v="45"/>
    <b v="0"/>
    <n v="278"/>
    <b v="1"/>
    <x v="2"/>
    <s v="hardware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x v="2072"/>
    <d v="2016-05-07T13:57:12"/>
    <n v="30"/>
    <b v="0"/>
    <n v="350"/>
    <b v="1"/>
    <x v="2"/>
    <s v="hardware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x v="2073"/>
    <d v="2015-05-08T16:01:58"/>
    <n v="45"/>
    <b v="0"/>
    <n v="470"/>
    <b v="1"/>
    <x v="2"/>
    <s v="hardware"/>
    <n v="324.69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x v="2074"/>
    <d v="2016-05-06T19:49:42"/>
    <n v="30"/>
    <b v="0"/>
    <n v="3"/>
    <b v="1"/>
    <x v="2"/>
    <s v="hardware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x v="2075"/>
    <d v="2013-07-25T16:21:28"/>
    <n v="30"/>
    <b v="0"/>
    <n v="8200"/>
    <b v="1"/>
    <x v="2"/>
    <s v="hardware"/>
    <n v="20.47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x v="2076"/>
    <d v="2014-07-23T21:08:09"/>
    <n v="40"/>
    <b v="0"/>
    <n v="8359"/>
    <b v="1"/>
    <x v="2"/>
    <s v="hardware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x v="2077"/>
    <d v="2015-06-05T21:00:00"/>
    <n v="57"/>
    <b v="0"/>
    <n v="188"/>
    <b v="1"/>
    <x v="2"/>
    <s v="hardware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x v="2078"/>
    <d v="2016-12-18T18:30:57"/>
    <n v="30"/>
    <b v="0"/>
    <n v="48"/>
    <b v="1"/>
    <x v="2"/>
    <s v="hardware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x v="2079"/>
    <d v="2015-06-25T19:00:00"/>
    <n v="30"/>
    <b v="0"/>
    <n v="607"/>
    <b v="1"/>
    <x v="2"/>
    <s v="hardware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x v="2080"/>
    <d v="2015-11-11T23:58:20"/>
    <n v="30"/>
    <b v="0"/>
    <n v="50"/>
    <b v="1"/>
    <x v="2"/>
    <s v="hardware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x v="2081"/>
    <d v="2012-05-16T04:59:00"/>
    <n v="41"/>
    <b v="0"/>
    <n v="55"/>
    <b v="1"/>
    <x v="4"/>
    <s v="indie rock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x v="2082"/>
    <d v="2011-11-24T03:53:16"/>
    <n v="60"/>
    <b v="0"/>
    <n v="38"/>
    <b v="1"/>
    <x v="4"/>
    <s v="indie rock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x v="2083"/>
    <d v="2012-06-04T17:19:55"/>
    <n v="30"/>
    <b v="0"/>
    <n v="25"/>
    <b v="1"/>
    <x v="4"/>
    <s v="indie rock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x v="2084"/>
    <d v="2014-05-04T06:59:00"/>
    <n v="32"/>
    <b v="0"/>
    <n v="46"/>
    <b v="1"/>
    <x v="4"/>
    <s v="indie rock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x v="2085"/>
    <d v="2012-07-15T20:03:07"/>
    <n v="30"/>
    <b v="0"/>
    <n v="83"/>
    <b v="1"/>
    <x v="4"/>
    <s v="indie rock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x v="2086"/>
    <d v="2011-12-14T04:59:00"/>
    <n v="31"/>
    <b v="0"/>
    <n v="35"/>
    <b v="1"/>
    <x v="4"/>
    <s v="indie rock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x v="2087"/>
    <d v="2011-09-08T04:54:18"/>
    <n v="30"/>
    <b v="0"/>
    <n v="25"/>
    <b v="1"/>
    <x v="4"/>
    <s v="indie rock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x v="2088"/>
    <d v="2010-09-11T03:59:00"/>
    <n v="37"/>
    <b v="0"/>
    <n v="75"/>
    <b v="1"/>
    <x v="4"/>
    <s v="indie rock"/>
    <n v="46.2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x v="2089"/>
    <d v="2013-08-02T01:49:54"/>
    <n v="35"/>
    <b v="0"/>
    <n v="62"/>
    <b v="1"/>
    <x v="4"/>
    <s v="indie rock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x v="2090"/>
    <d v="2013-02-24T09:09:15"/>
    <n v="30"/>
    <b v="0"/>
    <n v="160"/>
    <b v="1"/>
    <x v="4"/>
    <s v="indie rock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x v="2091"/>
    <d v="2011-03-01T20:00:00"/>
    <n v="48"/>
    <b v="0"/>
    <n v="246"/>
    <b v="1"/>
    <x v="4"/>
    <s v="indie rock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x v="2092"/>
    <d v="2011-10-07T16:58:52"/>
    <n v="60"/>
    <b v="0"/>
    <n v="55"/>
    <b v="1"/>
    <x v="4"/>
    <s v="indie rock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x v="2093"/>
    <d v="2012-12-22T21:30:32"/>
    <n v="60"/>
    <b v="0"/>
    <n v="23"/>
    <b v="1"/>
    <x v="4"/>
    <s v="indie rock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x v="2094"/>
    <d v="2012-03-05T03:00:00"/>
    <n v="34"/>
    <b v="0"/>
    <n v="72"/>
    <b v="1"/>
    <x v="4"/>
    <s v="indie rock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x v="2095"/>
    <d v="2011-10-02T17:36:13"/>
    <n v="60"/>
    <b v="0"/>
    <n v="22"/>
    <b v="1"/>
    <x v="4"/>
    <s v="indie rock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x v="2096"/>
    <d v="2012-10-26T03:59:00"/>
    <n v="16"/>
    <b v="0"/>
    <n v="14"/>
    <b v="1"/>
    <x v="4"/>
    <s v="indie rock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x v="2097"/>
    <d v="2011-12-01T15:02:15"/>
    <n v="60"/>
    <b v="0"/>
    <n v="38"/>
    <b v="1"/>
    <x v="4"/>
    <s v="indie rock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x v="2098"/>
    <d v="2012-03-08T02:43:55"/>
    <n v="30"/>
    <b v="0"/>
    <n v="32"/>
    <b v="1"/>
    <x v="4"/>
    <s v="indie rock"/>
    <n v="188.13"/>
    <x v="5"/>
  </r>
  <r>
    <n v="2099"/>
    <s v="Roosevelt Died."/>
    <s v="Our tour van died, we need help!"/>
    <n v="3000"/>
    <n v="3971"/>
    <n v="132"/>
    <x v="0"/>
    <s v="US"/>
    <s v="USD"/>
    <n v="1435808400"/>
    <n v="1434650084"/>
    <x v="2099"/>
    <d v="2015-07-02T03:40:00"/>
    <n v="14"/>
    <b v="0"/>
    <n v="63"/>
    <b v="1"/>
    <x v="4"/>
    <s v="indie rock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x v="2100"/>
    <d v="2012-06-30T03:59:00"/>
    <n v="16"/>
    <b v="0"/>
    <n v="27"/>
    <b v="1"/>
    <x v="4"/>
    <s v="indie rock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x v="2101"/>
    <d v="2012-02-13T03:35:14"/>
    <n v="60"/>
    <b v="0"/>
    <n v="44"/>
    <b v="1"/>
    <x v="4"/>
    <s v="indie rock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x v="2102"/>
    <d v="2011-05-05T20:50:48"/>
    <n v="30"/>
    <b v="0"/>
    <n v="38"/>
    <b v="1"/>
    <x v="4"/>
    <s v="indie rock"/>
    <n v="35.79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x v="2103"/>
    <d v="2012-11-09T19:07:07"/>
    <n v="30"/>
    <b v="0"/>
    <n v="115"/>
    <b v="1"/>
    <x v="4"/>
    <s v="indie rock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x v="2104"/>
    <d v="2013-05-31T00:00:00"/>
    <n v="31"/>
    <b v="0"/>
    <n v="37"/>
    <b v="1"/>
    <x v="4"/>
    <s v="indie rock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x v="2105"/>
    <d v="2014-11-21T04:00:00"/>
    <n v="13"/>
    <b v="0"/>
    <n v="99"/>
    <b v="1"/>
    <x v="4"/>
    <s v="indie rock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x v="2106"/>
    <d v="2013-01-26T05:09:34"/>
    <n v="30"/>
    <b v="0"/>
    <n v="44"/>
    <b v="1"/>
    <x v="4"/>
    <s v="indie rock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x v="2107"/>
    <d v="2014-11-12T18:03:13"/>
    <n v="21"/>
    <b v="0"/>
    <n v="58"/>
    <b v="1"/>
    <x v="4"/>
    <s v="indie rock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x v="2108"/>
    <d v="2012-09-10T03:55:00"/>
    <n v="27"/>
    <b v="0"/>
    <n v="191"/>
    <b v="1"/>
    <x v="4"/>
    <s v="indie rock"/>
    <n v="89.9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x v="2109"/>
    <d v="2015-07-05T17:00:17"/>
    <n v="30"/>
    <b v="0"/>
    <n v="40"/>
    <b v="1"/>
    <x v="4"/>
    <s v="indie rock"/>
    <n v="106.53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x v="2110"/>
    <d v="2014-05-28T04:59:00"/>
    <n v="28"/>
    <b v="0"/>
    <n v="38"/>
    <b v="1"/>
    <x v="4"/>
    <s v="indie rock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x v="2111"/>
    <d v="2011-08-15T01:00:00"/>
    <n v="67"/>
    <b v="0"/>
    <n v="39"/>
    <b v="1"/>
    <x v="4"/>
    <s v="indie rock"/>
    <n v="54.62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x v="2112"/>
    <d v="2013-04-15T22:16:33"/>
    <n v="14"/>
    <b v="0"/>
    <n v="11"/>
    <b v="1"/>
    <x v="4"/>
    <s v="indie rock"/>
    <n v="27.27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x v="2113"/>
    <d v="2014-09-23T20:46:16"/>
    <n v="35"/>
    <b v="0"/>
    <n v="107"/>
    <b v="1"/>
    <x v="4"/>
    <s v="indie rock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x v="2114"/>
    <d v="2010-12-09T04:59:00"/>
    <n v="63"/>
    <b v="0"/>
    <n v="147"/>
    <b v="1"/>
    <x v="4"/>
    <s v="indie rock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x v="2115"/>
    <d v="2011-02-20T01:56:41"/>
    <n v="30"/>
    <b v="0"/>
    <n v="36"/>
    <b v="1"/>
    <x v="4"/>
    <s v="indie rock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x v="2116"/>
    <d v="2012-10-02T18:40:03"/>
    <n v="48"/>
    <b v="0"/>
    <n v="92"/>
    <b v="1"/>
    <x v="4"/>
    <s v="indie rock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x v="2117"/>
    <d v="2015-10-27T04:59:00"/>
    <n v="14"/>
    <b v="0"/>
    <n v="35"/>
    <b v="1"/>
    <x v="4"/>
    <s v="indie rock"/>
    <n v="50.66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x v="2118"/>
    <d v="2011-07-24T20:08:56"/>
    <n v="30"/>
    <b v="0"/>
    <n v="17"/>
    <b v="1"/>
    <x v="4"/>
    <s v="indie rock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x v="2119"/>
    <d v="2012-08-16T03:07:25"/>
    <n v="30"/>
    <b v="0"/>
    <n v="22"/>
    <b v="1"/>
    <x v="4"/>
    <s v="indie rock"/>
    <n v="91.59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x v="2120"/>
    <d v="2014-01-01T23:08:56"/>
    <n v="49"/>
    <b v="0"/>
    <n v="69"/>
    <b v="1"/>
    <x v="4"/>
    <s v="indie rock"/>
    <n v="116.9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x v="2121"/>
    <d v="2017-01-11T17:49:08"/>
    <n v="30"/>
    <b v="0"/>
    <n v="10"/>
    <b v="0"/>
    <x v="6"/>
    <s v="video games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x v="2122"/>
    <d v="2017-01-07T07:12:49"/>
    <n v="30"/>
    <b v="0"/>
    <n v="3"/>
    <b v="0"/>
    <x v="6"/>
    <s v="video games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x v="2123"/>
    <d v="2010-03-15T06:59:00"/>
    <n v="54"/>
    <b v="0"/>
    <n v="5"/>
    <b v="0"/>
    <x v="6"/>
    <s v="video games"/>
    <n v="1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x v="2124"/>
    <d v="2010-11-30T05:00:00"/>
    <n v="48"/>
    <b v="0"/>
    <n v="5"/>
    <b v="0"/>
    <x v="6"/>
    <s v="video games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x v="2125"/>
    <d v="2015-08-05T00:33:53"/>
    <n v="30"/>
    <b v="0"/>
    <n v="27"/>
    <b v="0"/>
    <x v="6"/>
    <s v="video games"/>
    <n v="31.56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x v="2126"/>
    <d v="2014-12-08T23:21:27"/>
    <n v="30"/>
    <b v="0"/>
    <n v="2"/>
    <b v="0"/>
    <x v="6"/>
    <s v="video games"/>
    <n v="5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x v="2127"/>
    <d v="2015-03-12T11:07:43"/>
    <n v="30"/>
    <b v="0"/>
    <n v="236"/>
    <b v="0"/>
    <x v="6"/>
    <s v="video games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x v="2128"/>
    <d v="2014-09-21T18:32:49"/>
    <n v="60"/>
    <b v="0"/>
    <n v="1"/>
    <b v="0"/>
    <x v="6"/>
    <s v="video games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x v="2129"/>
    <d v="2016-03-10T00:35:00"/>
    <n v="30"/>
    <b v="0"/>
    <n v="12"/>
    <b v="0"/>
    <x v="6"/>
    <s v="video games"/>
    <n v="19.670000000000002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x v="2130"/>
    <d v="2014-08-16T02:04:23"/>
    <n v="35"/>
    <b v="0"/>
    <n v="4"/>
    <b v="0"/>
    <x v="6"/>
    <s v="video games"/>
    <n v="21.25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x v="2131"/>
    <d v="2015-07-12T04:58:11"/>
    <n v="30"/>
    <b v="0"/>
    <n v="3"/>
    <b v="0"/>
    <x v="6"/>
    <s v="video games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x v="2132"/>
    <d v="2014-02-03T11:41:32"/>
    <n v="30"/>
    <b v="0"/>
    <n v="99"/>
    <b v="0"/>
    <x v="6"/>
    <s v="video games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x v="2133"/>
    <d v="2011-04-24T06:59:00"/>
    <n v="38"/>
    <b v="0"/>
    <n v="3"/>
    <b v="0"/>
    <x v="6"/>
    <s v="video games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x v="2134"/>
    <d v="2013-04-27T21:16:31"/>
    <n v="30"/>
    <b v="0"/>
    <n v="3"/>
    <b v="0"/>
    <x v="6"/>
    <s v="video games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x v="2135"/>
    <d v="2012-10-04T23:07:13"/>
    <n v="30"/>
    <b v="0"/>
    <n v="22"/>
    <b v="0"/>
    <x v="6"/>
    <s v="video games"/>
    <n v="21.7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x v="2136"/>
    <d v="2013-10-19T12:13:06"/>
    <n v="30"/>
    <b v="0"/>
    <n v="4"/>
    <b v="0"/>
    <x v="6"/>
    <s v="video games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x v="2137"/>
    <d v="2014-12-05T18:30:29"/>
    <n v="30"/>
    <b v="0"/>
    <n v="534"/>
    <b v="0"/>
    <x v="6"/>
    <s v="video games"/>
    <n v="26.6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x v="2138"/>
    <d v="2013-11-09T01:18:59"/>
    <n v="30"/>
    <b v="0"/>
    <n v="12"/>
    <b v="0"/>
    <x v="6"/>
    <s v="video games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x v="2139"/>
    <d v="2016-11-03T18:00:08"/>
    <n v="30"/>
    <b v="0"/>
    <n v="56"/>
    <b v="0"/>
    <x v="6"/>
    <s v="video games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x v="2140"/>
    <d v="2013-01-11T20:00:24"/>
    <n v="30"/>
    <b v="0"/>
    <n v="11"/>
    <b v="0"/>
    <x v="6"/>
    <s v="video games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x v="2141"/>
    <d v="2014-11-14T06:39:19"/>
    <n v="30"/>
    <b v="0"/>
    <n v="0"/>
    <b v="0"/>
    <x v="6"/>
    <s v="video games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x v="2142"/>
    <d v="2015-12-30T16:50:10"/>
    <n v="28"/>
    <b v="0"/>
    <n v="12"/>
    <b v="0"/>
    <x v="6"/>
    <s v="video games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x v="2143"/>
    <d v="2010-07-21T19:00:00"/>
    <n v="48"/>
    <b v="0"/>
    <n v="5"/>
    <b v="0"/>
    <x v="6"/>
    <s v="video games"/>
    <n v="45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x v="2144"/>
    <d v="2013-09-14T13:07:20"/>
    <n v="32"/>
    <b v="0"/>
    <n v="24"/>
    <b v="0"/>
    <x v="6"/>
    <s v="video games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x v="2145"/>
    <d v="2013-11-27T06:41:54"/>
    <n v="30"/>
    <b v="0"/>
    <n v="89"/>
    <b v="0"/>
    <x v="6"/>
    <s v="video games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x v="2146"/>
    <d v="2016-02-11T16:18:30"/>
    <n v="14"/>
    <b v="0"/>
    <n v="1"/>
    <b v="0"/>
    <x v="6"/>
    <s v="video games"/>
    <n v="1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x v="2147"/>
    <d v="2014-11-16T08:05:48"/>
    <n v="32"/>
    <b v="0"/>
    <n v="55"/>
    <b v="0"/>
    <x v="6"/>
    <s v="video games"/>
    <n v="49.3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x v="2148"/>
    <d v="2015-04-02T16:36:22"/>
    <n v="30"/>
    <b v="0"/>
    <n v="2"/>
    <b v="0"/>
    <x v="6"/>
    <s v="video games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x v="2149"/>
    <d v="2010-07-31T00:00:00"/>
    <n v="35"/>
    <b v="0"/>
    <n v="0"/>
    <b v="0"/>
    <x v="6"/>
    <s v="video games"/>
    <n v="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x v="2150"/>
    <d v="2016-07-13T06:49:59"/>
    <n v="30"/>
    <b v="0"/>
    <n v="4"/>
    <b v="0"/>
    <x v="6"/>
    <s v="video games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x v="2151"/>
    <d v="2016-06-29T20:20:14"/>
    <n v="30"/>
    <b v="0"/>
    <n v="6"/>
    <b v="0"/>
    <x v="6"/>
    <s v="video games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x v="2152"/>
    <d v="2014-03-15T18:58:29"/>
    <n v="30"/>
    <b v="0"/>
    <n v="4"/>
    <b v="0"/>
    <x v="6"/>
    <s v="video games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x v="2153"/>
    <d v="2015-01-10T07:59:00"/>
    <n v="40"/>
    <b v="0"/>
    <n v="4"/>
    <b v="0"/>
    <x v="6"/>
    <s v="video games"/>
    <n v="8.5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x v="2154"/>
    <d v="2014-01-28T15:10:27"/>
    <n v="20"/>
    <b v="0"/>
    <n v="2"/>
    <b v="0"/>
    <x v="6"/>
    <s v="video games"/>
    <n v="1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x v="2155"/>
    <d v="2016-03-31T16:56:25"/>
    <n v="30"/>
    <b v="0"/>
    <n v="5"/>
    <b v="0"/>
    <x v="6"/>
    <s v="video games"/>
    <n v="23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x v="2156"/>
    <d v="2013-09-16T20:30:06"/>
    <n v="45"/>
    <b v="0"/>
    <n v="83"/>
    <b v="0"/>
    <x v="6"/>
    <s v="video games"/>
    <n v="17.989999999999998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x v="2157"/>
    <d v="2016-12-23T07:59:00"/>
    <n v="33"/>
    <b v="0"/>
    <n v="57"/>
    <b v="0"/>
    <x v="6"/>
    <s v="video games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x v="2158"/>
    <d v="2013-02-04T20:29:34"/>
    <n v="45"/>
    <b v="0"/>
    <n v="311"/>
    <b v="0"/>
    <x v="6"/>
    <s v="video games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x v="2159"/>
    <d v="2011-07-16T17:32:54"/>
    <n v="30"/>
    <b v="0"/>
    <n v="2"/>
    <b v="0"/>
    <x v="6"/>
    <s v="video games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x v="2160"/>
    <d v="2012-05-19T17:05:05"/>
    <n v="30"/>
    <b v="0"/>
    <n v="16"/>
    <b v="0"/>
    <x v="6"/>
    <s v="video games"/>
    <n v="5.31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x v="2161"/>
    <d v="2015-09-23T20:27:39"/>
    <n v="30"/>
    <b v="0"/>
    <n v="13"/>
    <b v="1"/>
    <x v="4"/>
    <s v="rock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x v="2162"/>
    <d v="2014-07-24T18:23:11"/>
    <n v="31"/>
    <b v="0"/>
    <n v="58"/>
    <b v="1"/>
    <x v="4"/>
    <s v="rock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x v="2163"/>
    <d v="2015-06-08T03:50:00"/>
    <n v="52"/>
    <b v="0"/>
    <n v="44"/>
    <b v="1"/>
    <x v="4"/>
    <s v="rock"/>
    <n v="75.11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x v="2164"/>
    <d v="2016-06-25T03:59:00"/>
    <n v="31"/>
    <b v="0"/>
    <n v="83"/>
    <b v="1"/>
    <x v="4"/>
    <s v="rock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x v="2165"/>
    <d v="2016-04-08T15:00:35"/>
    <n v="30"/>
    <b v="0"/>
    <n v="117"/>
    <b v="1"/>
    <x v="4"/>
    <s v="rock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x v="2166"/>
    <d v="2014-12-05T21:06:58"/>
    <n v="45"/>
    <b v="0"/>
    <n v="32"/>
    <b v="1"/>
    <x v="4"/>
    <s v="rock"/>
    <n v="91.63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x v="2167"/>
    <d v="2012-09-15T01:35:37"/>
    <n v="14"/>
    <b v="0"/>
    <n v="8"/>
    <b v="1"/>
    <x v="4"/>
    <s v="rock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x v="2168"/>
    <d v="2017-02-10T05:00:00"/>
    <n v="31"/>
    <b v="0"/>
    <n v="340"/>
    <b v="1"/>
    <x v="4"/>
    <s v="rock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x v="2169"/>
    <d v="2017-03-02T16:49:11"/>
    <n v="3"/>
    <b v="0"/>
    <n v="7"/>
    <b v="1"/>
    <x v="4"/>
    <s v="rock"/>
    <n v="21.86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x v="2170"/>
    <d v="2015-08-22T18:00:22"/>
    <n v="40"/>
    <b v="0"/>
    <n v="19"/>
    <b v="1"/>
    <x v="4"/>
    <s v="rock"/>
    <n v="33.3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x v="2171"/>
    <d v="2015-06-22T05:00:00"/>
    <n v="36"/>
    <b v="0"/>
    <n v="47"/>
    <b v="1"/>
    <x v="4"/>
    <s v="rock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x v="2172"/>
    <d v="2015-04-18T13:55:20"/>
    <n v="30"/>
    <b v="0"/>
    <n v="13"/>
    <b v="1"/>
    <x v="4"/>
    <s v="rock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x v="2173"/>
    <d v="2013-09-10T03:59:00"/>
    <n v="32"/>
    <b v="0"/>
    <n v="90"/>
    <b v="1"/>
    <x v="4"/>
    <s v="rock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x v="2174"/>
    <d v="2016-05-05T13:01:47"/>
    <n v="30"/>
    <b v="0"/>
    <n v="63"/>
    <b v="1"/>
    <x v="4"/>
    <s v="rock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x v="2175"/>
    <d v="2016-07-21T00:13:06"/>
    <n v="7"/>
    <b v="0"/>
    <n v="26"/>
    <b v="1"/>
    <x v="4"/>
    <s v="rock"/>
    <n v="67.31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x v="2176"/>
    <d v="2015-05-02T15:11:49"/>
    <n v="30"/>
    <b v="0"/>
    <n v="71"/>
    <b v="1"/>
    <x v="4"/>
    <s v="rock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x v="2177"/>
    <d v="2016-06-06T06:01:07"/>
    <n v="25"/>
    <b v="0"/>
    <n v="38"/>
    <b v="1"/>
    <x v="4"/>
    <s v="rock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x v="2178"/>
    <d v="2017-01-18T15:16:37"/>
    <n v="30"/>
    <b v="0"/>
    <n v="859"/>
    <b v="1"/>
    <x v="4"/>
    <s v="rock"/>
    <n v="40.35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x v="2179"/>
    <d v="2015-04-11T04:06:32"/>
    <n v="30"/>
    <b v="0"/>
    <n v="21"/>
    <b v="1"/>
    <x v="4"/>
    <s v="rock"/>
    <n v="76.86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x v="2180"/>
    <d v="2015-11-13T17:04:28"/>
    <n v="42"/>
    <b v="0"/>
    <n v="78"/>
    <b v="1"/>
    <x v="4"/>
    <s v="rock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x v="2181"/>
    <d v="2017-02-21T00:07:33"/>
    <n v="14"/>
    <b v="0"/>
    <n v="53"/>
    <b v="1"/>
    <x v="6"/>
    <s v="tabletop games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x v="2182"/>
    <d v="2014-10-02T21:37:05"/>
    <n v="35"/>
    <b v="0"/>
    <n v="356"/>
    <b v="1"/>
    <x v="6"/>
    <s v="tabletop games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x v="2183"/>
    <d v="2017-02-09T05:00:00"/>
    <n v="30"/>
    <b v="0"/>
    <n v="279"/>
    <b v="1"/>
    <x v="6"/>
    <s v="tabletop games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x v="2184"/>
    <d v="2016-01-25T16:00:00"/>
    <n v="14"/>
    <b v="1"/>
    <n v="266"/>
    <b v="1"/>
    <x v="6"/>
    <s v="tabletop games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x v="2185"/>
    <d v="2013-03-26T08:23:59"/>
    <n v="40"/>
    <b v="0"/>
    <n v="623"/>
    <b v="1"/>
    <x v="6"/>
    <s v="tabletop games"/>
    <n v="149.03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x v="2186"/>
    <d v="2016-09-07T02:00:00"/>
    <n v="37"/>
    <b v="0"/>
    <n v="392"/>
    <b v="1"/>
    <x v="6"/>
    <s v="tabletop games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x v="2187"/>
    <d v="2015-04-03T03:59:00"/>
    <n v="29"/>
    <b v="1"/>
    <n v="3562"/>
    <b v="1"/>
    <x v="6"/>
    <s v="tabletop games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x v="2188"/>
    <d v="2016-10-25T17:00:00"/>
    <n v="35"/>
    <b v="0"/>
    <n v="514"/>
    <b v="1"/>
    <x v="6"/>
    <s v="tabletop games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x v="2189"/>
    <d v="2016-04-21T22:00:00"/>
    <n v="14"/>
    <b v="0"/>
    <n v="88"/>
    <b v="1"/>
    <x v="6"/>
    <s v="tabletop games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x v="2190"/>
    <d v="2016-03-23T06:59:00"/>
    <n v="35"/>
    <b v="0"/>
    <n v="537"/>
    <b v="1"/>
    <x v="6"/>
    <s v="tabletop games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x v="2191"/>
    <d v="2017-02-14T20:00:27"/>
    <n v="12"/>
    <b v="0"/>
    <n v="25"/>
    <b v="1"/>
    <x v="6"/>
    <s v="tabletop games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x v="2192"/>
    <d v="2016-12-15T23:00:00"/>
    <n v="28"/>
    <b v="0"/>
    <n v="3238"/>
    <b v="1"/>
    <x v="6"/>
    <s v="tabletop games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x v="2193"/>
    <d v="2016-11-21T04:59:00"/>
    <n v="31"/>
    <b v="0"/>
    <n v="897"/>
    <b v="1"/>
    <x v="6"/>
    <s v="tabletop games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x v="2194"/>
    <d v="2016-03-26T17:11:30"/>
    <n v="30"/>
    <b v="0"/>
    <n v="878"/>
    <b v="1"/>
    <x v="6"/>
    <s v="tabletop games"/>
    <n v="61.2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x v="2195"/>
    <d v="2015-08-11T18:31:40"/>
    <n v="30"/>
    <b v="0"/>
    <n v="115"/>
    <b v="1"/>
    <x v="6"/>
    <s v="tabletop games"/>
    <n v="48.13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x v="2196"/>
    <d v="2016-12-02T07:00:00"/>
    <n v="31"/>
    <b v="0"/>
    <n v="234"/>
    <b v="1"/>
    <x v="6"/>
    <s v="tabletop games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x v="2197"/>
    <d v="2015-02-28T14:00:59"/>
    <n v="30"/>
    <b v="0"/>
    <n v="4330"/>
    <b v="1"/>
    <x v="6"/>
    <s v="tabletop games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x v="2198"/>
    <d v="2015-11-14T13:20:00"/>
    <n v="30"/>
    <b v="0"/>
    <n v="651"/>
    <b v="1"/>
    <x v="6"/>
    <s v="tabletop games"/>
    <n v="81.650000000000006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x v="2199"/>
    <d v="2015-10-15T09:59:58"/>
    <n v="30"/>
    <b v="1"/>
    <n v="251"/>
    <b v="1"/>
    <x v="6"/>
    <s v="tabletop games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x v="2200"/>
    <d v="2015-07-06T03:00:00"/>
    <n v="28"/>
    <b v="0"/>
    <n v="263"/>
    <b v="1"/>
    <x v="6"/>
    <s v="tabletop games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x v="2201"/>
    <d v="2013-01-16T20:19:25"/>
    <n v="14"/>
    <b v="0"/>
    <n v="28"/>
    <b v="1"/>
    <x v="4"/>
    <s v="electronic music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x v="2202"/>
    <d v="2012-11-01T20:22:48"/>
    <n v="30"/>
    <b v="0"/>
    <n v="721"/>
    <b v="1"/>
    <x v="4"/>
    <s v="electronic music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x v="2203"/>
    <d v="2015-09-24T20:38:02"/>
    <n v="30"/>
    <b v="0"/>
    <n v="50"/>
    <b v="1"/>
    <x v="4"/>
    <s v="electronic music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x v="2204"/>
    <d v="2013-03-09T07:28:39"/>
    <n v="30"/>
    <b v="0"/>
    <n v="73"/>
    <b v="1"/>
    <x v="4"/>
    <s v="electronic music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x v="2205"/>
    <d v="2012-06-01T19:43:09"/>
    <n v="30"/>
    <b v="0"/>
    <n v="27"/>
    <b v="1"/>
    <x v="4"/>
    <s v="electronic music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x v="2206"/>
    <d v="2012-04-16T06:10:24"/>
    <n v="18"/>
    <b v="0"/>
    <n v="34"/>
    <b v="1"/>
    <x v="4"/>
    <s v="electronic music"/>
    <n v="33.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x v="2207"/>
    <d v="2013-11-16T05:39:33"/>
    <n v="30"/>
    <b v="0"/>
    <n v="7"/>
    <b v="1"/>
    <x v="4"/>
    <s v="electronic music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x v="2208"/>
    <d v="2012-04-07T04:00:00"/>
    <n v="60"/>
    <b v="0"/>
    <n v="24"/>
    <b v="1"/>
    <x v="4"/>
    <s v="electronic music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x v="2209"/>
    <d v="2014-04-14T23:00:00"/>
    <n v="11"/>
    <b v="0"/>
    <n v="15"/>
    <b v="1"/>
    <x v="4"/>
    <s v="electronic music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x v="2210"/>
    <d v="2012-04-14T17:36:00"/>
    <n v="57"/>
    <b v="0"/>
    <n v="72"/>
    <b v="1"/>
    <x v="4"/>
    <s v="electronic music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x v="2211"/>
    <d v="2014-04-10T06:59:00"/>
    <n v="23"/>
    <b v="0"/>
    <n v="120"/>
    <b v="1"/>
    <x v="4"/>
    <s v="electronic music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x v="2212"/>
    <d v="2013-11-04T01:00:00"/>
    <n v="34"/>
    <b v="0"/>
    <n v="123"/>
    <b v="1"/>
    <x v="4"/>
    <s v="electronic music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x v="2213"/>
    <d v="2015-05-15T19:49:39"/>
    <n v="30"/>
    <b v="0"/>
    <n v="1"/>
    <b v="1"/>
    <x v="4"/>
    <s v="electronic music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x v="2214"/>
    <d v="2014-02-06T19:00:48"/>
    <n v="30"/>
    <b v="0"/>
    <n v="24"/>
    <b v="1"/>
    <x v="4"/>
    <s v="electronic music"/>
    <n v="73.13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x v="2215"/>
    <d v="2012-03-13T06:59:00"/>
    <n v="23"/>
    <b v="0"/>
    <n v="33"/>
    <b v="1"/>
    <x v="4"/>
    <s v="electronic music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x v="2216"/>
    <d v="2015-07-23T18:02:25"/>
    <n v="14"/>
    <b v="0"/>
    <n v="14"/>
    <b v="1"/>
    <x v="4"/>
    <s v="electronic music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x v="2217"/>
    <d v="2015-11-02T08:00:00"/>
    <n v="11"/>
    <b v="0"/>
    <n v="9"/>
    <b v="1"/>
    <x v="4"/>
    <s v="electronic music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x v="2218"/>
    <d v="2012-08-29T00:00:00"/>
    <n v="23"/>
    <b v="0"/>
    <n v="76"/>
    <b v="1"/>
    <x v="4"/>
    <s v="electronic music"/>
    <n v="32.32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x v="2219"/>
    <d v="2015-08-19T17:15:12"/>
    <n v="30"/>
    <b v="0"/>
    <n v="19"/>
    <b v="1"/>
    <x v="4"/>
    <s v="electronic music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x v="2220"/>
    <d v="2013-07-27T01:27:16"/>
    <n v="30"/>
    <b v="0"/>
    <n v="69"/>
    <b v="1"/>
    <x v="4"/>
    <s v="electronic music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x v="2221"/>
    <d v="2016-04-23T00:00:00"/>
    <n v="31"/>
    <b v="0"/>
    <n v="218"/>
    <b v="1"/>
    <x v="6"/>
    <s v="tabletop games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x v="2222"/>
    <d v="2012-01-28T18:54:07"/>
    <n v="30"/>
    <b v="0"/>
    <n v="30"/>
    <b v="1"/>
    <x v="6"/>
    <s v="tabletop games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x v="2223"/>
    <d v="2015-06-27T15:22:48"/>
    <n v="30"/>
    <b v="0"/>
    <n v="100"/>
    <b v="1"/>
    <x v="6"/>
    <s v="tabletop games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x v="2224"/>
    <d v="2016-10-29T19:00:00"/>
    <n v="28"/>
    <b v="0"/>
    <n v="296"/>
    <b v="1"/>
    <x v="6"/>
    <s v="tabletop games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x v="2225"/>
    <d v="2014-09-21T19:00:15"/>
    <n v="30"/>
    <b v="0"/>
    <n v="1204"/>
    <b v="1"/>
    <x v="6"/>
    <s v="tabletop games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x v="2226"/>
    <d v="2016-02-12T04:59:00"/>
    <n v="31"/>
    <b v="0"/>
    <n v="321"/>
    <b v="1"/>
    <x v="6"/>
    <s v="tabletop games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x v="2227"/>
    <d v="2013-11-13T20:22:35"/>
    <n v="30"/>
    <b v="0"/>
    <n v="301"/>
    <b v="1"/>
    <x v="6"/>
    <s v="tabletop games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x v="2228"/>
    <d v="2015-08-16T06:40:36"/>
    <n v="30"/>
    <b v="0"/>
    <n v="144"/>
    <b v="1"/>
    <x v="6"/>
    <s v="tabletop games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x v="2229"/>
    <d v="2013-09-03T04:00:00"/>
    <n v="36"/>
    <b v="0"/>
    <n v="539"/>
    <b v="1"/>
    <x v="6"/>
    <s v="tabletop games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x v="2230"/>
    <d v="2014-04-25T21:08:47"/>
    <n v="30"/>
    <b v="0"/>
    <n v="498"/>
    <b v="1"/>
    <x v="6"/>
    <s v="tabletop games"/>
    <n v="21.5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x v="2231"/>
    <d v="2013-06-25T05:00:00"/>
    <n v="27"/>
    <b v="0"/>
    <n v="1113"/>
    <b v="1"/>
    <x v="6"/>
    <s v="tabletop games"/>
    <n v="27.23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x v="2232"/>
    <d v="2014-07-19T03:00:00"/>
    <n v="33"/>
    <b v="0"/>
    <n v="988"/>
    <b v="1"/>
    <x v="6"/>
    <s v="tabletop games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x v="2233"/>
    <d v="2015-12-14T00:00:00"/>
    <n v="21"/>
    <b v="0"/>
    <n v="391"/>
    <b v="1"/>
    <x v="6"/>
    <s v="tabletop games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x v="2234"/>
    <d v="2017-01-05T19:47:27"/>
    <n v="30"/>
    <b v="0"/>
    <n v="28"/>
    <b v="1"/>
    <x v="6"/>
    <s v="tabletop games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x v="2235"/>
    <d v="2015-03-28T23:31:51"/>
    <n v="29"/>
    <b v="0"/>
    <n v="147"/>
    <b v="1"/>
    <x v="6"/>
    <s v="tabletop games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x v="2236"/>
    <d v="2016-02-01T14:48:43"/>
    <n v="30"/>
    <b v="0"/>
    <n v="680"/>
    <b v="1"/>
    <x v="6"/>
    <s v="tabletop games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x v="2237"/>
    <d v="2014-11-12T07:59:00"/>
    <n v="40"/>
    <b v="0"/>
    <n v="983"/>
    <b v="1"/>
    <x v="6"/>
    <s v="tabletop games"/>
    <n v="64.63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x v="2238"/>
    <d v="2017-03-10T14:55:16"/>
    <n v="30"/>
    <b v="0"/>
    <n v="79"/>
    <b v="1"/>
    <x v="6"/>
    <s v="tabletop games"/>
    <n v="69.569999999999993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x v="2239"/>
    <d v="2013-12-01T04:02:00"/>
    <n v="37"/>
    <b v="0"/>
    <n v="426"/>
    <b v="1"/>
    <x v="6"/>
    <s v="tabletop games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x v="2240"/>
    <d v="2016-04-22T19:49:04"/>
    <n v="30"/>
    <b v="0"/>
    <n v="96"/>
    <b v="1"/>
    <x v="6"/>
    <s v="tabletop games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x v="2241"/>
    <d v="2017-03-02T19:51:40"/>
    <n v="30"/>
    <b v="0"/>
    <n v="163"/>
    <b v="1"/>
    <x v="6"/>
    <s v="tabletop games"/>
    <n v="49.47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x v="2242"/>
    <d v="2013-11-27T03:02:00"/>
    <n v="36"/>
    <b v="0"/>
    <n v="2525"/>
    <b v="1"/>
    <x v="6"/>
    <s v="tabletop games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x v="2243"/>
    <d v="2017-03-13T03:00:00"/>
    <n v="7"/>
    <b v="0"/>
    <n v="2035"/>
    <b v="1"/>
    <x v="6"/>
    <s v="tabletop games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x v="2244"/>
    <d v="2016-10-16T20:30:00"/>
    <n v="12"/>
    <b v="0"/>
    <n v="290"/>
    <b v="1"/>
    <x v="6"/>
    <s v="tabletop games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x v="2245"/>
    <d v="2014-02-21T18:00:00"/>
    <n v="31"/>
    <b v="0"/>
    <n v="1980"/>
    <b v="1"/>
    <x v="6"/>
    <s v="tabletop games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x v="2246"/>
    <d v="2015-09-04T19:00:10"/>
    <n v="30"/>
    <b v="0"/>
    <n v="57"/>
    <b v="1"/>
    <x v="6"/>
    <s v="tabletop games"/>
    <n v="43.91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x v="2247"/>
    <d v="2015-07-29T15:59:25"/>
    <n v="14"/>
    <b v="0"/>
    <n v="380"/>
    <b v="1"/>
    <x v="6"/>
    <s v="tabletop games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x v="2248"/>
    <d v="2016-12-14T21:01:18"/>
    <n v="30"/>
    <b v="0"/>
    <n v="128"/>
    <b v="1"/>
    <x v="6"/>
    <s v="tabletop games"/>
    <n v="58.63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x v="2249"/>
    <d v="2013-04-02T15:52:45"/>
    <n v="30"/>
    <b v="0"/>
    <n v="180"/>
    <b v="1"/>
    <x v="6"/>
    <s v="tabletop games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x v="2250"/>
    <d v="2016-12-03T01:07:53"/>
    <n v="30"/>
    <b v="0"/>
    <n v="571"/>
    <b v="1"/>
    <x v="6"/>
    <s v="tabletop games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x v="2251"/>
    <d v="2014-08-16T08:17:57"/>
    <n v="21"/>
    <b v="0"/>
    <n v="480"/>
    <b v="1"/>
    <x v="6"/>
    <s v="tabletop games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x v="2252"/>
    <d v="2016-08-06T07:52:18"/>
    <n v="15"/>
    <b v="0"/>
    <n v="249"/>
    <b v="1"/>
    <x v="6"/>
    <s v="tabletop games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x v="2253"/>
    <d v="2015-11-18T16:09:07"/>
    <n v="30"/>
    <b v="0"/>
    <n v="84"/>
    <b v="1"/>
    <x v="6"/>
    <s v="tabletop games"/>
    <n v="107.32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x v="2254"/>
    <d v="2017-01-24T15:32:48"/>
    <n v="7"/>
    <b v="0"/>
    <n v="197"/>
    <b v="1"/>
    <x v="6"/>
    <s v="tabletop games"/>
    <n v="11.67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x v="2255"/>
    <d v="2016-05-07T22:50:51"/>
    <n v="30"/>
    <b v="0"/>
    <n v="271"/>
    <b v="1"/>
    <x v="6"/>
    <s v="tabletop games"/>
    <n v="41.78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x v="2256"/>
    <d v="2016-11-22T10:50:46"/>
    <n v="14"/>
    <b v="0"/>
    <n v="50"/>
    <b v="1"/>
    <x v="6"/>
    <s v="tabletop games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x v="2257"/>
    <d v="2016-06-19T23:00:00"/>
    <n v="35"/>
    <b v="0"/>
    <n v="169"/>
    <b v="1"/>
    <x v="6"/>
    <s v="tabletop games"/>
    <n v="94.1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x v="2258"/>
    <d v="2015-06-11T18:01:27"/>
    <n v="30"/>
    <b v="0"/>
    <n v="205"/>
    <b v="1"/>
    <x v="6"/>
    <s v="tabletop games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x v="2259"/>
    <d v="2016-12-08T19:18:56"/>
    <n v="10"/>
    <b v="0"/>
    <n v="206"/>
    <b v="1"/>
    <x v="6"/>
    <s v="tabletop games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x v="2260"/>
    <d v="2014-03-26T23:24:10"/>
    <n v="29"/>
    <b v="0"/>
    <n v="84"/>
    <b v="1"/>
    <x v="6"/>
    <s v="tabletop games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x v="2261"/>
    <d v="2017-02-14T17:23:40"/>
    <n v="21"/>
    <b v="0"/>
    <n v="210"/>
    <b v="1"/>
    <x v="6"/>
    <s v="tabletop games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x v="2262"/>
    <d v="2014-11-18T00:00:00"/>
    <n v="35"/>
    <b v="0"/>
    <n v="181"/>
    <b v="1"/>
    <x v="6"/>
    <s v="tabletop games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x v="2263"/>
    <d v="2015-01-31T19:58:33"/>
    <n v="21"/>
    <b v="0"/>
    <n v="60"/>
    <b v="1"/>
    <x v="6"/>
    <s v="tabletop games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x v="2264"/>
    <d v="2016-05-23T03:00:00"/>
    <n v="17"/>
    <b v="0"/>
    <n v="445"/>
    <b v="1"/>
    <x v="6"/>
    <s v="tabletop games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x v="2265"/>
    <d v="2016-11-22T20:28:27"/>
    <n v="7"/>
    <b v="0"/>
    <n v="17"/>
    <b v="1"/>
    <x v="6"/>
    <s v="tabletop games"/>
    <n v="35.11999999999999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x v="2266"/>
    <d v="2016-04-27T02:00:00"/>
    <n v="18"/>
    <b v="0"/>
    <n v="194"/>
    <b v="1"/>
    <x v="6"/>
    <s v="tabletop games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x v="2267"/>
    <d v="2014-12-21T01:00:00"/>
    <n v="26"/>
    <b v="0"/>
    <n v="404"/>
    <b v="1"/>
    <x v="6"/>
    <s v="tabletop games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x v="2268"/>
    <d v="2017-03-12T01:58:35"/>
    <n v="30"/>
    <b v="0"/>
    <n v="194"/>
    <b v="1"/>
    <x v="6"/>
    <s v="tabletop games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x v="2269"/>
    <d v="2017-03-07T05:00:00"/>
    <n v="25"/>
    <b v="0"/>
    <n v="902"/>
    <b v="1"/>
    <x v="6"/>
    <s v="tabletop games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x v="2270"/>
    <d v="2017-01-10T21:59:00"/>
    <n v="20"/>
    <b v="0"/>
    <n v="1670"/>
    <b v="1"/>
    <x v="6"/>
    <s v="tabletop games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x v="2271"/>
    <d v="2016-12-10T00:00:04"/>
    <n v="30"/>
    <b v="0"/>
    <n v="1328"/>
    <b v="1"/>
    <x v="6"/>
    <s v="tabletop games"/>
    <n v="42.63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x v="2272"/>
    <d v="2015-12-07T16:47:16"/>
    <n v="30"/>
    <b v="0"/>
    <n v="944"/>
    <b v="1"/>
    <x v="6"/>
    <s v="tabletop games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x v="2273"/>
    <d v="2017-03-12T12:10:42"/>
    <n v="25"/>
    <b v="0"/>
    <n v="147"/>
    <b v="1"/>
    <x v="6"/>
    <s v="tabletop games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x v="2274"/>
    <d v="2014-02-23T12:00:57"/>
    <n v="30"/>
    <b v="0"/>
    <n v="99"/>
    <b v="1"/>
    <x v="6"/>
    <s v="tabletop games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x v="2275"/>
    <d v="2014-12-22T14:47:59"/>
    <n v="30"/>
    <b v="0"/>
    <n v="79"/>
    <b v="1"/>
    <x v="6"/>
    <s v="tabletop games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x v="2276"/>
    <d v="2014-01-05T15:38:09"/>
    <n v="30"/>
    <b v="0"/>
    <n v="75"/>
    <b v="1"/>
    <x v="6"/>
    <s v="tabletop games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x v="2277"/>
    <d v="2012-02-27T16:17:03"/>
    <n v="30"/>
    <b v="0"/>
    <n v="207"/>
    <b v="1"/>
    <x v="6"/>
    <s v="tabletop games"/>
    <n v="57.9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x v="2278"/>
    <d v="2016-01-03T22:59:00"/>
    <n v="34"/>
    <b v="0"/>
    <n v="102"/>
    <b v="1"/>
    <x v="6"/>
    <s v="tabletop games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x v="2279"/>
    <d v="2015-02-04T04:00:00"/>
    <n v="19"/>
    <b v="0"/>
    <n v="32"/>
    <b v="1"/>
    <x v="6"/>
    <s v="tabletop games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x v="2280"/>
    <d v="2015-09-17T14:59:51"/>
    <n v="30"/>
    <b v="0"/>
    <n v="480"/>
    <b v="1"/>
    <x v="6"/>
    <s v="tabletop games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x v="2281"/>
    <d v="2011-07-25T06:50:00"/>
    <n v="62"/>
    <b v="0"/>
    <n v="11"/>
    <b v="1"/>
    <x v="4"/>
    <s v="rock"/>
    <n v="50.45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x v="2282"/>
    <d v="2016-01-14T04:11:26"/>
    <n v="60"/>
    <b v="0"/>
    <n v="12"/>
    <b v="1"/>
    <x v="4"/>
    <s v="rock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x v="2283"/>
    <d v="2012-05-09T02:00:04"/>
    <n v="60"/>
    <b v="0"/>
    <n v="48"/>
    <b v="1"/>
    <x v="4"/>
    <s v="rock"/>
    <n v="63.03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x v="2284"/>
    <d v="2011-03-12T04:00:00"/>
    <n v="29"/>
    <b v="0"/>
    <n v="59"/>
    <b v="1"/>
    <x v="4"/>
    <s v="rock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x v="2285"/>
    <d v="2012-06-29T04:27:23"/>
    <n v="30"/>
    <b v="0"/>
    <n v="79"/>
    <b v="1"/>
    <x v="4"/>
    <s v="rock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x v="2286"/>
    <d v="2013-09-06T03:59:00"/>
    <n v="29"/>
    <b v="0"/>
    <n v="14"/>
    <b v="1"/>
    <x v="4"/>
    <s v="rock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x v="2287"/>
    <d v="2014-06-23T16:01:00"/>
    <n v="21"/>
    <b v="0"/>
    <n v="106"/>
    <b v="1"/>
    <x v="4"/>
    <s v="rock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x v="2288"/>
    <d v="2012-06-26T18:00:00"/>
    <n v="19"/>
    <b v="0"/>
    <n v="25"/>
    <b v="1"/>
    <x v="4"/>
    <s v="rock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x v="2289"/>
    <d v="2013-12-06T23:22:00"/>
    <n v="43"/>
    <b v="0"/>
    <n v="25"/>
    <b v="1"/>
    <x v="4"/>
    <s v="rock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x v="2290"/>
    <d v="2009-12-01T17:00:00"/>
    <n v="78"/>
    <b v="0"/>
    <n v="29"/>
    <b v="1"/>
    <x v="4"/>
    <s v="rock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x v="2291"/>
    <d v="2012-04-23T04:00:00"/>
    <n v="35"/>
    <b v="0"/>
    <n v="43"/>
    <b v="1"/>
    <x v="4"/>
    <s v="rock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x v="2292"/>
    <d v="2012-04-18T16:44:36"/>
    <n v="30"/>
    <b v="0"/>
    <n v="46"/>
    <b v="1"/>
    <x v="4"/>
    <s v="rock"/>
    <n v="46.63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x v="2293"/>
    <d v="2012-09-25T03:59:00"/>
    <n v="26"/>
    <b v="0"/>
    <n v="27"/>
    <b v="1"/>
    <x v="4"/>
    <s v="rock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x v="2294"/>
    <d v="2013-01-20T17:21:20"/>
    <n v="30"/>
    <b v="0"/>
    <n v="112"/>
    <b v="1"/>
    <x v="4"/>
    <s v="rock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x v="2295"/>
    <d v="2013-01-26T22:54:16"/>
    <n v="30"/>
    <b v="0"/>
    <n v="34"/>
    <b v="1"/>
    <x v="4"/>
    <s v="rock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x v="2296"/>
    <d v="2012-02-23T17:33:46"/>
    <n v="35"/>
    <b v="0"/>
    <n v="145"/>
    <b v="1"/>
    <x v="4"/>
    <s v="rock"/>
    <n v="71.97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x v="2297"/>
    <d v="2012-03-14T03:59:00"/>
    <n v="34"/>
    <b v="0"/>
    <n v="19"/>
    <b v="1"/>
    <x v="4"/>
    <s v="rock"/>
    <n v="52.95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x v="2298"/>
    <d v="2014-03-26T19:10:33"/>
    <n v="30"/>
    <b v="0"/>
    <n v="288"/>
    <b v="1"/>
    <x v="4"/>
    <s v="rock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x v="2299"/>
    <d v="2011-02-06T00:46:49"/>
    <n v="15"/>
    <b v="0"/>
    <n v="14"/>
    <b v="1"/>
    <x v="4"/>
    <s v="rock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x v="2300"/>
    <d v="2012-06-28T17:26:56"/>
    <n v="14"/>
    <b v="0"/>
    <n v="7"/>
    <b v="1"/>
    <x v="4"/>
    <s v="rock"/>
    <n v="115.71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x v="2301"/>
    <d v="2013-06-21T03:31:36"/>
    <n v="30"/>
    <b v="1"/>
    <n v="211"/>
    <b v="1"/>
    <x v="4"/>
    <s v="indie rock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x v="2302"/>
    <d v="2013-12-31T07:00:00"/>
    <n v="34"/>
    <b v="1"/>
    <n v="85"/>
    <b v="1"/>
    <x v="4"/>
    <s v="indie rock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x v="2303"/>
    <d v="2011-12-13T03:39:56"/>
    <n v="40"/>
    <b v="1"/>
    <n v="103"/>
    <b v="1"/>
    <x v="4"/>
    <s v="indie rock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x v="2304"/>
    <d v="2011-01-01T04:59:00"/>
    <n v="42"/>
    <b v="1"/>
    <n v="113"/>
    <b v="1"/>
    <x v="4"/>
    <s v="indie rock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x v="2305"/>
    <d v="2014-08-08T18:00:00"/>
    <n v="25"/>
    <b v="1"/>
    <n v="167"/>
    <b v="1"/>
    <x v="4"/>
    <s v="indie rock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x v="2306"/>
    <d v="2012-03-10T04:02:09"/>
    <n v="30"/>
    <b v="1"/>
    <n v="73"/>
    <b v="1"/>
    <x v="4"/>
    <s v="indie rock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x v="2307"/>
    <d v="2012-05-05T19:15:28"/>
    <n v="30"/>
    <b v="1"/>
    <n v="75"/>
    <b v="1"/>
    <x v="4"/>
    <s v="indie rock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x v="2308"/>
    <d v="2014-08-29T01:00:00"/>
    <n v="29"/>
    <b v="1"/>
    <n v="614"/>
    <b v="1"/>
    <x v="4"/>
    <s v="indie rock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x v="2309"/>
    <d v="2013-03-09T23:42:17"/>
    <n v="35"/>
    <b v="1"/>
    <n v="107"/>
    <b v="1"/>
    <x v="4"/>
    <s v="indie rock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x v="2310"/>
    <d v="2013-03-21T18:03:35"/>
    <n v="30"/>
    <b v="1"/>
    <n v="1224"/>
    <b v="1"/>
    <x v="4"/>
    <s v="indie rock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x v="2311"/>
    <d v="2014-05-07T00:06:29"/>
    <n v="30"/>
    <b v="1"/>
    <n v="104"/>
    <b v="1"/>
    <x v="4"/>
    <s v="indie rock"/>
    <n v="90.1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x v="2312"/>
    <d v="2014-04-18T23:00:00"/>
    <n v="31"/>
    <b v="1"/>
    <n v="79"/>
    <b v="1"/>
    <x v="4"/>
    <s v="indie rock"/>
    <n v="40.96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x v="2313"/>
    <d v="2012-05-03T23:00:26"/>
    <n v="30"/>
    <b v="1"/>
    <n v="157"/>
    <b v="1"/>
    <x v="4"/>
    <s v="indie rock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x v="2314"/>
    <d v="2012-06-07T13:14:17"/>
    <n v="30"/>
    <b v="1"/>
    <n v="50"/>
    <b v="1"/>
    <x v="4"/>
    <s v="indie rock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x v="2315"/>
    <d v="2012-05-05T17:25:43"/>
    <n v="30"/>
    <b v="1"/>
    <n v="64"/>
    <b v="1"/>
    <x v="4"/>
    <s v="indie rock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x v="2316"/>
    <d v="2009-12-09T18:24:00"/>
    <n v="77"/>
    <b v="1"/>
    <n v="200"/>
    <b v="1"/>
    <x v="4"/>
    <s v="indie rock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x v="2317"/>
    <d v="2010-02-15T05:00:00"/>
    <n v="32"/>
    <b v="1"/>
    <n v="22"/>
    <b v="1"/>
    <x v="4"/>
    <s v="indie rock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x v="2318"/>
    <d v="2009-09-26T03:59:00"/>
    <n v="32"/>
    <b v="1"/>
    <n v="163"/>
    <b v="1"/>
    <x v="4"/>
    <s v="indie rock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x v="2319"/>
    <d v="2013-12-15T01:58:05"/>
    <n v="30"/>
    <b v="1"/>
    <n v="77"/>
    <b v="1"/>
    <x v="4"/>
    <s v="indie rock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x v="2320"/>
    <d v="2014-04-02T18:36:40"/>
    <n v="35"/>
    <b v="1"/>
    <n v="89"/>
    <b v="1"/>
    <x v="4"/>
    <s v="indie rock"/>
    <n v="61.04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x v="2321"/>
    <d v="2017-04-04T05:15:01"/>
    <n v="30"/>
    <b v="0"/>
    <n v="64"/>
    <b v="0"/>
    <x v="7"/>
    <s v="small batch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x v="2322"/>
    <d v="2017-04-09T20:29:29"/>
    <n v="30"/>
    <b v="0"/>
    <n v="4"/>
    <b v="0"/>
    <x v="7"/>
    <s v="small batch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x v="2323"/>
    <d v="2017-03-20T18:07:27"/>
    <n v="7"/>
    <b v="0"/>
    <n v="4"/>
    <b v="0"/>
    <x v="7"/>
    <s v="small batch"/>
    <n v="30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x v="2324"/>
    <d v="2017-03-26T20:14:45"/>
    <n v="30"/>
    <b v="0"/>
    <n v="61"/>
    <b v="0"/>
    <x v="7"/>
    <s v="small batch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x v="2325"/>
    <d v="2017-03-29T23:32:11"/>
    <n v="29"/>
    <b v="0"/>
    <n v="7"/>
    <b v="0"/>
    <x v="7"/>
    <s v="small batch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x v="2326"/>
    <d v="2017-04-30T17:00:00"/>
    <n v="51"/>
    <b v="0"/>
    <n v="1"/>
    <b v="0"/>
    <x v="7"/>
    <s v="small batch"/>
    <n v="108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x v="2327"/>
    <d v="2014-08-26T22:00:40"/>
    <n v="35"/>
    <b v="1"/>
    <n v="3355"/>
    <b v="1"/>
    <x v="7"/>
    <s v="small batch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x v="2328"/>
    <d v="2015-06-14T18:45:37"/>
    <n v="30"/>
    <b v="1"/>
    <n v="537"/>
    <b v="1"/>
    <x v="7"/>
    <s v="small batch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x v="2329"/>
    <d v="2014-07-17T14:59:06"/>
    <n v="30"/>
    <b v="1"/>
    <n v="125"/>
    <b v="1"/>
    <x v="7"/>
    <s v="small batch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x v="2330"/>
    <d v="2015-12-25T00:00:00"/>
    <n v="31"/>
    <b v="1"/>
    <n v="163"/>
    <b v="1"/>
    <x v="7"/>
    <s v="small batch"/>
    <n v="219.93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x v="2331"/>
    <d v="2014-08-18T00:08:10"/>
    <n v="30"/>
    <b v="1"/>
    <n v="283"/>
    <b v="1"/>
    <x v="7"/>
    <s v="small batch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x v="2332"/>
    <d v="2015-02-06T15:04:31"/>
    <n v="30"/>
    <b v="1"/>
    <n v="352"/>
    <b v="1"/>
    <x v="7"/>
    <s v="small batch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x v="2333"/>
    <d v="2014-05-29T17:50:00"/>
    <n v="21"/>
    <b v="1"/>
    <n v="94"/>
    <b v="1"/>
    <x v="7"/>
    <s v="small batch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x v="2334"/>
    <d v="2014-11-05T17:34:00"/>
    <n v="30"/>
    <b v="1"/>
    <n v="67"/>
    <b v="1"/>
    <x v="7"/>
    <s v="small batch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x v="2335"/>
    <d v="2014-06-11T13:44:03"/>
    <n v="30"/>
    <b v="1"/>
    <n v="221"/>
    <b v="1"/>
    <x v="7"/>
    <s v="small batch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x v="2336"/>
    <d v="2014-03-08T22:11:35"/>
    <n v="40"/>
    <b v="1"/>
    <n v="2165"/>
    <b v="1"/>
    <x v="7"/>
    <s v="small batch"/>
    <n v="48.1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x v="2337"/>
    <d v="2014-06-26T15:22:23"/>
    <n v="30"/>
    <b v="1"/>
    <n v="179"/>
    <b v="1"/>
    <x v="7"/>
    <s v="small batch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x v="2338"/>
    <d v="2014-06-29T21:31:24"/>
    <n v="30"/>
    <b v="1"/>
    <n v="123"/>
    <b v="1"/>
    <x v="7"/>
    <s v="small batch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x v="2339"/>
    <d v="2016-12-19T07:59:00"/>
    <n v="31"/>
    <b v="1"/>
    <n v="1104"/>
    <b v="1"/>
    <x v="7"/>
    <s v="small batch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x v="2340"/>
    <d v="2016-10-30T15:25:38"/>
    <n v="30"/>
    <b v="1"/>
    <n v="403"/>
    <b v="1"/>
    <x v="7"/>
    <s v="small batch"/>
    <n v="104.99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x v="2341"/>
    <d v="2015-07-12T19:31:44"/>
    <n v="30"/>
    <b v="0"/>
    <n v="0"/>
    <b v="0"/>
    <x v="2"/>
    <s v="web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x v="2342"/>
    <d v="2014-10-06T05:00:00"/>
    <n v="21"/>
    <b v="0"/>
    <n v="0"/>
    <b v="0"/>
    <x v="2"/>
    <s v="web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x v="2343"/>
    <d v="2016-01-08T19:47:00"/>
    <n v="50"/>
    <b v="0"/>
    <n v="1"/>
    <b v="0"/>
    <x v="2"/>
    <s v="web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x v="2344"/>
    <d v="2016-06-24T17:27:49"/>
    <n v="30"/>
    <b v="0"/>
    <n v="1"/>
    <b v="0"/>
    <x v="2"/>
    <s v="web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x v="2345"/>
    <d v="2015-03-31T23:39:00"/>
    <n v="34"/>
    <b v="0"/>
    <n v="0"/>
    <b v="0"/>
    <x v="2"/>
    <s v="web"/>
    <n v="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x v="2346"/>
    <d v="2016-10-17T19:10:31"/>
    <n v="45"/>
    <b v="0"/>
    <n v="3"/>
    <b v="0"/>
    <x v="2"/>
    <s v="web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x v="2347"/>
    <d v="2016-08-25T14:34:36"/>
    <n v="30"/>
    <b v="0"/>
    <n v="1"/>
    <b v="0"/>
    <x v="2"/>
    <s v="web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x v="2348"/>
    <d v="2016-02-20T22:22:18"/>
    <n v="60"/>
    <b v="0"/>
    <n v="5"/>
    <b v="0"/>
    <x v="2"/>
    <s v="web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x v="2349"/>
    <d v="2015-08-11T18:37:08"/>
    <n v="29"/>
    <b v="0"/>
    <n v="0"/>
    <b v="0"/>
    <x v="2"/>
    <s v="web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x v="2350"/>
    <d v="2017-01-03T20:12:50"/>
    <n v="30"/>
    <b v="0"/>
    <n v="0"/>
    <b v="0"/>
    <x v="2"/>
    <s v="web"/>
    <n v="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x v="2351"/>
    <d v="2015-04-30T02:25:39"/>
    <n v="30"/>
    <b v="0"/>
    <n v="7"/>
    <b v="0"/>
    <x v="2"/>
    <s v="web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x v="2352"/>
    <d v="2015-06-06T15:12:32"/>
    <n v="60"/>
    <b v="0"/>
    <n v="0"/>
    <b v="0"/>
    <x v="2"/>
    <s v="web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x v="2353"/>
    <d v="2015-04-21T16:13:42"/>
    <n v="12"/>
    <b v="0"/>
    <n v="0"/>
    <b v="0"/>
    <x v="2"/>
    <s v="web"/>
    <n v="0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x v="2354"/>
    <d v="2015-01-10T17:21:00"/>
    <n v="60"/>
    <b v="0"/>
    <n v="1"/>
    <b v="0"/>
    <x v="2"/>
    <s v="web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x v="2355"/>
    <d v="2015-05-02T22:02:16"/>
    <n v="30"/>
    <b v="0"/>
    <n v="2"/>
    <b v="0"/>
    <x v="2"/>
    <s v="web"/>
    <n v="27.5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x v="2356"/>
    <d v="2015-06-05T18:48:24"/>
    <n v="30"/>
    <b v="0"/>
    <n v="0"/>
    <b v="0"/>
    <x v="2"/>
    <s v="web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x v="2357"/>
    <d v="2015-10-17T14:52:58"/>
    <n v="30"/>
    <b v="0"/>
    <n v="0"/>
    <b v="0"/>
    <x v="2"/>
    <s v="web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x v="2358"/>
    <d v="2015-01-31T00:39:00"/>
    <n v="57"/>
    <b v="0"/>
    <n v="0"/>
    <b v="0"/>
    <x v="2"/>
    <s v="web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x v="2359"/>
    <d v="2015-08-03T15:35:24"/>
    <n v="60"/>
    <b v="0"/>
    <n v="3"/>
    <b v="0"/>
    <x v="2"/>
    <s v="web"/>
    <n v="367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x v="2360"/>
    <d v="2016-02-07T16:58:00"/>
    <n v="30"/>
    <b v="0"/>
    <n v="1"/>
    <b v="0"/>
    <x v="2"/>
    <s v="web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x v="2361"/>
    <d v="2016-04-30T22:00:00"/>
    <n v="24"/>
    <b v="0"/>
    <n v="0"/>
    <b v="0"/>
    <x v="2"/>
    <s v="web"/>
    <n v="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x v="2362"/>
    <d v="2014-12-11T16:31:10"/>
    <n v="30"/>
    <b v="0"/>
    <n v="2"/>
    <b v="0"/>
    <x v="2"/>
    <s v="web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x v="2363"/>
    <d v="2015-12-29T00:16:40"/>
    <n v="45"/>
    <b v="0"/>
    <n v="0"/>
    <b v="0"/>
    <x v="2"/>
    <s v="web"/>
    <n v="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x v="2364"/>
    <d v="2015-10-26T22:25:56"/>
    <n v="55"/>
    <b v="0"/>
    <n v="0"/>
    <b v="0"/>
    <x v="2"/>
    <s v="web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x v="2365"/>
    <d v="2016-01-17T23:00:00"/>
    <n v="40"/>
    <b v="0"/>
    <n v="0"/>
    <b v="0"/>
    <x v="2"/>
    <s v="web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x v="2366"/>
    <d v="2015-10-21T12:45:33"/>
    <n v="30"/>
    <b v="0"/>
    <n v="27"/>
    <b v="0"/>
    <x v="2"/>
    <s v="web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x v="2367"/>
    <d v="2016-04-25T22:16:56"/>
    <n v="60"/>
    <b v="0"/>
    <n v="14"/>
    <b v="0"/>
    <x v="2"/>
    <s v="web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x v="2368"/>
    <d v="2015-04-14T16:19:25"/>
    <n v="45"/>
    <b v="0"/>
    <n v="2"/>
    <b v="0"/>
    <x v="2"/>
    <s v="web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x v="2369"/>
    <d v="2016-02-10T19:30:11"/>
    <n v="30"/>
    <b v="0"/>
    <n v="0"/>
    <b v="0"/>
    <x v="2"/>
    <s v="web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x v="2370"/>
    <d v="2014-12-18T04:32:21"/>
    <n v="30"/>
    <b v="0"/>
    <n v="4"/>
    <b v="0"/>
    <x v="2"/>
    <s v="web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x v="2371"/>
    <d v="2015-06-25T18:39:56"/>
    <n v="30"/>
    <b v="0"/>
    <n v="0"/>
    <b v="0"/>
    <x v="2"/>
    <s v="web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x v="2372"/>
    <d v="2015-04-24T01:39:31"/>
    <n v="30"/>
    <b v="0"/>
    <n v="6"/>
    <b v="0"/>
    <x v="2"/>
    <s v="web"/>
    <n v="30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x v="2373"/>
    <d v="2015-08-29T15:53:44"/>
    <n v="30"/>
    <b v="0"/>
    <n v="1"/>
    <b v="0"/>
    <x v="2"/>
    <s v="web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x v="2374"/>
    <d v="2015-02-12T20:14:20"/>
    <n v="30"/>
    <b v="0"/>
    <n v="1"/>
    <b v="0"/>
    <x v="2"/>
    <s v="web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x v="2375"/>
    <d v="2016-09-09T20:03:57"/>
    <n v="30"/>
    <b v="0"/>
    <n v="0"/>
    <b v="0"/>
    <x v="2"/>
    <s v="web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x v="2376"/>
    <d v="2015-12-10T22:12:46"/>
    <n v="30"/>
    <b v="0"/>
    <n v="4"/>
    <b v="0"/>
    <x v="2"/>
    <s v="web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x v="2377"/>
    <d v="2016-11-25T21:53:03"/>
    <n v="30"/>
    <b v="0"/>
    <n v="0"/>
    <b v="0"/>
    <x v="2"/>
    <s v="web"/>
    <n v="0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x v="2378"/>
    <d v="2015-08-26T00:18:50"/>
    <n v="29"/>
    <b v="0"/>
    <n v="0"/>
    <b v="0"/>
    <x v="2"/>
    <s v="web"/>
    <n v="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x v="2379"/>
    <d v="2015-10-05T00:23:36"/>
    <n v="45"/>
    <b v="0"/>
    <n v="0"/>
    <b v="0"/>
    <x v="2"/>
    <s v="web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x v="2380"/>
    <d v="2015-10-01T19:02:22"/>
    <n v="30"/>
    <b v="0"/>
    <n v="3"/>
    <b v="0"/>
    <x v="2"/>
    <s v="web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x v="2381"/>
    <d v="2015-04-10T22:27:28"/>
    <n v="30"/>
    <b v="0"/>
    <n v="7"/>
    <b v="0"/>
    <x v="2"/>
    <s v="web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x v="2382"/>
    <d v="2015-08-04T04:30:03"/>
    <n v="25"/>
    <b v="0"/>
    <n v="2"/>
    <b v="0"/>
    <x v="2"/>
    <s v="web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x v="2383"/>
    <d v="2015-02-22T01:21:47"/>
    <n v="30"/>
    <b v="0"/>
    <n v="3"/>
    <b v="0"/>
    <x v="2"/>
    <s v="web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x v="2384"/>
    <d v="2014-11-14T02:37:23"/>
    <n v="30"/>
    <b v="0"/>
    <n v="8"/>
    <b v="0"/>
    <x v="2"/>
    <s v="web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x v="2385"/>
    <d v="2015-08-05T16:50:32"/>
    <n v="30"/>
    <b v="0"/>
    <n v="7"/>
    <b v="0"/>
    <x v="2"/>
    <s v="web"/>
    <n v="112.57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x v="2386"/>
    <d v="2015-01-10T20:07:04"/>
    <n v="60"/>
    <b v="0"/>
    <n v="0"/>
    <b v="0"/>
    <x v="2"/>
    <s v="web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x v="2387"/>
    <d v="2016-07-22T15:02:20"/>
    <n v="45"/>
    <b v="0"/>
    <n v="3"/>
    <b v="0"/>
    <x v="2"/>
    <s v="web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x v="2388"/>
    <d v="2015-01-15T19:29:00"/>
    <n v="30"/>
    <b v="0"/>
    <n v="8"/>
    <b v="0"/>
    <x v="2"/>
    <s v="web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x v="2389"/>
    <d v="2015-07-25T21:59:00"/>
    <n v="31"/>
    <b v="0"/>
    <n v="1"/>
    <b v="0"/>
    <x v="2"/>
    <s v="web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x v="2390"/>
    <d v="2015-01-04T06:17:44"/>
    <n v="40"/>
    <b v="0"/>
    <n v="0"/>
    <b v="0"/>
    <x v="2"/>
    <s v="web"/>
    <n v="0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x v="2391"/>
    <d v="2015-03-31T18:04:04"/>
    <n v="30"/>
    <b v="0"/>
    <n v="1"/>
    <b v="0"/>
    <x v="2"/>
    <s v="web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x v="2392"/>
    <d v="2015-10-29T02:53:43"/>
    <n v="30"/>
    <b v="0"/>
    <n v="0"/>
    <b v="0"/>
    <x v="2"/>
    <s v="web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x v="2393"/>
    <d v="2015-08-08T15:33:37"/>
    <n v="30"/>
    <b v="0"/>
    <n v="1"/>
    <b v="0"/>
    <x v="2"/>
    <s v="web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x v="2394"/>
    <d v="2015-02-26T08:41:33"/>
    <n v="30"/>
    <b v="0"/>
    <n v="2"/>
    <b v="0"/>
    <x v="2"/>
    <s v="web"/>
    <n v="1.5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x v="2395"/>
    <d v="2017-01-10T08:57:00"/>
    <n v="28"/>
    <b v="0"/>
    <n v="0"/>
    <b v="0"/>
    <x v="2"/>
    <s v="web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x v="2396"/>
    <d v="2015-10-15T20:22:38"/>
    <n v="30"/>
    <b v="0"/>
    <n v="1"/>
    <b v="0"/>
    <x v="2"/>
    <s v="web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x v="2397"/>
    <d v="2015-01-02T21:14:16"/>
    <n v="30"/>
    <b v="0"/>
    <n v="0"/>
    <b v="0"/>
    <x v="2"/>
    <s v="web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x v="2398"/>
    <d v="2015-07-02T21:59:44"/>
    <n v="30"/>
    <b v="0"/>
    <n v="0"/>
    <b v="0"/>
    <x v="2"/>
    <s v="web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x v="2399"/>
    <d v="2014-12-18T20:28:26"/>
    <n v="35"/>
    <b v="0"/>
    <n v="0"/>
    <b v="0"/>
    <x v="2"/>
    <s v="web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x v="2400"/>
    <d v="2016-04-14T06:26:04"/>
    <n v="30"/>
    <b v="0"/>
    <n v="0"/>
    <b v="0"/>
    <x v="2"/>
    <s v="web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x v="2401"/>
    <d v="2016-03-05T19:44:56"/>
    <n v="60"/>
    <b v="0"/>
    <n v="9"/>
    <b v="0"/>
    <x v="7"/>
    <s v="food trucks"/>
    <n v="22.33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x v="2402"/>
    <d v="2015-05-13T16:18:51"/>
    <n v="30"/>
    <b v="0"/>
    <n v="1"/>
    <b v="0"/>
    <x v="7"/>
    <s v="food trucks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x v="2403"/>
    <d v="2016-03-30T20:10:58"/>
    <n v="60"/>
    <b v="0"/>
    <n v="12"/>
    <b v="0"/>
    <x v="7"/>
    <s v="food trucks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x v="2404"/>
    <d v="2016-01-03T00:56:47"/>
    <n v="30"/>
    <b v="0"/>
    <n v="0"/>
    <b v="0"/>
    <x v="7"/>
    <s v="food trucks"/>
    <n v="0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x v="2405"/>
    <d v="2016-09-03T14:02:55"/>
    <n v="21"/>
    <b v="0"/>
    <n v="20"/>
    <b v="0"/>
    <x v="7"/>
    <s v="food trucks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x v="2406"/>
    <d v="2015-01-19T02:39:50"/>
    <n v="40"/>
    <b v="0"/>
    <n v="16"/>
    <b v="0"/>
    <x v="7"/>
    <s v="food trucks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x v="2407"/>
    <d v="2015-04-11T06:00:00"/>
    <n v="23"/>
    <b v="0"/>
    <n v="33"/>
    <b v="0"/>
    <x v="7"/>
    <s v="food trucks"/>
    <n v="168.39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x v="2408"/>
    <d v="2014-11-06T04:22:37"/>
    <n v="30"/>
    <b v="0"/>
    <n v="2"/>
    <b v="0"/>
    <x v="7"/>
    <s v="food trucks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x v="2409"/>
    <d v="2015-08-18T21:01:15"/>
    <n v="30"/>
    <b v="0"/>
    <n v="6"/>
    <b v="0"/>
    <x v="7"/>
    <s v="food trucks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x v="2410"/>
    <d v="2015-09-07T09:47:55"/>
    <n v="30"/>
    <b v="0"/>
    <n v="0"/>
    <b v="0"/>
    <x v="7"/>
    <s v="food trucks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x v="2411"/>
    <d v="2015-08-25T17:34:42"/>
    <n v="30"/>
    <b v="0"/>
    <n v="3"/>
    <b v="0"/>
    <x v="7"/>
    <s v="food trucks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x v="2412"/>
    <d v="2016-11-26T18:41:13"/>
    <n v="45"/>
    <b v="0"/>
    <n v="0"/>
    <b v="0"/>
    <x v="7"/>
    <s v="food trucks"/>
    <n v="0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x v="2413"/>
    <d v="2014-05-31T23:30:00"/>
    <n v="30"/>
    <b v="0"/>
    <n v="3"/>
    <b v="0"/>
    <x v="7"/>
    <s v="food trucks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x v="2414"/>
    <d v="2015-08-22T03:59:00"/>
    <n v="40"/>
    <b v="0"/>
    <n v="13"/>
    <b v="0"/>
    <x v="7"/>
    <s v="food trucks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x v="2415"/>
    <d v="2016-07-15T20:42:26"/>
    <n v="30"/>
    <b v="0"/>
    <n v="6"/>
    <b v="0"/>
    <x v="7"/>
    <s v="food trucks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x v="2416"/>
    <d v="2015-03-14T15:00:00"/>
    <n v="58"/>
    <b v="0"/>
    <n v="1"/>
    <b v="0"/>
    <x v="7"/>
    <s v="food trucks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x v="2417"/>
    <d v="2014-08-10T21:13:07"/>
    <n v="30"/>
    <b v="0"/>
    <n v="0"/>
    <b v="0"/>
    <x v="7"/>
    <s v="food trucks"/>
    <n v="0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x v="2418"/>
    <d v="2015-03-24T19:34:04"/>
    <n v="60"/>
    <b v="0"/>
    <n v="5"/>
    <b v="0"/>
    <x v="7"/>
    <s v="food trucks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x v="2419"/>
    <d v="2015-02-18T17:43:09"/>
    <n v="60"/>
    <b v="0"/>
    <n v="0"/>
    <b v="0"/>
    <x v="7"/>
    <s v="food trucks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x v="2420"/>
    <d v="2014-11-10T01:41:35"/>
    <n v="60"/>
    <b v="0"/>
    <n v="36"/>
    <b v="0"/>
    <x v="7"/>
    <s v="food trucks"/>
    <n v="69.47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x v="2421"/>
    <d v="2015-02-21T16:29:56"/>
    <n v="30"/>
    <b v="0"/>
    <n v="1"/>
    <b v="0"/>
    <x v="7"/>
    <s v="food trucks"/>
    <n v="1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x v="2422"/>
    <d v="2015-03-11T16:23:56"/>
    <n v="30"/>
    <b v="0"/>
    <n v="1"/>
    <b v="0"/>
    <x v="7"/>
    <s v="food trucks"/>
    <n v="1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x v="2423"/>
    <d v="2014-12-31T16:54:50"/>
    <n v="30"/>
    <b v="0"/>
    <n v="1"/>
    <b v="0"/>
    <x v="7"/>
    <s v="food trucks"/>
    <n v="8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x v="2424"/>
    <d v="2014-10-27T21:25:08"/>
    <n v="30"/>
    <b v="0"/>
    <n v="9"/>
    <b v="0"/>
    <x v="7"/>
    <s v="food trucks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x v="2425"/>
    <d v="2016-05-27T22:04:00"/>
    <n v="15"/>
    <b v="0"/>
    <n v="1"/>
    <b v="0"/>
    <x v="7"/>
    <s v="food trucks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x v="2426"/>
    <d v="2015-08-08T04:04:52"/>
    <n v="60"/>
    <b v="0"/>
    <n v="0"/>
    <b v="0"/>
    <x v="7"/>
    <s v="food trucks"/>
    <n v="0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x v="2427"/>
    <d v="2016-03-23T06:38:53"/>
    <n v="40"/>
    <b v="0"/>
    <n v="1"/>
    <b v="0"/>
    <x v="7"/>
    <s v="food trucks"/>
    <n v="1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x v="2428"/>
    <d v="2015-03-12T17:49:11"/>
    <n v="30"/>
    <b v="0"/>
    <n v="1"/>
    <b v="0"/>
    <x v="7"/>
    <s v="food trucks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x v="2429"/>
    <d v="2017-02-05T16:44:00"/>
    <n v="37"/>
    <b v="0"/>
    <n v="4"/>
    <b v="0"/>
    <x v="7"/>
    <s v="food trucks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x v="2430"/>
    <d v="2016-02-12T03:08:24"/>
    <n v="30"/>
    <b v="0"/>
    <n v="2"/>
    <b v="0"/>
    <x v="7"/>
    <s v="food trucks"/>
    <n v="10.5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x v="2431"/>
    <d v="2016-06-28T02:23:33"/>
    <n v="60"/>
    <b v="0"/>
    <n v="2"/>
    <b v="0"/>
    <x v="7"/>
    <s v="food trucks"/>
    <n v="1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x v="2432"/>
    <d v="2015-03-08T05:14:57"/>
    <n v="30"/>
    <b v="0"/>
    <n v="2"/>
    <b v="0"/>
    <x v="7"/>
    <s v="food trucks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x v="2433"/>
    <d v="2016-02-27T21:35:43"/>
    <n v="30"/>
    <b v="0"/>
    <n v="0"/>
    <b v="0"/>
    <x v="7"/>
    <s v="food trucks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x v="2434"/>
    <d v="2015-08-04T04:27:54"/>
    <n v="40"/>
    <b v="0"/>
    <n v="2"/>
    <b v="0"/>
    <x v="7"/>
    <s v="food trucks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x v="2435"/>
    <d v="2015-10-05T06:39:46"/>
    <n v="30"/>
    <b v="0"/>
    <n v="4"/>
    <b v="0"/>
    <x v="7"/>
    <s v="food trucks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x v="2436"/>
    <d v="2016-01-29T14:46:10"/>
    <n v="60"/>
    <b v="0"/>
    <n v="2"/>
    <b v="0"/>
    <x v="7"/>
    <s v="food trucks"/>
    <n v="22.5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x v="2437"/>
    <d v="2015-03-17T18:00:00"/>
    <n v="49"/>
    <b v="0"/>
    <n v="0"/>
    <b v="0"/>
    <x v="7"/>
    <s v="food trucks"/>
    <n v="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x v="2438"/>
    <d v="2015-12-07T22:57:42"/>
    <n v="60"/>
    <b v="0"/>
    <n v="1"/>
    <b v="0"/>
    <x v="7"/>
    <s v="food trucks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x v="2439"/>
    <d v="2015-10-18T19:38:49"/>
    <n v="30"/>
    <b v="0"/>
    <n v="0"/>
    <b v="0"/>
    <x v="7"/>
    <s v="food trucks"/>
    <n v="0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x v="2440"/>
    <d v="2016-02-13T21:35:13"/>
    <n v="30"/>
    <b v="0"/>
    <n v="2"/>
    <b v="0"/>
    <x v="7"/>
    <s v="food trucks"/>
    <n v="5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x v="2441"/>
    <d v="2015-07-23T04:59:00"/>
    <n v="21"/>
    <b v="0"/>
    <n v="109"/>
    <b v="1"/>
    <x v="7"/>
    <s v="small batch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x v="2442"/>
    <d v="2015-03-19T15:00:28"/>
    <n v="30"/>
    <b v="0"/>
    <n v="372"/>
    <b v="1"/>
    <x v="7"/>
    <s v="small batch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x v="2443"/>
    <d v="2014-08-15T15:00:22"/>
    <n v="30"/>
    <b v="0"/>
    <n v="311"/>
    <b v="1"/>
    <x v="7"/>
    <s v="small batch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x v="2444"/>
    <d v="2016-05-25T18:06:31"/>
    <n v="30"/>
    <b v="0"/>
    <n v="61"/>
    <b v="1"/>
    <x v="7"/>
    <s v="small batch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x v="2445"/>
    <d v="2015-09-26T04:33:41"/>
    <n v="30"/>
    <b v="0"/>
    <n v="115"/>
    <b v="1"/>
    <x v="7"/>
    <s v="small batch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x v="2446"/>
    <d v="2016-11-26T15:27:51"/>
    <n v="30"/>
    <b v="0"/>
    <n v="111"/>
    <b v="1"/>
    <x v="7"/>
    <s v="small batch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x v="2447"/>
    <d v="2016-11-12T04:00:00"/>
    <n v="32"/>
    <b v="0"/>
    <n v="337"/>
    <b v="1"/>
    <x v="7"/>
    <s v="small batch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x v="2448"/>
    <d v="2016-08-31T05:36:00"/>
    <n v="6"/>
    <b v="0"/>
    <n v="9"/>
    <b v="1"/>
    <x v="7"/>
    <s v="small batch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x v="2449"/>
    <d v="2014-11-30T04:25:15"/>
    <n v="30"/>
    <b v="0"/>
    <n v="120"/>
    <b v="1"/>
    <x v="7"/>
    <s v="small batch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x v="2450"/>
    <d v="2014-10-28T03:11:00"/>
    <n v="38"/>
    <b v="0"/>
    <n v="102"/>
    <b v="1"/>
    <x v="7"/>
    <s v="small batch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x v="2451"/>
    <d v="2017-03-05T21:48:10"/>
    <n v="20"/>
    <b v="0"/>
    <n v="186"/>
    <b v="1"/>
    <x v="7"/>
    <s v="small batch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x v="2452"/>
    <d v="2015-12-29T23:00:00"/>
    <n v="29"/>
    <b v="0"/>
    <n v="15"/>
    <b v="1"/>
    <x v="7"/>
    <s v="small batch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x v="2453"/>
    <d v="2017-02-02T16:36:49"/>
    <n v="30"/>
    <b v="0"/>
    <n v="67"/>
    <b v="1"/>
    <x v="7"/>
    <s v="small batch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x v="2454"/>
    <d v="2017-03-11T04:50:08"/>
    <n v="35"/>
    <b v="0"/>
    <n v="130"/>
    <b v="1"/>
    <x v="7"/>
    <s v="small batch"/>
    <n v="271.51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x v="2455"/>
    <d v="2016-04-20T18:45:50"/>
    <n v="28"/>
    <b v="0"/>
    <n v="16"/>
    <b v="1"/>
    <x v="7"/>
    <s v="small batch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x v="2456"/>
    <d v="2017-02-25T23:03:59"/>
    <n v="30"/>
    <b v="0"/>
    <n v="67"/>
    <b v="1"/>
    <x v="7"/>
    <s v="small batch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x v="2457"/>
    <d v="2016-03-24T13:27:36"/>
    <n v="30"/>
    <b v="0"/>
    <n v="124"/>
    <b v="1"/>
    <x v="7"/>
    <s v="small batch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x v="2458"/>
    <d v="2016-06-09T19:00:00"/>
    <n v="35"/>
    <b v="0"/>
    <n v="80"/>
    <b v="1"/>
    <x v="7"/>
    <s v="small batch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x v="2459"/>
    <d v="2016-03-23T14:18:05"/>
    <n v="45"/>
    <b v="0"/>
    <n v="282"/>
    <b v="1"/>
    <x v="7"/>
    <s v="small batch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x v="2460"/>
    <d v="2017-01-03T04:17:00"/>
    <n v="34"/>
    <b v="0"/>
    <n v="68"/>
    <b v="1"/>
    <x v="7"/>
    <s v="small batch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x v="2461"/>
    <d v="2011-10-01T03:00:00"/>
    <n v="33"/>
    <b v="0"/>
    <n v="86"/>
    <b v="1"/>
    <x v="4"/>
    <s v="indie rock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x v="2462"/>
    <d v="2012-07-19T04:28:16"/>
    <n v="20"/>
    <b v="0"/>
    <n v="115"/>
    <b v="1"/>
    <x v="4"/>
    <s v="indie rock"/>
    <n v="28.88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x v="2463"/>
    <d v="2013-04-16T19:00:00"/>
    <n v="39"/>
    <b v="0"/>
    <n v="75"/>
    <b v="1"/>
    <x v="4"/>
    <s v="indie rock"/>
    <n v="31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x v="2464"/>
    <d v="2015-09-30T19:29:00"/>
    <n v="29"/>
    <b v="0"/>
    <n v="43"/>
    <b v="1"/>
    <x v="4"/>
    <s v="indie rock"/>
    <n v="51.67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x v="2465"/>
    <d v="2012-09-23T17:15:48"/>
    <n v="30"/>
    <b v="0"/>
    <n v="48"/>
    <b v="1"/>
    <x v="4"/>
    <s v="indie rock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x v="2466"/>
    <d v="2013-05-09T02:27:33"/>
    <n v="30"/>
    <b v="0"/>
    <n v="52"/>
    <b v="1"/>
    <x v="4"/>
    <s v="indie rock"/>
    <n v="48.08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x v="2467"/>
    <d v="2012-05-10T17:00:00"/>
    <n v="14"/>
    <b v="0"/>
    <n v="43"/>
    <b v="1"/>
    <x v="4"/>
    <s v="indie rock"/>
    <n v="27.56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x v="2468"/>
    <d v="2012-10-28T05:00:00"/>
    <n v="36"/>
    <b v="0"/>
    <n v="58"/>
    <b v="1"/>
    <x v="4"/>
    <s v="indie rock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x v="2469"/>
    <d v="2011-02-08T10:18:49"/>
    <n v="25"/>
    <b v="0"/>
    <n v="47"/>
    <b v="1"/>
    <x v="4"/>
    <s v="indie rock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x v="2470"/>
    <d v="2012-05-24T01:47:35"/>
    <n v="30"/>
    <b v="0"/>
    <n v="36"/>
    <b v="1"/>
    <x v="4"/>
    <s v="indie rock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x v="2471"/>
    <d v="2012-01-25T23:49:52"/>
    <n v="40"/>
    <b v="0"/>
    <n v="17"/>
    <b v="1"/>
    <x v="4"/>
    <s v="indie rock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x v="2472"/>
    <d v="2010-09-04T01:03:00"/>
    <n v="71"/>
    <b v="0"/>
    <n v="104"/>
    <b v="1"/>
    <x v="4"/>
    <s v="indie rock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x v="2473"/>
    <d v="2012-11-10T18:57:49"/>
    <n v="30"/>
    <b v="0"/>
    <n v="47"/>
    <b v="1"/>
    <x v="4"/>
    <s v="indie rock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x v="2474"/>
    <d v="2010-10-11T00:16:16"/>
    <n v="45"/>
    <b v="0"/>
    <n v="38"/>
    <b v="1"/>
    <x v="4"/>
    <s v="indie rock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x v="2475"/>
    <d v="2010-07-10T22:00:00"/>
    <n v="59"/>
    <b v="0"/>
    <n v="81"/>
    <b v="1"/>
    <x v="4"/>
    <s v="indie rock"/>
    <n v="32.32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x v="2476"/>
    <d v="2014-11-03T08:52:50"/>
    <n v="33"/>
    <b v="0"/>
    <n v="55"/>
    <b v="1"/>
    <x v="4"/>
    <s v="indie rock"/>
    <n v="61.1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x v="2477"/>
    <d v="2012-08-12T16:35:45"/>
    <n v="45"/>
    <b v="0"/>
    <n v="41"/>
    <b v="1"/>
    <x v="4"/>
    <s v="indie rock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x v="2478"/>
    <d v="2013-01-13T22:48:33"/>
    <n v="30"/>
    <b v="0"/>
    <n v="79"/>
    <b v="1"/>
    <x v="4"/>
    <s v="indie rock"/>
    <n v="129.11000000000001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x v="2479"/>
    <d v="2012-07-28T02:00:00"/>
    <n v="11"/>
    <b v="0"/>
    <n v="16"/>
    <b v="1"/>
    <x v="4"/>
    <s v="indie rock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x v="2480"/>
    <d v="2015-10-10T22:28:04"/>
    <n v="60"/>
    <b v="0"/>
    <n v="8"/>
    <b v="1"/>
    <x v="4"/>
    <s v="indie rock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x v="2481"/>
    <d v="2012-04-30T15:30:08"/>
    <n v="30"/>
    <b v="0"/>
    <n v="95"/>
    <b v="1"/>
    <x v="4"/>
    <s v="indie rock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x v="2482"/>
    <d v="2011-08-01T18:46:23"/>
    <n v="45"/>
    <b v="0"/>
    <n v="25"/>
    <b v="1"/>
    <x v="4"/>
    <s v="indie rock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x v="2483"/>
    <d v="2012-05-01T17:00:03"/>
    <n v="60"/>
    <b v="0"/>
    <n v="19"/>
    <b v="1"/>
    <x v="4"/>
    <s v="indie rock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x v="2484"/>
    <d v="2011-09-15T22:00:03"/>
    <n v="30"/>
    <b v="0"/>
    <n v="90"/>
    <b v="1"/>
    <x v="4"/>
    <s v="indie rock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x v="2485"/>
    <d v="2011-10-12T23:57:59"/>
    <n v="35"/>
    <b v="0"/>
    <n v="41"/>
    <b v="1"/>
    <x v="4"/>
    <s v="indie rock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x v="2486"/>
    <d v="2012-04-22T16:59:36"/>
    <n v="30"/>
    <b v="0"/>
    <n v="30"/>
    <b v="1"/>
    <x v="4"/>
    <s v="indie rock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x v="2487"/>
    <d v="2012-05-27T01:59:57"/>
    <n v="30"/>
    <b v="0"/>
    <n v="38"/>
    <b v="1"/>
    <x v="4"/>
    <s v="indie rock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x v="2488"/>
    <d v="2011-11-16T16:11:48"/>
    <n v="30"/>
    <b v="0"/>
    <n v="65"/>
    <b v="1"/>
    <x v="4"/>
    <s v="indie rock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x v="2489"/>
    <d v="2013-05-09T16:33:59"/>
    <n v="30"/>
    <b v="0"/>
    <n v="75"/>
    <b v="1"/>
    <x v="4"/>
    <s v="indie rock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x v="2490"/>
    <d v="2012-06-23T05:27:56"/>
    <n v="60"/>
    <b v="0"/>
    <n v="16"/>
    <b v="1"/>
    <x v="4"/>
    <s v="indie rock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x v="2491"/>
    <d v="2011-01-16T01:51:00"/>
    <n v="17"/>
    <b v="0"/>
    <n v="10"/>
    <b v="1"/>
    <x v="4"/>
    <s v="indie rock"/>
    <n v="51.6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x v="2492"/>
    <d v="2012-06-16T09:59:00"/>
    <n v="52"/>
    <b v="0"/>
    <n v="27"/>
    <b v="1"/>
    <x v="4"/>
    <s v="indie rock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x v="2493"/>
    <d v="2013-04-29T04:02:20"/>
    <n v="45"/>
    <b v="0"/>
    <n v="259"/>
    <b v="1"/>
    <x v="4"/>
    <s v="indie rock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x v="2494"/>
    <d v="2012-05-23T15:29:04"/>
    <n v="30"/>
    <b v="0"/>
    <n v="39"/>
    <b v="1"/>
    <x v="4"/>
    <s v="indie rock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x v="2495"/>
    <d v="2012-06-06T22:42:55"/>
    <n v="30"/>
    <b v="0"/>
    <n v="42"/>
    <b v="1"/>
    <x v="4"/>
    <s v="indie rock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x v="2496"/>
    <d v="2013-03-29T22:54:52"/>
    <n v="35"/>
    <b v="0"/>
    <n v="10"/>
    <b v="1"/>
    <x v="4"/>
    <s v="indie rock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x v="2497"/>
    <d v="2011-08-05T21:05:38"/>
    <n v="30"/>
    <b v="0"/>
    <n v="56"/>
    <b v="1"/>
    <x v="4"/>
    <s v="indie rock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x v="2498"/>
    <d v="2015-01-27T23:13:07"/>
    <n v="14"/>
    <b v="0"/>
    <n v="20"/>
    <b v="1"/>
    <x v="4"/>
    <s v="indie rock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x v="2499"/>
    <d v="2012-12-31T18:00:00"/>
    <n v="48"/>
    <b v="0"/>
    <n v="170"/>
    <b v="1"/>
    <x v="4"/>
    <s v="indie rock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x v="2500"/>
    <d v="2012-06-23T18:32:55"/>
    <n v="30"/>
    <b v="0"/>
    <n v="29"/>
    <b v="1"/>
    <x v="4"/>
    <s v="indie rock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x v="2501"/>
    <d v="2015-09-27T18:38:24"/>
    <n v="30"/>
    <b v="0"/>
    <n v="7"/>
    <b v="0"/>
    <x v="7"/>
    <s v="restaurants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x v="2502"/>
    <d v="2014-09-21T19:48:38"/>
    <n v="45"/>
    <b v="0"/>
    <n v="5"/>
    <b v="0"/>
    <x v="7"/>
    <s v="restaurants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x v="2503"/>
    <d v="2016-06-07T21:06:00"/>
    <n v="30"/>
    <b v="0"/>
    <n v="0"/>
    <b v="0"/>
    <x v="7"/>
    <s v="restaurants"/>
    <n v="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x v="2504"/>
    <d v="2014-11-15T01:22:14"/>
    <n v="30"/>
    <b v="0"/>
    <n v="0"/>
    <b v="0"/>
    <x v="7"/>
    <s v="restaurants"/>
    <n v="0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x v="2505"/>
    <d v="2015-03-14T00:20:16"/>
    <n v="30"/>
    <b v="0"/>
    <n v="0"/>
    <b v="0"/>
    <x v="7"/>
    <s v="restaurants"/>
    <n v="0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x v="2506"/>
    <d v="2015-10-03T21:00:00"/>
    <n v="22"/>
    <b v="0"/>
    <n v="2"/>
    <b v="0"/>
    <x v="7"/>
    <s v="restaurants"/>
    <n v="15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x v="2507"/>
    <d v="2015-05-11T01:45:04"/>
    <n v="30"/>
    <b v="0"/>
    <n v="0"/>
    <b v="0"/>
    <x v="7"/>
    <s v="restaurants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x v="2508"/>
    <d v="2014-08-14T22:50:34"/>
    <n v="30"/>
    <b v="0"/>
    <n v="0"/>
    <b v="0"/>
    <x v="7"/>
    <s v="restaurants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x v="2509"/>
    <d v="2015-04-20T18:25:49"/>
    <n v="56"/>
    <b v="0"/>
    <n v="28"/>
    <b v="0"/>
    <x v="7"/>
    <s v="restaurants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x v="2510"/>
    <d v="2015-05-14T23:56:12"/>
    <n v="60"/>
    <b v="0"/>
    <n v="2"/>
    <b v="0"/>
    <x v="7"/>
    <s v="restaurants"/>
    <n v="37.5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x v="2511"/>
    <d v="2016-02-01T10:43:33"/>
    <n v="30"/>
    <b v="0"/>
    <n v="0"/>
    <b v="0"/>
    <x v="7"/>
    <s v="restaurants"/>
    <n v="0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x v="2512"/>
    <d v="2014-12-13T21:02:41"/>
    <n v="15"/>
    <b v="0"/>
    <n v="0"/>
    <b v="0"/>
    <x v="7"/>
    <s v="restaurants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x v="2513"/>
    <d v="2017-02-26T00:09:49"/>
    <n v="60"/>
    <b v="0"/>
    <n v="0"/>
    <b v="0"/>
    <x v="7"/>
    <s v="restaurants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x v="2514"/>
    <d v="2014-08-20T09:21:17"/>
    <n v="17"/>
    <b v="0"/>
    <n v="4"/>
    <b v="0"/>
    <x v="7"/>
    <s v="restaurants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x v="2515"/>
    <d v="2015-02-22T20:09:13"/>
    <n v="30"/>
    <b v="0"/>
    <n v="12"/>
    <b v="0"/>
    <x v="7"/>
    <s v="restaurants"/>
    <n v="77.5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x v="2516"/>
    <d v="2014-11-29T16:40:52"/>
    <n v="30"/>
    <b v="0"/>
    <n v="0"/>
    <b v="0"/>
    <x v="7"/>
    <s v="restaurants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x v="2517"/>
    <d v="2015-03-19T18:15:30"/>
    <n v="30"/>
    <b v="0"/>
    <n v="33"/>
    <b v="0"/>
    <x v="7"/>
    <s v="restaurants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x v="2518"/>
    <d v="2014-11-13T17:20:28"/>
    <n v="30"/>
    <b v="0"/>
    <n v="0"/>
    <b v="0"/>
    <x v="7"/>
    <s v="restaurants"/>
    <n v="0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x v="2519"/>
    <d v="2014-07-19T03:43:24"/>
    <n v="30"/>
    <b v="0"/>
    <n v="4"/>
    <b v="0"/>
    <x v="7"/>
    <s v="restaurants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x v="2520"/>
    <d v="2016-10-15T19:21:00"/>
    <n v="46"/>
    <b v="0"/>
    <n v="0"/>
    <b v="0"/>
    <x v="7"/>
    <s v="restaurants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x v="2521"/>
    <d v="2015-10-13T23:13:41"/>
    <n v="21"/>
    <b v="0"/>
    <n v="132"/>
    <b v="1"/>
    <x v="4"/>
    <s v="classical music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x v="2522"/>
    <d v="2016-04-22T14:52:00"/>
    <n v="22"/>
    <b v="0"/>
    <n v="27"/>
    <b v="1"/>
    <x v="4"/>
    <s v="classical music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x v="2523"/>
    <d v="2014-11-18T00:24:52"/>
    <n v="31"/>
    <b v="0"/>
    <n v="26"/>
    <b v="1"/>
    <x v="4"/>
    <s v="classical music"/>
    <n v="54.15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x v="2524"/>
    <d v="2014-12-21T04:30:00"/>
    <n v="33"/>
    <b v="0"/>
    <n v="43"/>
    <b v="1"/>
    <x v="4"/>
    <s v="classical music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x v="2525"/>
    <d v="2012-06-28T20:16:11"/>
    <n v="30"/>
    <b v="0"/>
    <n v="80"/>
    <b v="1"/>
    <x v="4"/>
    <s v="classical music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x v="2526"/>
    <d v="2014-12-08T04:59:00"/>
    <n v="28"/>
    <b v="0"/>
    <n v="33"/>
    <b v="1"/>
    <x v="4"/>
    <s v="classical music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x v="2527"/>
    <d v="2013-10-18T03:59:00"/>
    <n v="19"/>
    <b v="0"/>
    <n v="71"/>
    <b v="1"/>
    <x v="4"/>
    <s v="classical music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x v="2528"/>
    <d v="2015-08-20T11:00:00"/>
    <n v="19"/>
    <b v="0"/>
    <n v="81"/>
    <b v="1"/>
    <x v="4"/>
    <s v="classical music"/>
    <n v="52.96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x v="2529"/>
    <d v="2012-03-25T00:56:15"/>
    <n v="45"/>
    <b v="0"/>
    <n v="76"/>
    <b v="1"/>
    <x v="4"/>
    <s v="classical music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x v="2530"/>
    <d v="2015-04-20T04:50:00"/>
    <n v="33"/>
    <b v="0"/>
    <n v="48"/>
    <b v="1"/>
    <x v="4"/>
    <s v="classical music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x v="2531"/>
    <d v="2015-08-15T03:59:00"/>
    <n v="23"/>
    <b v="0"/>
    <n v="61"/>
    <b v="1"/>
    <x v="4"/>
    <s v="classical music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x v="2532"/>
    <d v="2012-08-16T20:22:46"/>
    <n v="30"/>
    <b v="0"/>
    <n v="60"/>
    <b v="1"/>
    <x v="4"/>
    <s v="classical music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x v="2533"/>
    <d v="2013-03-01T18:01:08"/>
    <n v="30"/>
    <b v="0"/>
    <n v="136"/>
    <b v="1"/>
    <x v="4"/>
    <s v="classical music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x v="2534"/>
    <d v="2010-01-01T06:00:00"/>
    <n v="52"/>
    <b v="0"/>
    <n v="14"/>
    <b v="1"/>
    <x v="4"/>
    <s v="classical music"/>
    <n v="15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x v="2535"/>
    <d v="2014-12-01T19:59:05"/>
    <n v="31"/>
    <b v="0"/>
    <n v="78"/>
    <b v="1"/>
    <x v="4"/>
    <s v="classical music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x v="2536"/>
    <d v="2013-07-30T02:32:46"/>
    <n v="21"/>
    <b v="0"/>
    <n v="4"/>
    <b v="1"/>
    <x v="4"/>
    <s v="classical music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x v="2537"/>
    <d v="2011-08-01T15:34:15"/>
    <n v="60"/>
    <b v="0"/>
    <n v="11"/>
    <b v="1"/>
    <x v="4"/>
    <s v="classical music"/>
    <n v="100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x v="2538"/>
    <d v="2013-02-24T04:59:00"/>
    <n v="31"/>
    <b v="0"/>
    <n v="185"/>
    <b v="1"/>
    <x v="4"/>
    <s v="classical music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x v="2539"/>
    <d v="2015-02-02T21:39:12"/>
    <n v="60"/>
    <b v="0"/>
    <n v="59"/>
    <b v="1"/>
    <x v="4"/>
    <s v="classical music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x v="2540"/>
    <d v="2011-10-29T16:12:01"/>
    <n v="60"/>
    <b v="0"/>
    <n v="27"/>
    <b v="1"/>
    <x v="4"/>
    <s v="classical music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x v="2541"/>
    <d v="2013-09-26T10:46:58"/>
    <n v="60"/>
    <b v="0"/>
    <n v="63"/>
    <b v="1"/>
    <x v="4"/>
    <s v="classical music"/>
    <n v="59.46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x v="2542"/>
    <d v="2013-10-01T03:59:00"/>
    <n v="39"/>
    <b v="0"/>
    <n v="13"/>
    <b v="1"/>
    <x v="4"/>
    <s v="classical music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x v="2543"/>
    <d v="2011-01-02T03:00:00"/>
    <n v="31"/>
    <b v="0"/>
    <n v="13"/>
    <b v="1"/>
    <x v="4"/>
    <s v="classical music"/>
    <n v="30.08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x v="2544"/>
    <d v="2012-07-08T12:29:29"/>
    <n v="30"/>
    <b v="0"/>
    <n v="57"/>
    <b v="1"/>
    <x v="4"/>
    <s v="classical music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x v="2545"/>
    <d v="2015-02-27T00:30:00"/>
    <n v="35"/>
    <b v="0"/>
    <n v="61"/>
    <b v="1"/>
    <x v="4"/>
    <s v="classical music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x v="2546"/>
    <d v="2013-10-05T05:00:00"/>
    <n v="28"/>
    <b v="0"/>
    <n v="65"/>
    <b v="1"/>
    <x v="4"/>
    <s v="classical music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x v="2547"/>
    <d v="2012-04-04T17:33:23"/>
    <n v="30"/>
    <b v="0"/>
    <n v="134"/>
    <b v="1"/>
    <x v="4"/>
    <s v="classical music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x v="2548"/>
    <d v="2016-09-30T04:27:00"/>
    <n v="25"/>
    <b v="0"/>
    <n v="37"/>
    <b v="1"/>
    <x v="4"/>
    <s v="classical music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x v="2549"/>
    <d v="2013-05-31T17:00:00"/>
    <n v="35"/>
    <b v="0"/>
    <n v="37"/>
    <b v="1"/>
    <x v="4"/>
    <s v="classical music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x v="2550"/>
    <d v="2015-10-08T03:59:00"/>
    <n v="57"/>
    <b v="0"/>
    <n v="150"/>
    <b v="1"/>
    <x v="4"/>
    <s v="classical music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x v="2551"/>
    <d v="2012-03-21T20:48:00"/>
    <n v="28"/>
    <b v="0"/>
    <n v="56"/>
    <b v="1"/>
    <x v="4"/>
    <s v="classical music"/>
    <n v="67.42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x v="2552"/>
    <d v="2017-03-05T19:26:21"/>
    <n v="30"/>
    <b v="0"/>
    <n v="18"/>
    <b v="1"/>
    <x v="4"/>
    <s v="classical music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x v="2553"/>
    <d v="2012-09-21T04:46:47"/>
    <n v="60"/>
    <b v="0"/>
    <n v="60"/>
    <b v="1"/>
    <x v="4"/>
    <s v="classical music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x v="2554"/>
    <d v="2015-06-01T03:59:00"/>
    <n v="31"/>
    <b v="0"/>
    <n v="67"/>
    <b v="1"/>
    <x v="4"/>
    <s v="classical music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x v="2555"/>
    <d v="2012-05-28T15:43:13"/>
    <n v="31"/>
    <b v="0"/>
    <n v="35"/>
    <b v="1"/>
    <x v="4"/>
    <s v="classical music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x v="2556"/>
    <d v="2012-12-24T23:47:37"/>
    <n v="45"/>
    <b v="0"/>
    <n v="34"/>
    <b v="1"/>
    <x v="4"/>
    <s v="classical music"/>
    <n v="23.12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x v="2557"/>
    <d v="2014-05-15T17:53:06"/>
    <n v="30"/>
    <b v="0"/>
    <n v="36"/>
    <b v="1"/>
    <x v="4"/>
    <s v="classical music"/>
    <n v="29.61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x v="2558"/>
    <d v="2015-05-01T13:59:00"/>
    <n v="32"/>
    <b v="0"/>
    <n v="18"/>
    <b v="1"/>
    <x v="4"/>
    <s v="classical music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x v="2559"/>
    <d v="2011-11-15T19:37:00"/>
    <n v="33"/>
    <b v="0"/>
    <n v="25"/>
    <b v="1"/>
    <x v="4"/>
    <s v="classical music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x v="2560"/>
    <d v="2015-03-06T22:49:34"/>
    <n v="30"/>
    <b v="0"/>
    <n v="21"/>
    <b v="1"/>
    <x v="4"/>
    <s v="classical music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x v="2561"/>
    <d v="2015-10-13T12:41:29"/>
    <n v="30"/>
    <b v="0"/>
    <n v="0"/>
    <b v="0"/>
    <x v="7"/>
    <s v="food trucks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x v="2562"/>
    <d v="2016-10-11T12:35:39"/>
    <n v="60"/>
    <b v="0"/>
    <n v="3"/>
    <b v="0"/>
    <x v="7"/>
    <s v="food trucks"/>
    <n v="25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x v="2563"/>
    <d v="2015-07-30T03:20:51"/>
    <n v="60"/>
    <b v="0"/>
    <n v="0"/>
    <b v="0"/>
    <x v="7"/>
    <s v="food trucks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x v="2564"/>
    <d v="2014-08-01T00:58:19"/>
    <n v="30"/>
    <b v="0"/>
    <n v="0"/>
    <b v="0"/>
    <x v="7"/>
    <s v="food trucks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x v="2565"/>
    <d v="2016-05-09T20:50:00"/>
    <n v="59"/>
    <b v="0"/>
    <n v="1"/>
    <b v="0"/>
    <x v="7"/>
    <s v="food trucks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x v="2566"/>
    <d v="2014-08-21T23:32:28"/>
    <n v="30"/>
    <b v="0"/>
    <n v="0"/>
    <b v="0"/>
    <x v="7"/>
    <s v="food trucks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x v="2567"/>
    <d v="2015-04-23T21:05:38"/>
    <n v="30"/>
    <b v="0"/>
    <n v="2"/>
    <b v="0"/>
    <x v="7"/>
    <s v="food trucks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x v="2568"/>
    <d v="2016-09-01T15:59:54"/>
    <n v="30"/>
    <b v="0"/>
    <n v="1"/>
    <b v="0"/>
    <x v="7"/>
    <s v="food trucks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x v="2569"/>
    <d v="2015-09-17T02:31:52"/>
    <n v="30"/>
    <b v="0"/>
    <n v="2"/>
    <b v="0"/>
    <x v="7"/>
    <s v="food trucks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x v="2570"/>
    <d v="2017-02-08T21:40:35"/>
    <n v="30"/>
    <b v="0"/>
    <n v="2"/>
    <b v="0"/>
    <x v="7"/>
    <s v="food trucks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x v="2571"/>
    <d v="2016-05-19T08:12:01"/>
    <n v="60"/>
    <b v="0"/>
    <n v="4"/>
    <b v="0"/>
    <x v="7"/>
    <s v="food trucks"/>
    <n v="62.5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x v="2572"/>
    <d v="2015-04-13T02:51:57"/>
    <n v="30"/>
    <b v="0"/>
    <n v="0"/>
    <b v="0"/>
    <x v="7"/>
    <s v="food trucks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x v="2573"/>
    <d v="2014-08-23T14:12:29"/>
    <n v="45"/>
    <b v="0"/>
    <n v="0"/>
    <b v="0"/>
    <x v="7"/>
    <s v="food trucks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x v="2574"/>
    <d v="2016-05-18T19:49:05"/>
    <n v="21"/>
    <b v="0"/>
    <n v="0"/>
    <b v="0"/>
    <x v="7"/>
    <s v="food trucks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x v="2575"/>
    <d v="2015-01-12T02:36:34"/>
    <n v="30"/>
    <b v="0"/>
    <n v="0"/>
    <b v="0"/>
    <x v="7"/>
    <s v="food trucks"/>
    <n v="0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x v="2576"/>
    <d v="2015-04-10T23:14:07"/>
    <n v="44"/>
    <b v="0"/>
    <n v="0"/>
    <b v="0"/>
    <x v="7"/>
    <s v="food trucks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x v="2577"/>
    <d v="2014-08-04T19:41:37"/>
    <n v="25"/>
    <b v="0"/>
    <n v="0"/>
    <b v="0"/>
    <x v="7"/>
    <s v="food trucks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x v="2578"/>
    <d v="2015-10-09T17:00:00"/>
    <n v="48"/>
    <b v="0"/>
    <n v="0"/>
    <b v="0"/>
    <x v="7"/>
    <s v="food trucks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x v="2579"/>
    <d v="2014-09-15T19:55:03"/>
    <n v="60"/>
    <b v="0"/>
    <n v="12"/>
    <b v="0"/>
    <x v="7"/>
    <s v="food trucks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x v="2580"/>
    <d v="2015-05-16T03:00:00"/>
    <n v="30"/>
    <b v="0"/>
    <n v="2"/>
    <b v="0"/>
    <x v="7"/>
    <s v="food trucks"/>
    <n v="25.5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x v="2581"/>
    <d v="2015-11-16T16:04:58"/>
    <n v="30"/>
    <b v="0"/>
    <n v="11"/>
    <b v="0"/>
    <x v="7"/>
    <s v="food trucks"/>
    <n v="48.1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x v="2582"/>
    <d v="2016-10-29T23:43:54"/>
    <n v="30"/>
    <b v="0"/>
    <n v="1"/>
    <b v="0"/>
    <x v="7"/>
    <s v="food trucks"/>
    <n v="1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x v="2583"/>
    <d v="2015-03-16T17:28:00"/>
    <n v="60"/>
    <b v="0"/>
    <n v="5"/>
    <b v="0"/>
    <x v="7"/>
    <s v="food trucks"/>
    <n v="1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x v="2584"/>
    <d v="2015-06-15T04:09:29"/>
    <n v="30"/>
    <b v="0"/>
    <n v="0"/>
    <b v="0"/>
    <x v="7"/>
    <s v="food trucks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x v="2585"/>
    <d v="2014-07-05T23:07:12"/>
    <n v="30"/>
    <b v="0"/>
    <n v="1"/>
    <b v="0"/>
    <x v="7"/>
    <s v="food trucks"/>
    <n v="50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x v="2586"/>
    <d v="2015-12-25T07:55:36"/>
    <n v="30"/>
    <b v="0"/>
    <n v="1"/>
    <b v="0"/>
    <x v="7"/>
    <s v="food trucks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x v="2587"/>
    <d v="2015-12-30T16:12:33"/>
    <n v="30"/>
    <b v="0"/>
    <n v="6"/>
    <b v="0"/>
    <x v="7"/>
    <s v="food trucks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x v="2588"/>
    <d v="2015-03-31T13:14:00"/>
    <n v="52"/>
    <b v="0"/>
    <n v="8"/>
    <b v="0"/>
    <x v="7"/>
    <s v="food trucks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x v="2589"/>
    <d v="2016-03-23T11:52:07"/>
    <n v="30"/>
    <b v="0"/>
    <n v="1"/>
    <b v="0"/>
    <x v="7"/>
    <s v="food trucks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x v="2590"/>
    <d v="2016-01-26T14:08:17"/>
    <n v="7"/>
    <b v="0"/>
    <n v="0"/>
    <b v="0"/>
    <x v="7"/>
    <s v="food trucks"/>
    <n v="0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x v="2591"/>
    <d v="2016-03-13T20:45:24"/>
    <n v="60"/>
    <b v="0"/>
    <n v="2"/>
    <b v="0"/>
    <x v="7"/>
    <s v="food trucks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x v="2592"/>
    <d v="2014-10-05T19:13:41"/>
    <n v="30"/>
    <b v="0"/>
    <n v="1"/>
    <b v="0"/>
    <x v="7"/>
    <s v="food trucks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x v="2593"/>
    <d v="2015-04-25T20:17:06"/>
    <n v="30"/>
    <b v="0"/>
    <n v="0"/>
    <b v="0"/>
    <x v="7"/>
    <s v="food trucks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x v="2594"/>
    <d v="2014-08-07T23:13:48"/>
    <n v="30"/>
    <b v="0"/>
    <n v="1"/>
    <b v="0"/>
    <x v="7"/>
    <s v="food trucks"/>
    <n v="1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x v="2595"/>
    <d v="2017-02-24T05:51:40"/>
    <n v="30"/>
    <b v="0"/>
    <n v="19"/>
    <b v="0"/>
    <x v="7"/>
    <s v="food trucks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x v="2596"/>
    <d v="2014-08-07T15:56:49"/>
    <n v="30"/>
    <b v="0"/>
    <n v="27"/>
    <b v="0"/>
    <x v="7"/>
    <s v="food trucks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x v="2597"/>
    <d v="2016-06-19T08:11:57"/>
    <n v="30"/>
    <b v="0"/>
    <n v="7"/>
    <b v="0"/>
    <x v="7"/>
    <s v="food trucks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x v="2598"/>
    <d v="2015-09-23T20:10:01"/>
    <n v="30"/>
    <b v="0"/>
    <n v="14"/>
    <b v="0"/>
    <x v="7"/>
    <s v="food trucks"/>
    <n v="83.57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x v="2599"/>
    <d v="2014-08-03T18:05:47"/>
    <n v="45"/>
    <b v="0"/>
    <n v="5"/>
    <b v="0"/>
    <x v="7"/>
    <s v="food trucks"/>
    <n v="18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x v="2600"/>
    <d v="2016-03-25T20:36:40"/>
    <n v="60"/>
    <b v="0"/>
    <n v="30"/>
    <b v="0"/>
    <x v="7"/>
    <s v="food trucks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x v="2601"/>
    <d v="2012-09-13T03:59:00"/>
    <n v="15"/>
    <b v="1"/>
    <n v="151"/>
    <b v="1"/>
    <x v="2"/>
    <s v="space exploration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x v="2602"/>
    <d v="2014-11-12T21:20:00"/>
    <n v="40"/>
    <b v="1"/>
    <n v="489"/>
    <b v="1"/>
    <x v="2"/>
    <s v="space exploration"/>
    <n v="80.02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x v="2603"/>
    <d v="2013-12-23T21:54:14"/>
    <n v="14"/>
    <b v="1"/>
    <n v="50"/>
    <b v="1"/>
    <x v="2"/>
    <s v="space exploration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x v="2604"/>
    <d v="2012-04-29T01:13:43"/>
    <n v="30"/>
    <b v="1"/>
    <n v="321"/>
    <b v="1"/>
    <x v="2"/>
    <s v="space exploration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x v="2605"/>
    <d v="2016-06-17T12:59:50"/>
    <n v="30"/>
    <b v="1"/>
    <n v="1762"/>
    <b v="1"/>
    <x v="2"/>
    <s v="space exploration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x v="2606"/>
    <d v="2014-04-29T17:06:22"/>
    <n v="32"/>
    <b v="1"/>
    <n v="385"/>
    <b v="1"/>
    <x v="2"/>
    <s v="space exploration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x v="2607"/>
    <d v="2015-08-12T02:00:00"/>
    <n v="44"/>
    <b v="1"/>
    <n v="398"/>
    <b v="1"/>
    <x v="2"/>
    <s v="space exploration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x v="2608"/>
    <d v="2017-03-15T00:00:00"/>
    <n v="42"/>
    <b v="1"/>
    <n v="304"/>
    <b v="1"/>
    <x v="2"/>
    <s v="space exploration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x v="2609"/>
    <d v="2012-07-15T05:42:31"/>
    <n v="30"/>
    <b v="1"/>
    <n v="676"/>
    <b v="1"/>
    <x v="2"/>
    <s v="space exploration"/>
    <n v="157.29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x v="2610"/>
    <d v="2016-08-22T06:59:00"/>
    <n v="40"/>
    <b v="1"/>
    <n v="577"/>
    <b v="1"/>
    <x v="2"/>
    <s v="space exploration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x v="2611"/>
    <d v="2017-01-02T22:59:00"/>
    <n v="33"/>
    <b v="1"/>
    <n v="3663"/>
    <b v="1"/>
    <x v="2"/>
    <s v="space exploration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x v="2612"/>
    <d v="2015-01-09T03:26:10"/>
    <n v="31"/>
    <b v="1"/>
    <n v="294"/>
    <b v="1"/>
    <x v="2"/>
    <s v="space exploration"/>
    <n v="58.42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x v="2613"/>
    <d v="2012-09-21T19:38:14"/>
    <n v="30"/>
    <b v="1"/>
    <n v="28"/>
    <b v="1"/>
    <x v="2"/>
    <s v="space exploration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x v="2614"/>
    <d v="2014-04-30T05:00:00"/>
    <n v="29"/>
    <b v="1"/>
    <n v="100"/>
    <b v="1"/>
    <x v="2"/>
    <s v="space exploration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x v="2615"/>
    <d v="2016-04-30T12:00:00"/>
    <n v="37"/>
    <b v="0"/>
    <n v="72"/>
    <b v="1"/>
    <x v="2"/>
    <s v="space exploration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x v="2616"/>
    <d v="2015-08-25T23:52:09"/>
    <n v="30"/>
    <b v="1"/>
    <n v="238"/>
    <b v="1"/>
    <x v="2"/>
    <s v="space exploration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x v="2617"/>
    <d v="2014-10-20T20:59:11"/>
    <n v="30"/>
    <b v="1"/>
    <n v="159"/>
    <b v="1"/>
    <x v="2"/>
    <s v="space exploration"/>
    <n v="27.6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x v="2618"/>
    <d v="2015-12-01T20:01:01"/>
    <n v="60"/>
    <b v="1"/>
    <n v="77"/>
    <b v="1"/>
    <x v="2"/>
    <s v="space exploration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x v="2619"/>
    <d v="2015-10-23T11:00:00"/>
    <n v="27"/>
    <b v="1"/>
    <n v="53"/>
    <b v="1"/>
    <x v="2"/>
    <s v="space exploration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x v="2620"/>
    <d v="2015-10-11T01:00:00"/>
    <n v="37"/>
    <b v="1"/>
    <n v="1251"/>
    <b v="1"/>
    <x v="2"/>
    <s v="space exploration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x v="2621"/>
    <d v="2015-05-21T17:56:28"/>
    <n v="30"/>
    <b v="1"/>
    <n v="465"/>
    <b v="1"/>
    <x v="2"/>
    <s v="space exploration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x v="2622"/>
    <d v="2016-12-30T17:50:16"/>
    <n v="45"/>
    <b v="0"/>
    <n v="74"/>
    <b v="1"/>
    <x v="2"/>
    <s v="space exploration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x v="2623"/>
    <d v="2016-12-02T06:09:26"/>
    <n v="14"/>
    <b v="0"/>
    <n v="62"/>
    <b v="1"/>
    <x v="2"/>
    <s v="space exploration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x v="2624"/>
    <d v="2012-09-13T10:07:02"/>
    <n v="21"/>
    <b v="0"/>
    <n v="3468"/>
    <b v="1"/>
    <x v="2"/>
    <s v="space exploration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x v="2625"/>
    <d v="2016-11-09T20:26:48"/>
    <n v="25"/>
    <b v="0"/>
    <n v="52"/>
    <b v="1"/>
    <x v="2"/>
    <s v="space exploration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x v="2626"/>
    <d v="2015-06-03T15:04:29"/>
    <n v="30"/>
    <b v="0"/>
    <n v="50"/>
    <b v="1"/>
    <x v="2"/>
    <s v="space exploration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x v="2627"/>
    <d v="2015-11-26T20:54:21"/>
    <n v="30"/>
    <b v="0"/>
    <n v="45"/>
    <b v="1"/>
    <x v="2"/>
    <s v="space exploration"/>
    <n v="21.56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x v="2628"/>
    <d v="2014-11-30T23:11:07"/>
    <n v="20"/>
    <b v="0"/>
    <n v="21"/>
    <b v="1"/>
    <x v="2"/>
    <s v="space exploration"/>
    <n v="44.1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x v="2629"/>
    <d v="2015-05-14T12:55:22"/>
    <n v="30"/>
    <b v="0"/>
    <n v="100"/>
    <b v="1"/>
    <x v="2"/>
    <s v="space exploration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x v="2630"/>
    <d v="2016-06-30T10:00:00"/>
    <n v="27"/>
    <b v="0"/>
    <n v="81"/>
    <b v="1"/>
    <x v="2"/>
    <s v="space exploration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x v="2631"/>
    <d v="2015-08-30T04:03:47"/>
    <n v="28"/>
    <b v="0"/>
    <n v="286"/>
    <b v="1"/>
    <x v="2"/>
    <s v="space exploration"/>
    <n v="80.19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x v="2632"/>
    <d v="2016-05-29T01:28:59"/>
    <n v="25"/>
    <b v="0"/>
    <n v="42"/>
    <b v="1"/>
    <x v="2"/>
    <s v="space exploration"/>
    <n v="34.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x v="2633"/>
    <d v="2014-02-27T23:00:00"/>
    <n v="30"/>
    <b v="0"/>
    <n v="199"/>
    <b v="1"/>
    <x v="2"/>
    <s v="space exploration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x v="2634"/>
    <d v="2016-09-29T15:45:21"/>
    <n v="30"/>
    <b v="0"/>
    <n v="25"/>
    <b v="1"/>
    <x v="2"/>
    <s v="space exploration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x v="2635"/>
    <d v="2015-03-09T21:49:21"/>
    <n v="35"/>
    <b v="0"/>
    <n v="84"/>
    <b v="1"/>
    <x v="2"/>
    <s v="space exploration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x v="2636"/>
    <d v="2016-10-16T01:00:00"/>
    <n v="23"/>
    <b v="0"/>
    <n v="50"/>
    <b v="1"/>
    <x v="2"/>
    <s v="space exploration"/>
    <n v="37.46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x v="2637"/>
    <d v="2016-10-12T13:11:15"/>
    <n v="16"/>
    <b v="0"/>
    <n v="26"/>
    <b v="1"/>
    <x v="2"/>
    <s v="space exploration"/>
    <n v="31.96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x v="2638"/>
    <d v="2015-01-15T21:54:55"/>
    <n v="30"/>
    <b v="0"/>
    <n v="14"/>
    <b v="1"/>
    <x v="2"/>
    <s v="space exploration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x v="2639"/>
    <d v="2015-02-19T20:45:48"/>
    <n v="30"/>
    <b v="0"/>
    <n v="49"/>
    <b v="1"/>
    <x v="2"/>
    <s v="space exploration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x v="2640"/>
    <d v="2015-06-08T03:51:14"/>
    <n v="60"/>
    <b v="0"/>
    <n v="69"/>
    <b v="1"/>
    <x v="2"/>
    <s v="space exploration"/>
    <n v="45.9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x v="2641"/>
    <d v="2014-09-15T20:09:00"/>
    <n v="17"/>
    <b v="0"/>
    <n v="1"/>
    <b v="0"/>
    <x v="2"/>
    <s v="space exploration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x v="2642"/>
    <d v="2016-07-15T06:57:00"/>
    <n v="30"/>
    <b v="0"/>
    <n v="0"/>
    <b v="0"/>
    <x v="2"/>
    <s v="space exploration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x v="2643"/>
    <d v="2016-12-21T07:59:00"/>
    <n v="36"/>
    <b v="1"/>
    <n v="1501"/>
    <b v="0"/>
    <x v="2"/>
    <s v="space exploration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x v="2644"/>
    <d v="2017-03-10T19:00:35"/>
    <n v="30"/>
    <b v="1"/>
    <n v="52"/>
    <b v="0"/>
    <x v="2"/>
    <s v="space exploration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x v="2645"/>
    <d v="2014-11-08T21:13:23"/>
    <n v="30"/>
    <b v="1"/>
    <n v="23"/>
    <b v="0"/>
    <x v="2"/>
    <s v="space exploration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x v="2646"/>
    <d v="2015-09-09T07:31:09"/>
    <n v="30"/>
    <b v="1"/>
    <n v="535"/>
    <b v="0"/>
    <x v="2"/>
    <s v="space exploration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x v="2647"/>
    <d v="2015-08-14T06:16:59"/>
    <n v="30"/>
    <b v="0"/>
    <n v="3"/>
    <b v="0"/>
    <x v="2"/>
    <s v="space exploration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x v="2648"/>
    <d v="2016-03-09T17:09:20"/>
    <n v="30"/>
    <b v="0"/>
    <n v="6"/>
    <b v="0"/>
    <x v="2"/>
    <s v="space exploration"/>
    <n v="17.670000000000002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x v="2649"/>
    <d v="2016-02-01T23:55:41"/>
    <n v="60"/>
    <b v="0"/>
    <n v="3"/>
    <b v="0"/>
    <x v="2"/>
    <s v="space exploration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x v="2650"/>
    <d v="2016-12-21T14:59:03"/>
    <n v="30"/>
    <b v="0"/>
    <n v="5"/>
    <b v="0"/>
    <x v="2"/>
    <s v="space exploration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x v="2651"/>
    <d v="2015-12-17T19:20:09"/>
    <n v="28"/>
    <b v="0"/>
    <n v="17"/>
    <b v="0"/>
    <x v="2"/>
    <s v="space exploration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x v="2652"/>
    <d v="2014-12-10T03:48:45"/>
    <n v="30"/>
    <b v="0"/>
    <n v="11"/>
    <b v="0"/>
    <x v="2"/>
    <s v="space exploration"/>
    <n v="80.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x v="2653"/>
    <d v="2014-06-13T04:00:00"/>
    <n v="32"/>
    <b v="0"/>
    <n v="70"/>
    <b v="0"/>
    <x v="2"/>
    <s v="space exploration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x v="2654"/>
    <d v="2015-04-21T13:25:26"/>
    <n v="60"/>
    <b v="0"/>
    <n v="6"/>
    <b v="0"/>
    <x v="2"/>
    <s v="space exploration"/>
    <n v="8.5"/>
    <x v="0"/>
  </r>
  <r>
    <n v="2655"/>
    <s v="Balloons (Canceled)"/>
    <s v="Thank you for your support!"/>
    <n v="15000"/>
    <n v="3155"/>
    <n v="21"/>
    <x v="1"/>
    <s v="US"/>
    <s v="USD"/>
    <n v="1455048000"/>
    <n v="1452631647"/>
    <x v="2655"/>
    <d v="2016-02-09T20:00:00"/>
    <n v="28"/>
    <b v="0"/>
    <n v="43"/>
    <b v="0"/>
    <x v="2"/>
    <s v="space exploration"/>
    <n v="73.37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x v="2656"/>
    <d v="2017-03-12T19:00:00"/>
    <n v="39"/>
    <b v="0"/>
    <n v="152"/>
    <b v="0"/>
    <x v="2"/>
    <s v="space exploration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x v="2657"/>
    <d v="2016-08-03T01:30:00"/>
    <n v="34"/>
    <b v="0"/>
    <n v="59"/>
    <b v="0"/>
    <x v="2"/>
    <s v="space exploration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x v="2658"/>
    <d v="2016-07-30T21:13:14"/>
    <n v="30"/>
    <b v="0"/>
    <n v="4"/>
    <b v="0"/>
    <x v="2"/>
    <s v="space exploration"/>
    <n v="22.75"/>
    <x v="2"/>
  </r>
  <r>
    <n v="2659"/>
    <s v="test (Canceled)"/>
    <s v="test"/>
    <n v="49000"/>
    <n v="1333"/>
    <n v="3"/>
    <x v="1"/>
    <s v="US"/>
    <s v="USD"/>
    <n v="1429321210"/>
    <n v="1426729210"/>
    <x v="2659"/>
    <d v="2015-04-18T01:40:10"/>
    <n v="30"/>
    <b v="0"/>
    <n v="10"/>
    <b v="0"/>
    <x v="2"/>
    <s v="space exploration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x v="2660"/>
    <d v="2015-11-24T18:06:58"/>
    <n v="60"/>
    <b v="0"/>
    <n v="5"/>
    <b v="0"/>
    <x v="2"/>
    <s v="space exploration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x v="2661"/>
    <d v="2013-10-25T23:00:10"/>
    <n v="30"/>
    <b v="0"/>
    <n v="60"/>
    <b v="1"/>
    <x v="2"/>
    <s v="makerspaces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x v="2662"/>
    <d v="2015-08-21T17:55:13"/>
    <n v="30"/>
    <b v="0"/>
    <n v="80"/>
    <b v="1"/>
    <x v="2"/>
    <s v="makerspaces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x v="2663"/>
    <d v="2015-09-04T15:00:00"/>
    <n v="29"/>
    <b v="0"/>
    <n v="56"/>
    <b v="1"/>
    <x v="2"/>
    <s v="makerspaces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x v="2664"/>
    <d v="2015-12-09T06:59:00"/>
    <n v="34"/>
    <b v="0"/>
    <n v="104"/>
    <b v="1"/>
    <x v="2"/>
    <s v="makerspaces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x v="2665"/>
    <d v="2015-05-04T21:29:34"/>
    <n v="45"/>
    <b v="0"/>
    <n v="46"/>
    <b v="1"/>
    <x v="2"/>
    <s v="makerspaces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x v="2666"/>
    <d v="2015-09-25T21:00:00"/>
    <n v="37"/>
    <b v="0"/>
    <n v="206"/>
    <b v="1"/>
    <x v="2"/>
    <s v="makerspaces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x v="2667"/>
    <d v="2016-02-10T22:13:36"/>
    <n v="30"/>
    <b v="0"/>
    <n v="18"/>
    <b v="1"/>
    <x v="2"/>
    <s v="makerspaces"/>
    <n v="92.22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x v="2668"/>
    <d v="2015-11-09T14:32:00"/>
    <n v="42"/>
    <b v="0"/>
    <n v="28"/>
    <b v="1"/>
    <x v="2"/>
    <s v="makerspaces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x v="2669"/>
    <d v="2016-01-10T00:51:36"/>
    <n v="60"/>
    <b v="0"/>
    <n v="11"/>
    <b v="1"/>
    <x v="2"/>
    <s v="makerspaces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x v="2670"/>
    <d v="2014-07-29T00:29:40"/>
    <n v="28"/>
    <b v="1"/>
    <n v="60"/>
    <b v="0"/>
    <x v="2"/>
    <s v="makerspaces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x v="2671"/>
    <d v="2014-12-19T19:38:00"/>
    <n v="30"/>
    <b v="1"/>
    <n v="84"/>
    <b v="0"/>
    <x v="2"/>
    <s v="makerspaces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x v="2672"/>
    <d v="2015-12-28T06:00:00"/>
    <n v="22"/>
    <b v="1"/>
    <n v="47"/>
    <b v="0"/>
    <x v="2"/>
    <s v="makerspaces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x v="2673"/>
    <d v="2014-10-29T22:45:00"/>
    <n v="29"/>
    <b v="1"/>
    <n v="66"/>
    <b v="0"/>
    <x v="2"/>
    <s v="makerspaces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x v="2674"/>
    <d v="2016-07-05T04:59:00"/>
    <n v="27"/>
    <b v="1"/>
    <n v="171"/>
    <b v="0"/>
    <x v="2"/>
    <s v="makerspaces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x v="2675"/>
    <d v="2014-11-10T21:34:49"/>
    <n v="30"/>
    <b v="1"/>
    <n v="29"/>
    <b v="0"/>
    <x v="2"/>
    <s v="makerspaces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x v="2676"/>
    <d v="2016-05-22T14:59:34"/>
    <n v="30"/>
    <b v="0"/>
    <n v="9"/>
    <b v="0"/>
    <x v="2"/>
    <s v="makerspaces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x v="2677"/>
    <d v="2014-07-03T00:42:23"/>
    <n v="30"/>
    <b v="0"/>
    <n v="27"/>
    <b v="0"/>
    <x v="2"/>
    <s v="makerspaces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x v="2678"/>
    <d v="2015-09-24T19:09:25"/>
    <n v="30"/>
    <b v="0"/>
    <n v="2"/>
    <b v="0"/>
    <x v="2"/>
    <s v="makerspaces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x v="2679"/>
    <d v="2015-02-28T00:01:34"/>
    <n v="30"/>
    <b v="0"/>
    <n v="3"/>
    <b v="0"/>
    <x v="2"/>
    <s v="makerspaces"/>
    <n v="44"/>
    <x v="0"/>
  </r>
  <r>
    <n v="2680"/>
    <s v="iHeart Pillow"/>
    <s v="iHeartPillow, Connecting loved ones"/>
    <n v="32000"/>
    <n v="276"/>
    <n v="1"/>
    <x v="2"/>
    <s v="ES"/>
    <s v="EUR"/>
    <n v="1459915491"/>
    <n v="1457327091"/>
    <x v="2680"/>
    <d v="2016-04-06T04:04:51"/>
    <n v="30"/>
    <b v="0"/>
    <n v="4"/>
    <b v="0"/>
    <x v="2"/>
    <s v="makerspaces"/>
    <n v="69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x v="2681"/>
    <d v="2014-07-10T21:29:10"/>
    <n v="25"/>
    <b v="0"/>
    <n v="2"/>
    <b v="0"/>
    <x v="7"/>
    <s v="food trucks"/>
    <n v="27.5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x v="2682"/>
    <d v="2014-11-22T05:59:00"/>
    <n v="33"/>
    <b v="0"/>
    <n v="20"/>
    <b v="0"/>
    <x v="7"/>
    <s v="food trucks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x v="2683"/>
    <d v="2015-03-01T18:07:20"/>
    <n v="30"/>
    <b v="0"/>
    <n v="3"/>
    <b v="0"/>
    <x v="7"/>
    <s v="food trucks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x v="2684"/>
    <d v="2014-08-09T21:57:05"/>
    <n v="40"/>
    <b v="0"/>
    <n v="4"/>
    <b v="0"/>
    <x v="7"/>
    <s v="food trucks"/>
    <n v="200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x v="2685"/>
    <d v="2015-04-27T15:42:10"/>
    <n v="60"/>
    <b v="0"/>
    <n v="1"/>
    <b v="0"/>
    <x v="7"/>
    <s v="food trucks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x v="2686"/>
    <d v="2014-09-30T23:23:43"/>
    <n v="20"/>
    <b v="0"/>
    <n v="0"/>
    <b v="0"/>
    <x v="7"/>
    <s v="food trucks"/>
    <n v="0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x v="2687"/>
    <d v="2015-06-29T15:21:58"/>
    <n v="30"/>
    <b v="0"/>
    <n v="0"/>
    <b v="0"/>
    <x v="7"/>
    <s v="food trucks"/>
    <n v="0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x v="2688"/>
    <d v="2015-02-24T03:00:00"/>
    <n v="31"/>
    <b v="0"/>
    <n v="14"/>
    <b v="0"/>
    <x v="7"/>
    <s v="food trucks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x v="2689"/>
    <d v="2016-07-30T23:04:50"/>
    <n v="30"/>
    <b v="0"/>
    <n v="1"/>
    <b v="0"/>
    <x v="7"/>
    <s v="food trucks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x v="2690"/>
    <d v="2015-06-03T02:31:16"/>
    <n v="45"/>
    <b v="0"/>
    <n v="118"/>
    <b v="0"/>
    <x v="7"/>
    <s v="food trucks"/>
    <n v="72.760000000000005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x v="2691"/>
    <d v="2015-05-10T17:22:37"/>
    <n v="45"/>
    <b v="0"/>
    <n v="2"/>
    <b v="0"/>
    <x v="7"/>
    <s v="food trucks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x v="2692"/>
    <d v="2015-03-25T07:01:00"/>
    <n v="30"/>
    <b v="0"/>
    <n v="1"/>
    <b v="0"/>
    <x v="7"/>
    <s v="food trucks"/>
    <n v="25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x v="2693"/>
    <d v="2014-08-13T03:19:26"/>
    <n v="30"/>
    <b v="0"/>
    <n v="3"/>
    <b v="0"/>
    <x v="7"/>
    <s v="food trucks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x v="2694"/>
    <d v="2014-09-26T03:22:19"/>
    <n v="30"/>
    <b v="0"/>
    <n v="1"/>
    <b v="0"/>
    <x v="7"/>
    <s v="food trucks"/>
    <n v="1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x v="2695"/>
    <d v="2015-04-14T03:21:58"/>
    <n v="60"/>
    <b v="0"/>
    <n v="3"/>
    <b v="0"/>
    <x v="7"/>
    <s v="food trucks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x v="2696"/>
    <d v="2014-12-25T20:16:00"/>
    <n v="34"/>
    <b v="0"/>
    <n v="38"/>
    <b v="0"/>
    <x v="7"/>
    <s v="food trucks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x v="2697"/>
    <d v="2015-08-02T22:00:00"/>
    <n v="31"/>
    <b v="0"/>
    <n v="52"/>
    <b v="0"/>
    <x v="7"/>
    <s v="food trucks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x v="2698"/>
    <d v="2014-06-27T21:33:28"/>
    <n v="30"/>
    <b v="0"/>
    <n v="2"/>
    <b v="0"/>
    <x v="7"/>
    <s v="food trucks"/>
    <n v="13.01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x v="2699"/>
    <d v="2014-08-08T21:31:03"/>
    <n v="30"/>
    <b v="0"/>
    <n v="0"/>
    <b v="0"/>
    <x v="7"/>
    <s v="food trucks"/>
    <n v="0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x v="2700"/>
    <d v="2014-09-18T20:59:32"/>
    <n v="30"/>
    <b v="0"/>
    <n v="4"/>
    <b v="0"/>
    <x v="7"/>
    <s v="food trucks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x v="2701"/>
    <d v="2017-04-07T17:35:34"/>
    <n v="31"/>
    <b v="0"/>
    <n v="46"/>
    <b v="0"/>
    <x v="1"/>
    <s v="spaces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x v="2702"/>
    <d v="2017-04-05T18:14:37"/>
    <n v="30"/>
    <b v="1"/>
    <n v="26"/>
    <b v="0"/>
    <x v="1"/>
    <s v="spaces"/>
    <n v="132.35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x v="2703"/>
    <d v="2017-03-22T15:33:50"/>
    <n v="60"/>
    <b v="0"/>
    <n v="45"/>
    <b v="0"/>
    <x v="1"/>
    <s v="spaces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x v="2704"/>
    <d v="2017-04-05T19:41:54"/>
    <n v="43"/>
    <b v="0"/>
    <n v="7"/>
    <b v="0"/>
    <x v="1"/>
    <s v="spaces"/>
    <n v="163.57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x v="2705"/>
    <d v="2017-03-24T20:59:18"/>
    <n v="45"/>
    <b v="0"/>
    <n v="8"/>
    <b v="0"/>
    <x v="1"/>
    <s v="spaces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x v="2706"/>
    <d v="2014-10-16T06:59:00"/>
    <n v="29"/>
    <b v="1"/>
    <n v="263"/>
    <b v="1"/>
    <x v="1"/>
    <s v="spaces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x v="2707"/>
    <d v="2013-05-27T06:59:00"/>
    <n v="30"/>
    <b v="1"/>
    <n v="394"/>
    <b v="1"/>
    <x v="1"/>
    <s v="spaces"/>
    <n v="71.239999999999995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x v="2708"/>
    <d v="2016-07-21T16:45:26"/>
    <n v="60"/>
    <b v="1"/>
    <n v="1049"/>
    <b v="1"/>
    <x v="1"/>
    <s v="spaces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x v="2709"/>
    <d v="2016-10-04T03:59:00"/>
    <n v="35"/>
    <b v="1"/>
    <n v="308"/>
    <b v="1"/>
    <x v="1"/>
    <s v="spaces"/>
    <n v="164.94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x v="2710"/>
    <d v="2014-08-09T02:00:00"/>
    <n v="32"/>
    <b v="1"/>
    <n v="1088"/>
    <b v="1"/>
    <x v="1"/>
    <s v="spaces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x v="2711"/>
    <d v="2014-06-20T22:01:00"/>
    <n v="30"/>
    <b v="1"/>
    <n v="73"/>
    <b v="1"/>
    <x v="1"/>
    <s v="spaces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x v="2712"/>
    <d v="2013-07-13T18:00:00"/>
    <n v="36"/>
    <b v="1"/>
    <n v="143"/>
    <b v="1"/>
    <x v="1"/>
    <s v="spaces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x v="2713"/>
    <d v="2015-12-24T15:41:24"/>
    <n v="40"/>
    <b v="1"/>
    <n v="1420"/>
    <b v="1"/>
    <x v="1"/>
    <s v="spaces"/>
    <n v="108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x v="2714"/>
    <d v="2016-10-14T23:00:00"/>
    <n v="28"/>
    <b v="1"/>
    <n v="305"/>
    <b v="1"/>
    <x v="1"/>
    <s v="spaces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x v="2715"/>
    <d v="2016-02-21T09:33:48"/>
    <n v="34"/>
    <b v="1"/>
    <n v="551"/>
    <b v="1"/>
    <x v="1"/>
    <s v="spaces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x v="2716"/>
    <d v="2015-10-08T07:59:53"/>
    <n v="30"/>
    <b v="1"/>
    <n v="187"/>
    <b v="1"/>
    <x v="1"/>
    <s v="spaces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x v="2717"/>
    <d v="2014-12-06T22:57:29"/>
    <n v="45"/>
    <b v="1"/>
    <n v="325"/>
    <b v="1"/>
    <x v="1"/>
    <s v="spaces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x v="2718"/>
    <d v="2016-05-03T23:00:00"/>
    <n v="28"/>
    <b v="1"/>
    <n v="148"/>
    <b v="1"/>
    <x v="1"/>
    <s v="spaces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x v="2719"/>
    <d v="2016-04-17T23:44:54"/>
    <n v="59"/>
    <b v="0"/>
    <n v="69"/>
    <b v="1"/>
    <x v="1"/>
    <s v="spaces"/>
    <n v="94.6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x v="2720"/>
    <d v="2016-11-11T12:10:53"/>
    <n v="30"/>
    <b v="0"/>
    <n v="173"/>
    <b v="1"/>
    <x v="1"/>
    <s v="spaces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x v="2721"/>
    <d v="2013-09-06T19:00:00"/>
    <n v="30"/>
    <b v="0"/>
    <n v="269"/>
    <b v="1"/>
    <x v="2"/>
    <s v="hardware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x v="2722"/>
    <d v="2017-01-29T20:34:13"/>
    <n v="60"/>
    <b v="0"/>
    <n v="185"/>
    <b v="1"/>
    <x v="2"/>
    <s v="hardware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x v="2723"/>
    <d v="2014-12-31T21:08:08"/>
    <n v="60"/>
    <b v="0"/>
    <n v="176"/>
    <b v="1"/>
    <x v="2"/>
    <s v="hardware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x v="2724"/>
    <d v="2015-08-15T07:50:59"/>
    <n v="32"/>
    <b v="0"/>
    <n v="1019"/>
    <b v="1"/>
    <x v="2"/>
    <s v="hardware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x v="2725"/>
    <d v="2017-03-01T17:52:15"/>
    <n v="50"/>
    <b v="0"/>
    <n v="113"/>
    <b v="1"/>
    <x v="2"/>
    <s v="hardware"/>
    <n v="511.6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x v="2726"/>
    <d v="2016-04-22T13:55:11"/>
    <n v="30"/>
    <b v="0"/>
    <n v="404"/>
    <b v="1"/>
    <x v="2"/>
    <s v="hardware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x v="2727"/>
    <d v="2015-08-07T16:14:23"/>
    <n v="25"/>
    <b v="0"/>
    <n v="707"/>
    <b v="1"/>
    <x v="2"/>
    <s v="hardware"/>
    <n v="69.760000000000005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x v="2728"/>
    <d v="2015-12-30T14:23:54"/>
    <n v="35"/>
    <b v="0"/>
    <n v="392"/>
    <b v="1"/>
    <x v="2"/>
    <s v="hardware"/>
    <n v="77.23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x v="2729"/>
    <d v="2015-05-01T05:46:37"/>
    <n v="30"/>
    <b v="0"/>
    <n v="23"/>
    <b v="1"/>
    <x v="2"/>
    <s v="hardware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x v="2730"/>
    <d v="2013-04-22T12:59:35"/>
    <n v="35"/>
    <b v="0"/>
    <n v="682"/>
    <b v="1"/>
    <x v="2"/>
    <s v="hardware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x v="2731"/>
    <d v="2014-10-18T04:00:00"/>
    <n v="58"/>
    <b v="0"/>
    <n v="37"/>
    <b v="1"/>
    <x v="2"/>
    <s v="hardware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x v="2732"/>
    <d v="2013-05-28T00:00:00"/>
    <n v="33"/>
    <b v="0"/>
    <n v="146"/>
    <b v="1"/>
    <x v="2"/>
    <s v="hardware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x v="2733"/>
    <d v="2015-04-10T05:32:54"/>
    <n v="60"/>
    <b v="0"/>
    <n v="119"/>
    <b v="1"/>
    <x v="2"/>
    <s v="hardware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x v="2734"/>
    <d v="2016-10-13T21:59:00"/>
    <n v="30"/>
    <b v="0"/>
    <n v="163"/>
    <b v="1"/>
    <x v="2"/>
    <s v="hardware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x v="2735"/>
    <d v="2013-03-13T20:00:00"/>
    <n v="30"/>
    <b v="0"/>
    <n v="339"/>
    <b v="1"/>
    <x v="2"/>
    <s v="hardware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x v="2736"/>
    <d v="2014-04-23T15:59:33"/>
    <n v="30"/>
    <b v="0"/>
    <n v="58"/>
    <b v="1"/>
    <x v="2"/>
    <s v="hardware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x v="2737"/>
    <d v="2014-01-15T19:00:00"/>
    <n v="43"/>
    <b v="0"/>
    <n v="456"/>
    <b v="1"/>
    <x v="2"/>
    <s v="hardware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x v="2738"/>
    <d v="2016-11-06T03:26:44"/>
    <n v="60"/>
    <b v="0"/>
    <n v="15"/>
    <b v="1"/>
    <x v="2"/>
    <s v="hardware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x v="2739"/>
    <d v="2014-05-05T21:18:37"/>
    <n v="45"/>
    <b v="0"/>
    <n v="191"/>
    <b v="1"/>
    <x v="2"/>
    <s v="hardware"/>
    <n v="22.12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x v="2740"/>
    <d v="2015-03-11T23:45:52"/>
    <n v="29"/>
    <b v="0"/>
    <n v="17"/>
    <b v="1"/>
    <x v="2"/>
    <s v="hardware"/>
    <n v="18.239999999999998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x v="2741"/>
    <d v="2014-10-20T02:07:00"/>
    <n v="21"/>
    <b v="0"/>
    <n v="4"/>
    <b v="0"/>
    <x v="3"/>
    <s v="children's books"/>
    <n v="8.75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x v="2742"/>
    <d v="2012-05-15T17:16:27"/>
    <n v="14"/>
    <b v="0"/>
    <n v="18"/>
    <b v="0"/>
    <x v="3"/>
    <s v="children's books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x v="2743"/>
    <d v="2016-10-19T07:53:27"/>
    <n v="30"/>
    <b v="0"/>
    <n v="0"/>
    <b v="0"/>
    <x v="3"/>
    <s v="children's books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x v="2744"/>
    <d v="2012-02-29T01:29:58"/>
    <n v="30"/>
    <b v="0"/>
    <n v="22"/>
    <b v="0"/>
    <x v="3"/>
    <s v="children's books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x v="2745"/>
    <d v="2012-07-14T23:42:48"/>
    <n v="60"/>
    <b v="0"/>
    <n v="49"/>
    <b v="0"/>
    <x v="3"/>
    <s v="children's books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x v="2746"/>
    <d v="2014-08-29T18:45:11"/>
    <n v="30"/>
    <b v="0"/>
    <n v="19"/>
    <b v="0"/>
    <x v="3"/>
    <s v="children's books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x v="2747"/>
    <d v="2012-06-16T03:10:00"/>
    <n v="32"/>
    <b v="0"/>
    <n v="4"/>
    <b v="0"/>
    <x v="3"/>
    <s v="children's books"/>
    <n v="35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x v="2748"/>
    <d v="2016-09-02T17:03:22"/>
    <n v="30"/>
    <b v="0"/>
    <n v="4"/>
    <b v="0"/>
    <x v="3"/>
    <s v="children's books"/>
    <n v="13.25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x v="2749"/>
    <d v="2015-04-04T18:10:37"/>
    <n v="30"/>
    <b v="0"/>
    <n v="2"/>
    <b v="0"/>
    <x v="3"/>
    <s v="children's books"/>
    <n v="55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x v="2750"/>
    <d v="2012-06-30T20:00:00"/>
    <n v="12"/>
    <b v="0"/>
    <n v="0"/>
    <b v="0"/>
    <x v="3"/>
    <s v="children's books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x v="2751"/>
    <d v="2014-06-17T21:17:22"/>
    <n v="60"/>
    <b v="0"/>
    <n v="0"/>
    <b v="0"/>
    <x v="3"/>
    <s v="children's books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x v="2752"/>
    <d v="2011-12-18T18:21:44"/>
    <n v="40"/>
    <b v="0"/>
    <n v="14"/>
    <b v="0"/>
    <x v="3"/>
    <s v="children's books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x v="2753"/>
    <d v="2012-08-26T21:37:03"/>
    <n v="30"/>
    <b v="0"/>
    <n v="8"/>
    <b v="0"/>
    <x v="3"/>
    <s v="children's books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x v="2754"/>
    <d v="2014-09-11T15:15:51"/>
    <n v="30"/>
    <b v="0"/>
    <n v="0"/>
    <b v="0"/>
    <x v="3"/>
    <s v="children's books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x v="2755"/>
    <d v="2015-04-08T18:58:47"/>
    <n v="30"/>
    <b v="0"/>
    <n v="15"/>
    <b v="0"/>
    <x v="3"/>
    <s v="children's books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x v="2756"/>
    <d v="2014-01-11T21:36:41"/>
    <n v="30"/>
    <b v="0"/>
    <n v="33"/>
    <b v="0"/>
    <x v="3"/>
    <s v="children's books"/>
    <n v="31.76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x v="2757"/>
    <d v="2016-08-06T15:45:32"/>
    <n v="15"/>
    <b v="0"/>
    <n v="2"/>
    <b v="0"/>
    <x v="3"/>
    <s v="children's books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x v="2758"/>
    <d v="2016-10-10T10:36:23"/>
    <n v="14"/>
    <b v="0"/>
    <n v="6"/>
    <b v="0"/>
    <x v="3"/>
    <s v="children's books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x v="2759"/>
    <d v="2016-07-16T08:47:46"/>
    <n v="43"/>
    <b v="0"/>
    <n v="2"/>
    <b v="0"/>
    <x v="3"/>
    <s v="children's books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x v="2760"/>
    <d v="2013-06-20T11:04:18"/>
    <n v="30"/>
    <b v="0"/>
    <n v="0"/>
    <b v="0"/>
    <x v="3"/>
    <s v="children's books"/>
    <n v="0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x v="2761"/>
    <d v="2013-01-03T01:31:33"/>
    <n v="30"/>
    <b v="0"/>
    <n v="4"/>
    <b v="0"/>
    <x v="3"/>
    <s v="children's books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x v="2762"/>
    <d v="2012-03-18T23:53:15"/>
    <n v="59"/>
    <b v="0"/>
    <n v="1"/>
    <b v="0"/>
    <x v="3"/>
    <s v="children's books"/>
    <n v="2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x v="2763"/>
    <d v="2013-05-24T13:54:44"/>
    <n v="45"/>
    <b v="0"/>
    <n v="3"/>
    <b v="0"/>
    <x v="3"/>
    <s v="children's books"/>
    <n v="30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x v="2764"/>
    <d v="2012-05-30T19:00:00"/>
    <n v="29"/>
    <b v="0"/>
    <n v="4"/>
    <b v="0"/>
    <x v="3"/>
    <s v="children's books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x v="2765"/>
    <d v="2012-10-28T13:53:48"/>
    <n v="16"/>
    <b v="0"/>
    <n v="0"/>
    <b v="0"/>
    <x v="3"/>
    <s v="children's books"/>
    <n v="0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x v="2766"/>
    <d v="2011-08-11T16:01:58"/>
    <n v="30"/>
    <b v="0"/>
    <n v="4"/>
    <b v="0"/>
    <x v="3"/>
    <s v="children's books"/>
    <n v="25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x v="2767"/>
    <d v="2015-08-16T23:00:50"/>
    <n v="60"/>
    <b v="0"/>
    <n v="3"/>
    <b v="0"/>
    <x v="3"/>
    <s v="children's books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x v="2768"/>
    <d v="2012-03-29T13:45:23"/>
    <n v="30"/>
    <b v="0"/>
    <n v="34"/>
    <b v="0"/>
    <x v="3"/>
    <s v="children's books"/>
    <n v="29.47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x v="2769"/>
    <d v="2014-06-05T19:49:50"/>
    <n v="50"/>
    <b v="0"/>
    <n v="2"/>
    <b v="0"/>
    <x v="3"/>
    <s v="children's books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x v="2770"/>
    <d v="2014-03-18T15:55:30"/>
    <n v="30"/>
    <b v="0"/>
    <n v="33"/>
    <b v="0"/>
    <x v="3"/>
    <s v="children's books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x v="2771"/>
    <d v="2013-02-01T17:00:00"/>
    <n v="49"/>
    <b v="0"/>
    <n v="0"/>
    <b v="0"/>
    <x v="3"/>
    <s v="children's books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x v="2772"/>
    <d v="2013-10-05T20:51:34"/>
    <n v="15"/>
    <b v="0"/>
    <n v="0"/>
    <b v="0"/>
    <x v="3"/>
    <s v="children's books"/>
    <n v="0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x v="2773"/>
    <d v="2016-04-24T20:45:21"/>
    <n v="10"/>
    <b v="0"/>
    <n v="1"/>
    <b v="0"/>
    <x v="3"/>
    <s v="children's books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x v="2774"/>
    <d v="2013-03-08T03:02:08"/>
    <n v="30"/>
    <b v="0"/>
    <n v="13"/>
    <b v="0"/>
    <x v="3"/>
    <s v="children's books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x v="2775"/>
    <d v="2011-12-16T00:19:14"/>
    <n v="30"/>
    <b v="0"/>
    <n v="2"/>
    <b v="0"/>
    <x v="3"/>
    <s v="children's books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x v="2776"/>
    <d v="2015-06-12T07:07:56"/>
    <n v="31"/>
    <b v="0"/>
    <n v="36"/>
    <b v="0"/>
    <x v="3"/>
    <s v="children's books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x v="2777"/>
    <d v="2015-07-17T16:03:24"/>
    <n v="30"/>
    <b v="0"/>
    <n v="1"/>
    <b v="0"/>
    <x v="3"/>
    <s v="children's books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x v="2778"/>
    <d v="2014-08-25T23:28:26"/>
    <n v="30"/>
    <b v="0"/>
    <n v="15"/>
    <b v="0"/>
    <x v="3"/>
    <s v="children's books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x v="2779"/>
    <d v="2015-11-22T15:03:41"/>
    <n v="30"/>
    <b v="0"/>
    <n v="1"/>
    <b v="0"/>
    <x v="3"/>
    <s v="children's books"/>
    <n v="53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x v="2780"/>
    <d v="2017-03-10T10:44:48"/>
    <n v="30"/>
    <b v="0"/>
    <n v="0"/>
    <b v="0"/>
    <x v="3"/>
    <s v="children's books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x v="2781"/>
    <d v="2015-02-12T07:00:00"/>
    <n v="29"/>
    <b v="0"/>
    <n v="28"/>
    <b v="1"/>
    <x v="1"/>
    <s v="plays"/>
    <n v="47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x v="2782"/>
    <d v="2015-02-17T04:59:00"/>
    <n v="26"/>
    <b v="0"/>
    <n v="18"/>
    <b v="1"/>
    <x v="1"/>
    <s v="plays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x v="2783"/>
    <d v="2015-04-23T12:50:46"/>
    <n v="14"/>
    <b v="0"/>
    <n v="61"/>
    <b v="1"/>
    <x v="1"/>
    <s v="plays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x v="2784"/>
    <d v="2014-10-29T18:54:03"/>
    <n v="21"/>
    <b v="0"/>
    <n v="108"/>
    <b v="1"/>
    <x v="1"/>
    <s v="plays"/>
    <n v="66.11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x v="2785"/>
    <d v="2016-08-05T21:00:00"/>
    <n v="29"/>
    <b v="0"/>
    <n v="142"/>
    <b v="1"/>
    <x v="1"/>
    <s v="plays"/>
    <n v="36.86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x v="2786"/>
    <d v="2014-07-09T13:39:40"/>
    <n v="14"/>
    <b v="0"/>
    <n v="74"/>
    <b v="1"/>
    <x v="1"/>
    <s v="plays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x v="2787"/>
    <d v="2014-07-18T04:45:52"/>
    <n v="30"/>
    <b v="0"/>
    <n v="38"/>
    <b v="1"/>
    <x v="1"/>
    <s v="plays"/>
    <n v="31.5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x v="2788"/>
    <d v="2016-07-29T16:50:43"/>
    <n v="30"/>
    <b v="0"/>
    <n v="20"/>
    <b v="1"/>
    <x v="1"/>
    <s v="plays"/>
    <n v="102.5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x v="2789"/>
    <d v="2015-03-12T04:00:00"/>
    <n v="19"/>
    <b v="0"/>
    <n v="24"/>
    <b v="1"/>
    <x v="1"/>
    <s v="plays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x v="2790"/>
    <d v="2015-02-11T22:31:43"/>
    <n v="30"/>
    <b v="0"/>
    <n v="66"/>
    <b v="1"/>
    <x v="1"/>
    <s v="plays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x v="2791"/>
    <d v="2016-09-09T04:00:00"/>
    <n v="31"/>
    <b v="0"/>
    <n v="28"/>
    <b v="1"/>
    <x v="1"/>
    <s v="plays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x v="2792"/>
    <d v="2015-08-12T05:32:39"/>
    <n v="45"/>
    <b v="0"/>
    <n v="24"/>
    <b v="1"/>
    <x v="1"/>
    <s v="plays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x v="2793"/>
    <d v="2015-07-21T10:03:25"/>
    <n v="30"/>
    <b v="0"/>
    <n v="73"/>
    <b v="1"/>
    <x v="1"/>
    <s v="plays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x v="2794"/>
    <d v="2016-03-03T19:00:00"/>
    <n v="16"/>
    <b v="0"/>
    <n v="3"/>
    <b v="1"/>
    <x v="1"/>
    <s v="plays"/>
    <n v="25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x v="2795"/>
    <d v="2014-06-06T23:00:00"/>
    <n v="16"/>
    <b v="0"/>
    <n v="20"/>
    <b v="1"/>
    <x v="1"/>
    <s v="plays"/>
    <n v="36.5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x v="2796"/>
    <d v="2014-07-05T12:40:28"/>
    <n v="30"/>
    <b v="0"/>
    <n v="21"/>
    <b v="1"/>
    <x v="1"/>
    <s v="plays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x v="2797"/>
    <d v="2014-07-08T22:34:00"/>
    <n v="30"/>
    <b v="0"/>
    <n v="94"/>
    <b v="1"/>
    <x v="1"/>
    <s v="plays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x v="2798"/>
    <d v="2015-07-31T16:00:00"/>
    <n v="15"/>
    <b v="0"/>
    <n v="139"/>
    <b v="1"/>
    <x v="1"/>
    <s v="plays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x v="2799"/>
    <d v="2016-06-17T16:00:00"/>
    <n v="31"/>
    <b v="0"/>
    <n v="130"/>
    <b v="1"/>
    <x v="1"/>
    <s v="plays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x v="2800"/>
    <d v="2015-01-04T13:16:06"/>
    <n v="60"/>
    <b v="0"/>
    <n v="31"/>
    <b v="1"/>
    <x v="1"/>
    <s v="plays"/>
    <n v="42.9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x v="2801"/>
    <d v="2014-10-10T11:00:00"/>
    <n v="22"/>
    <b v="0"/>
    <n v="13"/>
    <b v="1"/>
    <x v="1"/>
    <s v="plays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x v="2802"/>
    <d v="2015-08-06T15:31:47"/>
    <n v="30"/>
    <b v="0"/>
    <n v="90"/>
    <b v="1"/>
    <x v="1"/>
    <s v="plays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x v="2803"/>
    <d v="2015-07-16T00:00:00"/>
    <n v="43"/>
    <b v="0"/>
    <n v="141"/>
    <b v="1"/>
    <x v="1"/>
    <s v="plays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x v="2804"/>
    <d v="2014-09-29T10:53:10"/>
    <n v="30"/>
    <b v="0"/>
    <n v="23"/>
    <b v="1"/>
    <x v="1"/>
    <s v="plays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x v="2805"/>
    <d v="2015-08-22T12:07:53"/>
    <n v="25"/>
    <b v="0"/>
    <n v="18"/>
    <b v="1"/>
    <x v="1"/>
    <s v="plays"/>
    <n v="24.44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x v="2806"/>
    <d v="2015-08-05T11:00:00"/>
    <n v="36"/>
    <b v="0"/>
    <n v="76"/>
    <b v="1"/>
    <x v="1"/>
    <s v="plays"/>
    <n v="44.25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x v="2807"/>
    <d v="2015-06-29T20:57:18"/>
    <n v="30"/>
    <b v="0"/>
    <n v="93"/>
    <b v="1"/>
    <x v="1"/>
    <s v="plays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x v="2808"/>
    <d v="2015-08-22T20:18:55"/>
    <n v="30"/>
    <b v="0"/>
    <n v="69"/>
    <b v="1"/>
    <x v="1"/>
    <s v="plays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x v="2809"/>
    <d v="2016-03-30T14:39:00"/>
    <n v="8"/>
    <b v="0"/>
    <n v="21"/>
    <b v="1"/>
    <x v="1"/>
    <s v="plays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x v="2810"/>
    <d v="2014-06-01T03:59:00"/>
    <n v="32"/>
    <b v="0"/>
    <n v="57"/>
    <b v="1"/>
    <x v="1"/>
    <s v="plays"/>
    <n v="47.46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x v="2811"/>
    <d v="2015-02-23T11:55:03"/>
    <n v="30"/>
    <b v="0"/>
    <n v="108"/>
    <b v="1"/>
    <x v="1"/>
    <s v="plays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x v="2812"/>
    <d v="2015-04-06T04:00:00"/>
    <n v="46"/>
    <b v="0"/>
    <n v="83"/>
    <b v="1"/>
    <x v="1"/>
    <s v="plays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x v="2813"/>
    <d v="2016-12-14T17:49:21"/>
    <n v="25"/>
    <b v="0"/>
    <n v="96"/>
    <b v="1"/>
    <x v="1"/>
    <s v="plays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x v="2814"/>
    <d v="2015-05-09T09:35:15"/>
    <n v="30"/>
    <b v="0"/>
    <n v="64"/>
    <b v="1"/>
    <x v="1"/>
    <s v="plays"/>
    <n v="25.2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x v="2815"/>
    <d v="2016-08-07T18:38:29"/>
    <n v="30"/>
    <b v="0"/>
    <n v="14"/>
    <b v="1"/>
    <x v="1"/>
    <s v="plays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x v="2816"/>
    <d v="2015-08-02T16:00:00"/>
    <n v="30"/>
    <b v="0"/>
    <n v="169"/>
    <b v="1"/>
    <x v="1"/>
    <s v="plays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x v="2817"/>
    <d v="2015-02-28T15:14:22"/>
    <n v="40"/>
    <b v="0"/>
    <n v="33"/>
    <b v="1"/>
    <x v="1"/>
    <s v="plays"/>
    <n v="23.64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x v="2818"/>
    <d v="2015-09-23T14:21:26"/>
    <n v="20"/>
    <b v="0"/>
    <n v="102"/>
    <b v="1"/>
    <x v="1"/>
    <s v="plays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x v="2819"/>
    <d v="2015-06-14T12:36:49"/>
    <n v="30"/>
    <b v="0"/>
    <n v="104"/>
    <b v="1"/>
    <x v="1"/>
    <s v="plays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x v="2820"/>
    <d v="2016-02-26T00:00:00"/>
    <n v="25"/>
    <b v="0"/>
    <n v="20"/>
    <b v="1"/>
    <x v="1"/>
    <s v="plays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x v="2821"/>
    <d v="2014-09-23T22:08:55"/>
    <n v="30"/>
    <b v="0"/>
    <n v="35"/>
    <b v="1"/>
    <x v="1"/>
    <s v="plays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x v="2822"/>
    <d v="2015-03-27T15:24:52"/>
    <n v="30"/>
    <b v="0"/>
    <n v="94"/>
    <b v="1"/>
    <x v="1"/>
    <s v="plays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x v="2823"/>
    <d v="2015-03-31T22:59:00"/>
    <n v="27"/>
    <b v="0"/>
    <n v="14"/>
    <b v="1"/>
    <x v="1"/>
    <s v="plays"/>
    <n v="8.86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x v="2824"/>
    <d v="2015-06-13T01:43:00"/>
    <n v="32"/>
    <b v="0"/>
    <n v="15"/>
    <b v="1"/>
    <x v="1"/>
    <s v="plays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x v="2825"/>
    <d v="2015-12-04T19:01:26"/>
    <n v="30"/>
    <b v="0"/>
    <n v="51"/>
    <b v="1"/>
    <x v="1"/>
    <s v="plays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x v="2826"/>
    <d v="2015-07-10T07:00:00"/>
    <n v="24"/>
    <b v="0"/>
    <n v="19"/>
    <b v="1"/>
    <x v="1"/>
    <s v="plays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x v="2827"/>
    <d v="2016-06-03T16:30:00"/>
    <n v="30"/>
    <b v="0"/>
    <n v="23"/>
    <b v="1"/>
    <x v="1"/>
    <s v="plays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x v="2828"/>
    <d v="2015-10-02T23:00:00"/>
    <n v="25"/>
    <b v="0"/>
    <n v="97"/>
    <b v="1"/>
    <x v="1"/>
    <s v="plays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x v="2829"/>
    <d v="2016-06-02T10:25:18"/>
    <n v="28"/>
    <b v="0"/>
    <n v="76"/>
    <b v="1"/>
    <x v="1"/>
    <s v="plays"/>
    <n v="35.04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x v="2830"/>
    <d v="2014-05-12T03:59:00"/>
    <n v="13"/>
    <b v="0"/>
    <n v="11"/>
    <b v="1"/>
    <x v="1"/>
    <s v="plays"/>
    <n v="272.73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x v="2831"/>
    <d v="2015-07-16T19:47:50"/>
    <n v="30"/>
    <b v="0"/>
    <n v="52"/>
    <b v="1"/>
    <x v="1"/>
    <s v="plays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x v="2832"/>
    <d v="2014-11-23T22:00:00"/>
    <n v="28"/>
    <b v="0"/>
    <n v="95"/>
    <b v="1"/>
    <x v="1"/>
    <s v="plays"/>
    <n v="30.19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x v="2833"/>
    <d v="2015-10-11T02:00:00"/>
    <n v="20"/>
    <b v="0"/>
    <n v="35"/>
    <b v="1"/>
    <x v="1"/>
    <s v="plays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x v="2834"/>
    <d v="2015-01-30T23:02:10"/>
    <n v="15"/>
    <b v="0"/>
    <n v="21"/>
    <b v="1"/>
    <x v="1"/>
    <s v="plays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x v="2835"/>
    <d v="2015-12-05T00:00:00"/>
    <n v="30"/>
    <b v="0"/>
    <n v="93"/>
    <b v="1"/>
    <x v="1"/>
    <s v="plays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x v="2836"/>
    <d v="2017-02-18T04:59:00"/>
    <n v="38"/>
    <b v="0"/>
    <n v="11"/>
    <b v="1"/>
    <x v="1"/>
    <s v="plays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x v="2837"/>
    <d v="2015-12-09T22:48:04"/>
    <n v="40"/>
    <b v="0"/>
    <n v="21"/>
    <b v="1"/>
    <x v="1"/>
    <s v="plays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x v="2838"/>
    <d v="2014-08-13T22:00:00"/>
    <n v="22"/>
    <b v="0"/>
    <n v="54"/>
    <b v="1"/>
    <x v="1"/>
    <s v="plays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x v="2839"/>
    <d v="2014-08-25T04:59:00"/>
    <n v="23"/>
    <b v="0"/>
    <n v="31"/>
    <b v="1"/>
    <x v="1"/>
    <s v="plays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x v="2840"/>
    <d v="2015-03-18T17:00:00"/>
    <n v="21"/>
    <b v="0"/>
    <n v="132"/>
    <b v="1"/>
    <x v="1"/>
    <s v="plays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x v="2841"/>
    <d v="2015-12-13T18:44:57"/>
    <n v="60"/>
    <b v="0"/>
    <n v="1"/>
    <b v="0"/>
    <x v="1"/>
    <s v="plays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x v="2842"/>
    <d v="2014-06-21T11:00:00"/>
    <n v="27"/>
    <b v="0"/>
    <n v="0"/>
    <b v="0"/>
    <x v="1"/>
    <s v="plays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x v="2843"/>
    <d v="2016-06-13T04:00:00"/>
    <n v="42"/>
    <b v="0"/>
    <n v="0"/>
    <b v="0"/>
    <x v="1"/>
    <s v="plays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x v="2844"/>
    <d v="2017-01-04T13:06:20"/>
    <n v="30"/>
    <b v="0"/>
    <n v="1"/>
    <b v="0"/>
    <x v="1"/>
    <s v="plays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x v="2845"/>
    <d v="2015-06-08T00:23:53"/>
    <n v="60"/>
    <b v="0"/>
    <n v="39"/>
    <b v="0"/>
    <x v="1"/>
    <s v="plays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x v="2846"/>
    <d v="2015-05-29T16:36:34"/>
    <n v="45"/>
    <b v="0"/>
    <n v="0"/>
    <b v="0"/>
    <x v="1"/>
    <s v="plays"/>
    <n v="0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x v="2847"/>
    <d v="2016-05-23T19:21:05"/>
    <n v="60"/>
    <b v="0"/>
    <n v="0"/>
    <b v="0"/>
    <x v="1"/>
    <s v="plays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x v="2848"/>
    <d v="2015-05-29T15:34:19"/>
    <n v="30"/>
    <b v="0"/>
    <n v="3"/>
    <b v="0"/>
    <x v="1"/>
    <s v="plays"/>
    <n v="23.33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x v="2849"/>
    <d v="2016-04-23T10:16:40"/>
    <n v="30"/>
    <b v="0"/>
    <n v="1"/>
    <b v="0"/>
    <x v="1"/>
    <s v="plays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x v="2850"/>
    <d v="2014-09-06T00:10:11"/>
    <n v="30"/>
    <b v="0"/>
    <n v="13"/>
    <b v="0"/>
    <x v="1"/>
    <s v="plays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x v="2851"/>
    <d v="2016-01-29T23:17:00"/>
    <n v="8"/>
    <b v="0"/>
    <n v="0"/>
    <b v="0"/>
    <x v="1"/>
    <s v="plays"/>
    <n v="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x v="2852"/>
    <d v="2014-06-21T01:05:03"/>
    <n v="30"/>
    <b v="0"/>
    <n v="6"/>
    <b v="0"/>
    <x v="1"/>
    <s v="plays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x v="2853"/>
    <d v="2014-09-14T04:34:57"/>
    <n v="60"/>
    <b v="0"/>
    <n v="0"/>
    <b v="0"/>
    <x v="1"/>
    <s v="plays"/>
    <n v="0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x v="2854"/>
    <d v="2015-05-07T17:11:59"/>
    <n v="20"/>
    <b v="0"/>
    <n v="14"/>
    <b v="0"/>
    <x v="1"/>
    <s v="plays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x v="2855"/>
    <d v="2016-01-29T23:34:00"/>
    <n v="28"/>
    <b v="0"/>
    <n v="5"/>
    <b v="0"/>
    <x v="1"/>
    <s v="plays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x v="2856"/>
    <d v="2015-08-08T21:34:00"/>
    <n v="59"/>
    <b v="0"/>
    <n v="6"/>
    <b v="0"/>
    <x v="1"/>
    <s v="plays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x v="2857"/>
    <d v="2017-02-20T18:00:00"/>
    <n v="60"/>
    <b v="0"/>
    <n v="15"/>
    <b v="0"/>
    <x v="1"/>
    <s v="plays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x v="2858"/>
    <d v="2014-12-05T11:28:00"/>
    <n v="24"/>
    <b v="0"/>
    <n v="0"/>
    <b v="0"/>
    <x v="1"/>
    <s v="plays"/>
    <n v="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x v="2859"/>
    <d v="2015-10-16T08:41:44"/>
    <n v="60"/>
    <b v="0"/>
    <n v="1"/>
    <b v="0"/>
    <x v="1"/>
    <s v="plays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x v="2860"/>
    <d v="2016-06-19T19:12:56"/>
    <n v="60"/>
    <b v="0"/>
    <n v="9"/>
    <b v="0"/>
    <x v="1"/>
    <s v="plays"/>
    <n v="29.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x v="2861"/>
    <d v="2015-09-24T14:10:48"/>
    <n v="14"/>
    <b v="0"/>
    <n v="3"/>
    <b v="0"/>
    <x v="1"/>
    <s v="plays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x v="2862"/>
    <d v="2014-06-24T18:57:09"/>
    <n v="30"/>
    <b v="0"/>
    <n v="3"/>
    <b v="0"/>
    <x v="1"/>
    <s v="plays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x v="2863"/>
    <d v="2014-09-09T16:12:03"/>
    <n v="60"/>
    <b v="0"/>
    <n v="1"/>
    <b v="0"/>
    <x v="1"/>
    <s v="plays"/>
    <n v="20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x v="2864"/>
    <d v="2015-07-17T13:18:00"/>
    <n v="30"/>
    <b v="0"/>
    <n v="3"/>
    <b v="0"/>
    <x v="1"/>
    <s v="plays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x v="2865"/>
    <d v="2015-01-06T02:44:19"/>
    <n v="60"/>
    <b v="0"/>
    <n v="0"/>
    <b v="0"/>
    <x v="1"/>
    <s v="plays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x v="2866"/>
    <d v="2016-10-14T22:00:00"/>
    <n v="30"/>
    <b v="0"/>
    <n v="2"/>
    <b v="0"/>
    <x v="1"/>
    <s v="plays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x v="2867"/>
    <d v="2016-07-04T04:00:00"/>
    <n v="24"/>
    <b v="0"/>
    <n v="10"/>
    <b v="0"/>
    <x v="1"/>
    <s v="plays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x v="2868"/>
    <d v="2016-10-05T19:50:54"/>
    <n v="30"/>
    <b v="0"/>
    <n v="60"/>
    <b v="0"/>
    <x v="1"/>
    <s v="plays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x v="2869"/>
    <d v="2016-07-19T14:14:41"/>
    <n v="30"/>
    <b v="0"/>
    <n v="5"/>
    <b v="0"/>
    <x v="1"/>
    <s v="plays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x v="2870"/>
    <d v="2014-05-17T04:32:45"/>
    <n v="30"/>
    <b v="0"/>
    <n v="9"/>
    <b v="0"/>
    <x v="1"/>
    <s v="plays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x v="2871"/>
    <d v="2014-12-21T17:43:33"/>
    <n v="20"/>
    <b v="0"/>
    <n v="13"/>
    <b v="0"/>
    <x v="1"/>
    <s v="plays"/>
    <n v="35.92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x v="2872"/>
    <d v="2015-06-20T02:47:18"/>
    <n v="60"/>
    <b v="0"/>
    <n v="0"/>
    <b v="0"/>
    <x v="1"/>
    <s v="plays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x v="2873"/>
    <d v="2015-01-28T19:37:11"/>
    <n v="30"/>
    <b v="0"/>
    <n v="8"/>
    <b v="0"/>
    <x v="1"/>
    <s v="plays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x v="2874"/>
    <d v="2017-01-17T20:16:26"/>
    <n v="30"/>
    <b v="0"/>
    <n v="3"/>
    <b v="0"/>
    <x v="1"/>
    <s v="plays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x v="2875"/>
    <d v="2016-05-05T03:04:53"/>
    <n v="30"/>
    <b v="0"/>
    <n v="3"/>
    <b v="0"/>
    <x v="1"/>
    <s v="plays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x v="2876"/>
    <d v="2015-07-16T17:51:19"/>
    <n v="30"/>
    <b v="0"/>
    <n v="0"/>
    <b v="0"/>
    <x v="1"/>
    <s v="plays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x v="2877"/>
    <d v="2016-11-30T17:00:00"/>
    <n v="32"/>
    <b v="0"/>
    <n v="6"/>
    <b v="0"/>
    <x v="1"/>
    <s v="plays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x v="2878"/>
    <d v="2015-07-03T14:46:35"/>
    <n v="60"/>
    <b v="0"/>
    <n v="4"/>
    <b v="0"/>
    <x v="1"/>
    <s v="plays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x v="2879"/>
    <d v="2016-01-20T17:24:21"/>
    <n v="30"/>
    <b v="0"/>
    <n v="1"/>
    <b v="0"/>
    <x v="1"/>
    <s v="plays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x v="2880"/>
    <d v="2015-08-20T17:05:00"/>
    <n v="44"/>
    <b v="0"/>
    <n v="29"/>
    <b v="0"/>
    <x v="1"/>
    <s v="plays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x v="2881"/>
    <d v="2014-12-03T15:20:36"/>
    <n v="60"/>
    <b v="0"/>
    <n v="0"/>
    <b v="0"/>
    <x v="1"/>
    <s v="plays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x v="2882"/>
    <d v="2016-05-01T14:18:38"/>
    <n v="30"/>
    <b v="0"/>
    <n v="4"/>
    <b v="0"/>
    <x v="1"/>
    <s v="plays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x v="2883"/>
    <d v="2016-02-06T04:59:00"/>
    <n v="36"/>
    <b v="0"/>
    <n v="5"/>
    <b v="0"/>
    <x v="1"/>
    <s v="plays"/>
    <n v="381.6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x v="2884"/>
    <d v="2014-12-05T17:27:15"/>
    <n v="30"/>
    <b v="0"/>
    <n v="4"/>
    <b v="0"/>
    <x v="1"/>
    <s v="plays"/>
    <n v="46.2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x v="2885"/>
    <d v="2015-03-14T00:50:01"/>
    <n v="30"/>
    <b v="0"/>
    <n v="5"/>
    <b v="0"/>
    <x v="1"/>
    <s v="plays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x v="2886"/>
    <d v="2015-09-19T03:59:00"/>
    <n v="5"/>
    <b v="0"/>
    <n v="1"/>
    <b v="0"/>
    <x v="1"/>
    <s v="plays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x v="2887"/>
    <d v="2015-01-11T10:15:24"/>
    <n v="30"/>
    <b v="0"/>
    <n v="1"/>
    <b v="0"/>
    <x v="1"/>
    <s v="plays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x v="2888"/>
    <d v="2014-10-18T04:59:00"/>
    <n v="8"/>
    <b v="0"/>
    <n v="0"/>
    <b v="0"/>
    <x v="1"/>
    <s v="plays"/>
    <n v="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x v="2889"/>
    <d v="2014-08-29T20:43:05"/>
    <n v="30"/>
    <b v="0"/>
    <n v="14"/>
    <b v="0"/>
    <x v="1"/>
    <s v="plays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x v="2890"/>
    <d v="2014-08-09T03:00:00"/>
    <n v="29"/>
    <b v="0"/>
    <n v="3"/>
    <b v="0"/>
    <x v="1"/>
    <s v="plays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x v="2891"/>
    <d v="2016-04-15T20:12:08"/>
    <n v="60"/>
    <b v="0"/>
    <n v="10"/>
    <b v="0"/>
    <x v="1"/>
    <s v="plays"/>
    <n v="27.3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x v="2892"/>
    <d v="2014-08-25T21:00:00"/>
    <n v="7"/>
    <b v="0"/>
    <n v="17"/>
    <b v="0"/>
    <x v="1"/>
    <s v="plays"/>
    <n v="29.41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x v="2893"/>
    <d v="2015-01-09T02:00:00"/>
    <n v="60"/>
    <b v="0"/>
    <n v="2"/>
    <b v="0"/>
    <x v="1"/>
    <s v="plays"/>
    <n v="12.5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x v="2894"/>
    <d v="2015-04-03T22:40:15"/>
    <n v="60"/>
    <b v="0"/>
    <n v="0"/>
    <b v="0"/>
    <x v="1"/>
    <s v="plays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x v="2895"/>
    <d v="2014-06-22T21:00:00"/>
    <n v="1"/>
    <b v="0"/>
    <n v="4"/>
    <b v="0"/>
    <x v="1"/>
    <s v="plays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x v="2896"/>
    <d v="2016-12-12T06:00:00"/>
    <n v="15"/>
    <b v="0"/>
    <n v="12"/>
    <b v="0"/>
    <x v="1"/>
    <s v="plays"/>
    <n v="52.08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x v="2897"/>
    <d v="2015-10-11T15:29:05"/>
    <n v="30"/>
    <b v="0"/>
    <n v="3"/>
    <b v="0"/>
    <x v="1"/>
    <s v="plays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x v="2898"/>
    <d v="2015-10-31T15:57:33"/>
    <n v="30"/>
    <b v="0"/>
    <n v="12"/>
    <b v="0"/>
    <x v="1"/>
    <s v="plays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x v="2899"/>
    <d v="2016-07-24T01:52:38"/>
    <n v="60"/>
    <b v="0"/>
    <n v="0"/>
    <b v="0"/>
    <x v="1"/>
    <s v="plays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x v="2900"/>
    <d v="2014-08-09T05:37:12"/>
    <n v="30"/>
    <b v="0"/>
    <n v="7"/>
    <b v="0"/>
    <x v="1"/>
    <s v="plays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x v="2901"/>
    <d v="2015-02-07T21:42:19"/>
    <n v="60"/>
    <b v="0"/>
    <n v="2"/>
    <b v="0"/>
    <x v="1"/>
    <s v="plays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x v="2902"/>
    <d v="2015-08-24T10:33:16"/>
    <n v="30"/>
    <b v="0"/>
    <n v="1"/>
    <b v="0"/>
    <x v="1"/>
    <s v="plays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x v="2903"/>
    <d v="2015-09-09T04:00:18"/>
    <n v="60"/>
    <b v="0"/>
    <n v="4"/>
    <b v="0"/>
    <x v="1"/>
    <s v="plays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x v="2904"/>
    <d v="2014-11-09T12:00:00"/>
    <n v="12"/>
    <b v="0"/>
    <n v="4"/>
    <b v="0"/>
    <x v="1"/>
    <s v="plays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x v="2905"/>
    <d v="2016-09-07T01:21:53"/>
    <n v="14"/>
    <b v="0"/>
    <n v="17"/>
    <b v="0"/>
    <x v="1"/>
    <s v="plays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x v="2906"/>
    <d v="2015-08-01T01:00:00"/>
    <n v="18"/>
    <b v="0"/>
    <n v="7"/>
    <b v="0"/>
    <x v="1"/>
    <s v="plays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x v="2907"/>
    <d v="2016-05-14T21:03:57"/>
    <n v="60"/>
    <b v="0"/>
    <n v="2"/>
    <b v="0"/>
    <x v="1"/>
    <s v="plays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x v="2908"/>
    <d v="2016-06-08T17:33:39"/>
    <n v="30"/>
    <b v="0"/>
    <n v="5"/>
    <b v="0"/>
    <x v="1"/>
    <s v="plays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x v="2909"/>
    <d v="2014-11-25T19:46:00"/>
    <n v="39"/>
    <b v="0"/>
    <n v="1"/>
    <b v="0"/>
    <x v="1"/>
    <s v="plays"/>
    <n v="2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x v="2910"/>
    <d v="2015-06-12T20:11:27"/>
    <n v="60"/>
    <b v="0"/>
    <n v="1"/>
    <b v="0"/>
    <x v="1"/>
    <s v="plays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x v="2911"/>
    <d v="2015-06-27T18:27:06"/>
    <n v="40"/>
    <b v="0"/>
    <n v="14"/>
    <b v="0"/>
    <x v="1"/>
    <s v="plays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x v="2912"/>
    <d v="2016-01-15T03:09:34"/>
    <n v="30"/>
    <b v="0"/>
    <n v="26"/>
    <b v="0"/>
    <x v="1"/>
    <s v="plays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x v="2913"/>
    <d v="2014-09-06T22:08:59"/>
    <n v="60"/>
    <b v="0"/>
    <n v="2"/>
    <b v="0"/>
    <x v="1"/>
    <s v="plays"/>
    <n v="1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x v="2914"/>
    <d v="2015-03-14T20:46:34"/>
    <n v="60"/>
    <b v="0"/>
    <n v="1"/>
    <b v="0"/>
    <x v="1"/>
    <s v="plays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x v="2915"/>
    <d v="2016-03-16T08:33:10"/>
    <n v="30"/>
    <b v="0"/>
    <n v="3"/>
    <b v="0"/>
    <x v="1"/>
    <s v="plays"/>
    <n v="203.67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x v="2916"/>
    <d v="2014-05-19T11:26:29"/>
    <n v="23"/>
    <b v="0"/>
    <n v="7"/>
    <b v="0"/>
    <x v="1"/>
    <s v="plays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x v="2917"/>
    <d v="2015-09-16T05:37:27"/>
    <n v="18"/>
    <b v="0"/>
    <n v="9"/>
    <b v="0"/>
    <x v="1"/>
    <s v="plays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x v="2918"/>
    <d v="2015-10-29T15:06:47"/>
    <n v="28"/>
    <b v="0"/>
    <n v="20"/>
    <b v="0"/>
    <x v="1"/>
    <s v="plays"/>
    <n v="68.099999999999994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x v="2919"/>
    <d v="2014-08-05T14:52:09"/>
    <n v="30"/>
    <b v="0"/>
    <n v="6"/>
    <b v="0"/>
    <x v="1"/>
    <s v="plays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x v="2920"/>
    <d v="2015-03-25T18:01:10"/>
    <n v="30"/>
    <b v="0"/>
    <n v="13"/>
    <b v="0"/>
    <x v="1"/>
    <s v="plays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x v="2921"/>
    <d v="2014-09-25T21:16:44"/>
    <n v="30"/>
    <b v="0"/>
    <n v="3"/>
    <b v="1"/>
    <x v="1"/>
    <s v="musical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x v="2922"/>
    <d v="2015-05-18T20:58:47"/>
    <n v="45"/>
    <b v="0"/>
    <n v="6"/>
    <b v="1"/>
    <x v="1"/>
    <s v="musical"/>
    <n v="83.33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x v="2923"/>
    <d v="2015-01-24T03:00:00"/>
    <n v="15"/>
    <b v="0"/>
    <n v="10"/>
    <b v="1"/>
    <x v="1"/>
    <s v="musical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x v="2924"/>
    <d v="2015-05-09T03:59:00"/>
    <n v="30"/>
    <b v="0"/>
    <n v="147"/>
    <b v="1"/>
    <x v="1"/>
    <s v="musical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x v="2925"/>
    <d v="2014-09-11T14:01:08"/>
    <n v="30"/>
    <b v="0"/>
    <n v="199"/>
    <b v="1"/>
    <x v="1"/>
    <s v="musical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x v="2926"/>
    <d v="2015-02-23T18:22:59"/>
    <n v="14"/>
    <b v="0"/>
    <n v="50"/>
    <b v="1"/>
    <x v="1"/>
    <s v="musical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x v="2927"/>
    <d v="2014-07-15T05:00:00"/>
    <n v="29"/>
    <b v="0"/>
    <n v="21"/>
    <b v="1"/>
    <x v="1"/>
    <s v="musical"/>
    <n v="112.14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x v="2928"/>
    <d v="2016-03-04T23:57:26"/>
    <n v="30"/>
    <b v="0"/>
    <n v="24"/>
    <b v="1"/>
    <x v="1"/>
    <s v="musical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x v="2929"/>
    <d v="2014-05-25T13:32:38"/>
    <n v="30"/>
    <b v="0"/>
    <n v="32"/>
    <b v="1"/>
    <x v="1"/>
    <s v="musical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x v="2930"/>
    <d v="2015-05-07T14:01:04"/>
    <n v="30"/>
    <b v="0"/>
    <n v="62"/>
    <b v="1"/>
    <x v="1"/>
    <s v="musical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x v="2931"/>
    <d v="2014-09-15T06:08:00"/>
    <n v="25"/>
    <b v="0"/>
    <n v="9"/>
    <b v="1"/>
    <x v="1"/>
    <s v="musical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x v="2932"/>
    <d v="2015-02-21T11:00:00"/>
    <n v="31"/>
    <b v="0"/>
    <n v="38"/>
    <b v="1"/>
    <x v="1"/>
    <s v="musical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x v="2933"/>
    <d v="2016-06-04T22:57:33"/>
    <n v="30"/>
    <b v="0"/>
    <n v="54"/>
    <b v="1"/>
    <x v="1"/>
    <s v="musical"/>
    <n v="47.57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x v="2934"/>
    <d v="2014-06-15T15:16:04"/>
    <n v="30"/>
    <b v="0"/>
    <n v="37"/>
    <b v="1"/>
    <x v="1"/>
    <s v="musical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x v="2935"/>
    <d v="2016-08-29T17:00:00"/>
    <n v="58"/>
    <b v="0"/>
    <n v="39"/>
    <b v="1"/>
    <x v="1"/>
    <s v="musical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x v="2936"/>
    <d v="2014-10-13T04:59:00"/>
    <n v="13"/>
    <b v="0"/>
    <n v="34"/>
    <b v="1"/>
    <x v="1"/>
    <s v="musical"/>
    <n v="37.65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x v="2937"/>
    <d v="2014-07-13T10:58:33"/>
    <n v="30"/>
    <b v="0"/>
    <n v="55"/>
    <b v="1"/>
    <x v="1"/>
    <s v="musical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x v="2938"/>
    <d v="2015-01-30T16:53:34"/>
    <n v="30"/>
    <b v="0"/>
    <n v="32"/>
    <b v="1"/>
    <x v="1"/>
    <s v="musical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x v="2939"/>
    <d v="2014-08-28T01:00:00"/>
    <n v="34"/>
    <b v="0"/>
    <n v="25"/>
    <b v="1"/>
    <x v="1"/>
    <s v="musical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x v="2940"/>
    <d v="2015-01-18T18:33:38"/>
    <n v="40"/>
    <b v="0"/>
    <n v="33"/>
    <b v="1"/>
    <x v="1"/>
    <s v="musical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x v="2941"/>
    <d v="2015-03-01T23:02:35"/>
    <n v="30"/>
    <b v="0"/>
    <n v="1"/>
    <b v="0"/>
    <x v="1"/>
    <s v="spaces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x v="2942"/>
    <d v="2015-12-16T20:18:00"/>
    <n v="20"/>
    <b v="0"/>
    <n v="202"/>
    <b v="0"/>
    <x v="1"/>
    <s v="spaces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x v="2943"/>
    <d v="2015-04-13T03:06:20"/>
    <n v="30"/>
    <b v="0"/>
    <n v="0"/>
    <b v="0"/>
    <x v="1"/>
    <s v="spaces"/>
    <n v="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x v="2944"/>
    <d v="2015-06-07T21:56:38"/>
    <n v="30"/>
    <b v="0"/>
    <n v="1"/>
    <b v="0"/>
    <x v="1"/>
    <s v="spaces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x v="2945"/>
    <d v="2015-05-24T03:21:00"/>
    <n v="30"/>
    <b v="0"/>
    <n v="0"/>
    <b v="0"/>
    <x v="1"/>
    <s v="spaces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x v="2946"/>
    <d v="2016-08-15T12:44:52"/>
    <n v="30"/>
    <b v="0"/>
    <n v="2"/>
    <b v="0"/>
    <x v="1"/>
    <s v="spaces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x v="2947"/>
    <d v="2016-11-24T17:11:00"/>
    <n v="49"/>
    <b v="0"/>
    <n v="13"/>
    <b v="0"/>
    <x v="1"/>
    <s v="spaces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x v="2948"/>
    <d v="2015-06-02T15:34:53"/>
    <n v="60"/>
    <b v="0"/>
    <n v="9"/>
    <b v="0"/>
    <x v="1"/>
    <s v="spaces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x v="2949"/>
    <d v="2015-11-19T20:45:17"/>
    <n v="30"/>
    <b v="0"/>
    <n v="2"/>
    <b v="0"/>
    <x v="1"/>
    <s v="spaces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x v="2950"/>
    <d v="2016-01-23T08:45:52"/>
    <n v="30"/>
    <b v="0"/>
    <n v="0"/>
    <b v="0"/>
    <x v="1"/>
    <s v="spaces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x v="2951"/>
    <d v="2014-10-05T19:16:13"/>
    <n v="45"/>
    <b v="0"/>
    <n v="58"/>
    <b v="0"/>
    <x v="1"/>
    <s v="spaces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x v="2952"/>
    <d v="2016-10-17T04:00:00"/>
    <n v="32"/>
    <b v="0"/>
    <n v="8"/>
    <b v="0"/>
    <x v="1"/>
    <s v="spaces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x v="2953"/>
    <d v="2015-10-08T19:00:21"/>
    <n v="30"/>
    <b v="0"/>
    <n v="3"/>
    <b v="0"/>
    <x v="1"/>
    <s v="spaces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x v="2954"/>
    <d v="2017-03-16T13:00:03"/>
    <n v="20"/>
    <b v="0"/>
    <n v="0"/>
    <b v="0"/>
    <x v="1"/>
    <s v="spaces"/>
    <n v="0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x v="2955"/>
    <d v="2015-06-16T17:47:29"/>
    <n v="30"/>
    <b v="0"/>
    <n v="11"/>
    <b v="0"/>
    <x v="1"/>
    <s v="spaces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x v="2956"/>
    <d v="2016-05-04T23:00:50"/>
    <n v="30"/>
    <b v="0"/>
    <n v="20"/>
    <b v="0"/>
    <x v="1"/>
    <s v="spaces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x v="2957"/>
    <d v="2015-03-27T23:16:12"/>
    <n v="59"/>
    <b v="0"/>
    <n v="3"/>
    <b v="0"/>
    <x v="1"/>
    <s v="spaces"/>
    <n v="93.33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x v="2958"/>
    <d v="2016-05-08T17:41:57"/>
    <n v="60"/>
    <b v="0"/>
    <n v="0"/>
    <b v="0"/>
    <x v="1"/>
    <s v="spaces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x v="2959"/>
    <d v="2016-06-07T00:12:05"/>
    <n v="30"/>
    <b v="0"/>
    <n v="0"/>
    <b v="0"/>
    <x v="1"/>
    <s v="spaces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x v="2960"/>
    <d v="2014-09-11T18:10:23"/>
    <n v="30"/>
    <b v="0"/>
    <n v="0"/>
    <b v="0"/>
    <x v="1"/>
    <s v="spaces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x v="2961"/>
    <d v="2015-03-26T04:00:00"/>
    <n v="28"/>
    <b v="0"/>
    <n v="108"/>
    <b v="1"/>
    <x v="1"/>
    <s v="plays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x v="2962"/>
    <d v="2015-03-01T06:59:00"/>
    <n v="28"/>
    <b v="0"/>
    <n v="20"/>
    <b v="1"/>
    <x v="1"/>
    <s v="plays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x v="2963"/>
    <d v="2015-07-02T11:17:04"/>
    <n v="30"/>
    <b v="0"/>
    <n v="98"/>
    <b v="1"/>
    <x v="1"/>
    <s v="plays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x v="2964"/>
    <d v="2014-08-06T21:32:00"/>
    <n v="30"/>
    <b v="0"/>
    <n v="196"/>
    <b v="1"/>
    <x v="1"/>
    <s v="plays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x v="2965"/>
    <d v="2015-07-07T17:30:33"/>
    <n v="30"/>
    <b v="0"/>
    <n v="39"/>
    <b v="1"/>
    <x v="1"/>
    <s v="plays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x v="2966"/>
    <d v="2015-09-16T17:43:32"/>
    <n v="30"/>
    <b v="0"/>
    <n v="128"/>
    <b v="1"/>
    <x v="1"/>
    <s v="plays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x v="2967"/>
    <d v="2015-03-09T03:44:52"/>
    <n v="30"/>
    <b v="0"/>
    <n v="71"/>
    <b v="1"/>
    <x v="1"/>
    <s v="plays"/>
    <n v="80.23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x v="2968"/>
    <d v="2016-08-17T03:59:00"/>
    <n v="14"/>
    <b v="0"/>
    <n v="47"/>
    <b v="1"/>
    <x v="1"/>
    <s v="plays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x v="2969"/>
    <d v="2015-05-03T22:51:00"/>
    <n v="30"/>
    <b v="0"/>
    <n v="17"/>
    <b v="1"/>
    <x v="1"/>
    <s v="plays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x v="2970"/>
    <d v="2014-07-18T16:04:11"/>
    <n v="30"/>
    <b v="0"/>
    <n v="91"/>
    <b v="1"/>
    <x v="1"/>
    <s v="plays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x v="2971"/>
    <d v="2014-08-31T15:47:58"/>
    <n v="30"/>
    <b v="0"/>
    <n v="43"/>
    <b v="1"/>
    <x v="1"/>
    <s v="plays"/>
    <n v="74.53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x v="2972"/>
    <d v="2016-12-05T01:00:00"/>
    <n v="15"/>
    <b v="0"/>
    <n v="17"/>
    <b v="1"/>
    <x v="1"/>
    <s v="plays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x v="2973"/>
    <d v="2016-01-01T04:00:00"/>
    <n v="29"/>
    <b v="0"/>
    <n v="33"/>
    <b v="1"/>
    <x v="1"/>
    <s v="plays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x v="2974"/>
    <d v="2014-09-26T01:35:00"/>
    <n v="28"/>
    <b v="0"/>
    <n v="87"/>
    <b v="1"/>
    <x v="1"/>
    <s v="plays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x v="2975"/>
    <d v="2014-11-27T03:00:00"/>
    <n v="29"/>
    <b v="0"/>
    <n v="113"/>
    <b v="1"/>
    <x v="1"/>
    <s v="plays"/>
    <n v="70.88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x v="2976"/>
    <d v="2016-03-13T12:00:00"/>
    <n v="17"/>
    <b v="0"/>
    <n v="14"/>
    <b v="1"/>
    <x v="1"/>
    <s v="plays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x v="2977"/>
    <d v="2015-03-23T02:14:00"/>
    <n v="60"/>
    <b v="0"/>
    <n v="30"/>
    <b v="1"/>
    <x v="1"/>
    <s v="plays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x v="2978"/>
    <d v="2014-10-20T05:59:00"/>
    <n v="10"/>
    <b v="0"/>
    <n v="16"/>
    <b v="1"/>
    <x v="1"/>
    <s v="plays"/>
    <n v="60.69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x v="2979"/>
    <d v="2015-01-06T06:00:00"/>
    <n v="17"/>
    <b v="0"/>
    <n v="46"/>
    <b v="1"/>
    <x v="1"/>
    <s v="plays"/>
    <n v="110.22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x v="2980"/>
    <d v="2015-08-24T02:00:00"/>
    <n v="21"/>
    <b v="0"/>
    <n v="24"/>
    <b v="1"/>
    <x v="1"/>
    <s v="plays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x v="2981"/>
    <d v="2015-09-23T13:25:56"/>
    <n v="45"/>
    <b v="1"/>
    <n v="97"/>
    <b v="1"/>
    <x v="1"/>
    <s v="spaces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x v="2982"/>
    <d v="2016-02-11T16:29:03"/>
    <n v="30"/>
    <b v="1"/>
    <n v="59"/>
    <b v="1"/>
    <x v="1"/>
    <s v="spaces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x v="2983"/>
    <d v="2014-11-11T16:10:36"/>
    <n v="60"/>
    <b v="1"/>
    <n v="1095"/>
    <b v="1"/>
    <x v="1"/>
    <s v="spaces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x v="2984"/>
    <d v="2016-08-24T06:41:21"/>
    <n v="30"/>
    <b v="1"/>
    <n v="218"/>
    <b v="1"/>
    <x v="1"/>
    <s v="spaces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x v="2985"/>
    <d v="2016-10-31T04:00:00"/>
    <n v="20"/>
    <b v="0"/>
    <n v="111"/>
    <b v="1"/>
    <x v="1"/>
    <s v="spaces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x v="2986"/>
    <d v="2016-05-01T11:00:06"/>
    <n v="60"/>
    <b v="0"/>
    <n v="56"/>
    <b v="1"/>
    <x v="1"/>
    <s v="spaces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x v="2987"/>
    <d v="2016-10-13T00:00:00"/>
    <n v="29"/>
    <b v="0"/>
    <n v="265"/>
    <b v="1"/>
    <x v="1"/>
    <s v="spaces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x v="2988"/>
    <d v="2016-06-20T08:41:21"/>
    <n v="30"/>
    <b v="0"/>
    <n v="28"/>
    <b v="1"/>
    <x v="1"/>
    <s v="spaces"/>
    <n v="35.7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x v="2989"/>
    <d v="2015-12-21T04:59:00"/>
    <n v="22"/>
    <b v="0"/>
    <n v="364"/>
    <b v="1"/>
    <x v="1"/>
    <s v="spaces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x v="2990"/>
    <d v="2016-01-07T13:47:00"/>
    <n v="35"/>
    <b v="0"/>
    <n v="27"/>
    <b v="1"/>
    <x v="1"/>
    <s v="spaces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x v="2991"/>
    <d v="2017-01-27T20:05:30"/>
    <n v="22"/>
    <b v="0"/>
    <n v="93"/>
    <b v="1"/>
    <x v="1"/>
    <s v="spaces"/>
    <n v="94.41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x v="2992"/>
    <d v="2016-10-09T18:25:10"/>
    <n v="30"/>
    <b v="0"/>
    <n v="64"/>
    <b v="1"/>
    <x v="1"/>
    <s v="spaces"/>
    <n v="48.98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x v="2993"/>
    <d v="2016-02-20T20:07:47"/>
    <n v="30"/>
    <b v="0"/>
    <n v="22"/>
    <b v="1"/>
    <x v="1"/>
    <s v="spaces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x v="2994"/>
    <d v="2014-10-03T11:29:32"/>
    <n v="30"/>
    <b v="0"/>
    <n v="59"/>
    <b v="1"/>
    <x v="1"/>
    <s v="spaces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x v="2995"/>
    <d v="2017-01-19T15:57:51"/>
    <n v="30"/>
    <b v="0"/>
    <n v="249"/>
    <b v="1"/>
    <x v="1"/>
    <s v="spaces"/>
    <n v="63.23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x v="2996"/>
    <d v="2015-05-26T21:54:00"/>
    <n v="60"/>
    <b v="0"/>
    <n v="392"/>
    <b v="1"/>
    <x v="1"/>
    <s v="spaces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x v="2997"/>
    <d v="2017-02-27T04:59:00"/>
    <n v="18"/>
    <b v="0"/>
    <n v="115"/>
    <b v="1"/>
    <x v="1"/>
    <s v="spaces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x v="2998"/>
    <d v="2014-06-16T04:25:00"/>
    <n v="28"/>
    <b v="0"/>
    <n v="433"/>
    <b v="1"/>
    <x v="1"/>
    <s v="spaces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x v="2999"/>
    <d v="2017-03-01T02:00:00"/>
    <n v="15"/>
    <b v="0"/>
    <n v="20"/>
    <b v="1"/>
    <x v="1"/>
    <s v="spaces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x v="3000"/>
    <d v="2017-01-31T18:00:00"/>
    <n v="14"/>
    <b v="0"/>
    <n v="8"/>
    <b v="1"/>
    <x v="1"/>
    <s v="spaces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x v="3001"/>
    <d v="2016-07-13T21:29:42"/>
    <n v="30"/>
    <b v="0"/>
    <n v="175"/>
    <b v="1"/>
    <x v="1"/>
    <s v="spaces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x v="3002"/>
    <d v="2012-12-26T20:04:12"/>
    <n v="30"/>
    <b v="0"/>
    <n v="104"/>
    <b v="1"/>
    <x v="1"/>
    <s v="spaces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x v="3003"/>
    <d v="2016-03-01T05:59:00"/>
    <n v="32"/>
    <b v="0"/>
    <n v="17"/>
    <b v="1"/>
    <x v="1"/>
    <s v="spaces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x v="3004"/>
    <d v="2014-11-15T22:08:44"/>
    <n v="30"/>
    <b v="0"/>
    <n v="277"/>
    <b v="1"/>
    <x v="1"/>
    <s v="spaces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x v="3005"/>
    <d v="2014-10-06T16:11:45"/>
    <n v="30"/>
    <b v="0"/>
    <n v="118"/>
    <b v="1"/>
    <x v="1"/>
    <s v="spaces"/>
    <n v="108.24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x v="3006"/>
    <d v="2014-12-14T18:09:51"/>
    <n v="30"/>
    <b v="0"/>
    <n v="97"/>
    <b v="1"/>
    <x v="1"/>
    <s v="spaces"/>
    <n v="88.87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x v="3007"/>
    <d v="2015-04-25T05:11:23"/>
    <n v="21"/>
    <b v="0"/>
    <n v="20"/>
    <b v="1"/>
    <x v="1"/>
    <s v="spaces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x v="3008"/>
    <d v="2016-01-21T05:05:19"/>
    <n v="30"/>
    <b v="0"/>
    <n v="26"/>
    <b v="1"/>
    <x v="1"/>
    <s v="spaces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x v="3009"/>
    <d v="2014-11-26T14:40:40"/>
    <n v="30"/>
    <b v="0"/>
    <n v="128"/>
    <b v="1"/>
    <x v="1"/>
    <s v="spaces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x v="3010"/>
    <d v="2015-02-21T19:58:39"/>
    <n v="60"/>
    <b v="0"/>
    <n v="15"/>
    <b v="1"/>
    <x v="1"/>
    <s v="spaces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x v="3011"/>
    <d v="2015-12-23T22:59:00"/>
    <n v="27"/>
    <b v="0"/>
    <n v="25"/>
    <b v="1"/>
    <x v="1"/>
    <s v="spaces"/>
    <n v="14.84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x v="3012"/>
    <d v="2015-02-10T16:52:10"/>
    <n v="21"/>
    <b v="0"/>
    <n v="55"/>
    <b v="1"/>
    <x v="1"/>
    <s v="spaces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x v="3013"/>
    <d v="2015-06-21T20:04:09"/>
    <n v="30"/>
    <b v="0"/>
    <n v="107"/>
    <b v="1"/>
    <x v="1"/>
    <s v="spaces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x v="3014"/>
    <d v="2014-11-05T05:00:00"/>
    <n v="28"/>
    <b v="0"/>
    <n v="557"/>
    <b v="1"/>
    <x v="1"/>
    <s v="spaces"/>
    <n v="50.76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x v="3015"/>
    <d v="2014-06-11T04:00:00"/>
    <n v="16"/>
    <b v="0"/>
    <n v="40"/>
    <b v="1"/>
    <x v="1"/>
    <s v="spaces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x v="3016"/>
    <d v="2014-07-18T13:09:12"/>
    <n v="60"/>
    <b v="0"/>
    <n v="36"/>
    <b v="1"/>
    <x v="1"/>
    <s v="spaces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x v="3017"/>
    <d v="2014-08-20T20:24:03"/>
    <n v="30"/>
    <b v="0"/>
    <n v="159"/>
    <b v="1"/>
    <x v="1"/>
    <s v="spaces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x v="3018"/>
    <d v="2015-07-20T22:00:00"/>
    <n v="42"/>
    <b v="0"/>
    <n v="41"/>
    <b v="1"/>
    <x v="1"/>
    <s v="spaces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x v="3019"/>
    <d v="2014-05-27T03:00:00"/>
    <n v="28"/>
    <b v="0"/>
    <n v="226"/>
    <b v="1"/>
    <x v="1"/>
    <s v="spaces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x v="3020"/>
    <d v="2015-08-14T20:18:53"/>
    <n v="60"/>
    <b v="0"/>
    <n v="30"/>
    <b v="1"/>
    <x v="1"/>
    <s v="spaces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x v="3021"/>
    <d v="2016-11-22T05:59:00"/>
    <n v="36"/>
    <b v="0"/>
    <n v="103"/>
    <b v="1"/>
    <x v="1"/>
    <s v="spaces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x v="3022"/>
    <d v="2016-08-27T22:53:29"/>
    <n v="45"/>
    <b v="0"/>
    <n v="62"/>
    <b v="1"/>
    <x v="1"/>
    <s v="spaces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x v="3023"/>
    <d v="2015-06-11T16:13:06"/>
    <n v="45"/>
    <b v="0"/>
    <n v="6"/>
    <b v="1"/>
    <x v="1"/>
    <s v="spaces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x v="3024"/>
    <d v="2012-10-06T23:51:15"/>
    <n v="30"/>
    <b v="0"/>
    <n v="182"/>
    <b v="1"/>
    <x v="1"/>
    <s v="spaces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x v="3025"/>
    <d v="2014-05-30T16:00:00"/>
    <n v="28"/>
    <b v="0"/>
    <n v="145"/>
    <b v="1"/>
    <x v="1"/>
    <s v="spaces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x v="3026"/>
    <d v="2017-03-03T11:01:32"/>
    <n v="14"/>
    <b v="0"/>
    <n v="25"/>
    <b v="1"/>
    <x v="1"/>
    <s v="spaces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x v="3027"/>
    <d v="2015-03-20T15:54:11"/>
    <n v="30"/>
    <b v="0"/>
    <n v="320"/>
    <b v="1"/>
    <x v="1"/>
    <s v="spaces"/>
    <n v="164.3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x v="3028"/>
    <d v="2016-08-15T06:20:25"/>
    <n v="30"/>
    <b v="0"/>
    <n v="99"/>
    <b v="1"/>
    <x v="1"/>
    <s v="spaces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x v="3029"/>
    <d v="2014-11-18T04:35:00"/>
    <n v="29"/>
    <b v="0"/>
    <n v="348"/>
    <b v="1"/>
    <x v="1"/>
    <s v="spaces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x v="3030"/>
    <d v="2015-09-16T17:56:11"/>
    <n v="30"/>
    <b v="0"/>
    <n v="41"/>
    <b v="1"/>
    <x v="1"/>
    <s v="spaces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x v="3031"/>
    <d v="2016-10-14T21:10:47"/>
    <n v="60"/>
    <b v="0"/>
    <n v="29"/>
    <b v="1"/>
    <x v="1"/>
    <s v="spaces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x v="3032"/>
    <d v="2015-09-11T01:04:19"/>
    <n v="30"/>
    <b v="0"/>
    <n v="25"/>
    <b v="1"/>
    <x v="1"/>
    <s v="spaces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x v="3033"/>
    <d v="2016-08-18T02:38:45"/>
    <n v="30"/>
    <b v="0"/>
    <n v="23"/>
    <b v="1"/>
    <x v="1"/>
    <s v="spaces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x v="3034"/>
    <d v="2016-11-01T03:59:00"/>
    <n v="31"/>
    <b v="0"/>
    <n v="1260"/>
    <b v="1"/>
    <x v="1"/>
    <s v="spaces"/>
    <n v="89.31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x v="3035"/>
    <d v="2013-05-04T13:26:49"/>
    <n v="30"/>
    <b v="0"/>
    <n v="307"/>
    <b v="1"/>
    <x v="1"/>
    <s v="spaces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x v="3036"/>
    <d v="2013-08-16T11:59:00"/>
    <n v="36"/>
    <b v="0"/>
    <n v="329"/>
    <b v="1"/>
    <x v="1"/>
    <s v="spaces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x v="3037"/>
    <d v="2010-10-02T04:59:00"/>
    <n v="75"/>
    <b v="0"/>
    <n v="32"/>
    <b v="1"/>
    <x v="1"/>
    <s v="spaces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x v="3038"/>
    <d v="2016-03-04T06:03:17"/>
    <n v="60"/>
    <b v="0"/>
    <n v="27"/>
    <b v="1"/>
    <x v="1"/>
    <s v="spaces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x v="3039"/>
    <d v="2013-12-29T07:59:00"/>
    <n v="27"/>
    <b v="0"/>
    <n v="236"/>
    <b v="1"/>
    <x v="1"/>
    <s v="spaces"/>
    <n v="92.13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x v="3040"/>
    <d v="2015-06-26T23:00:00"/>
    <n v="4"/>
    <b v="0"/>
    <n v="42"/>
    <b v="1"/>
    <x v="1"/>
    <s v="spaces"/>
    <n v="76.790000000000006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x v="3041"/>
    <d v="2016-01-20T20:50:48"/>
    <n v="30"/>
    <b v="0"/>
    <n v="95"/>
    <b v="1"/>
    <x v="1"/>
    <s v="spaces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x v="3042"/>
    <d v="2015-10-06T16:30:47"/>
    <n v="30"/>
    <b v="0"/>
    <n v="37"/>
    <b v="1"/>
    <x v="1"/>
    <s v="spaces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x v="3043"/>
    <d v="2015-04-16T02:50:00"/>
    <n v="27"/>
    <b v="0"/>
    <n v="128"/>
    <b v="1"/>
    <x v="1"/>
    <s v="spaces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x v="3044"/>
    <d v="2016-02-02T17:26:38"/>
    <n v="15"/>
    <b v="0"/>
    <n v="156"/>
    <b v="1"/>
    <x v="1"/>
    <s v="spaces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x v="3045"/>
    <d v="2014-08-22T03:44:15"/>
    <n v="30"/>
    <b v="0"/>
    <n v="64"/>
    <b v="1"/>
    <x v="1"/>
    <s v="spaces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x v="3046"/>
    <d v="2014-09-10T04:52:00"/>
    <n v="30"/>
    <b v="0"/>
    <n v="58"/>
    <b v="1"/>
    <x v="1"/>
    <s v="spaces"/>
    <n v="259.95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x v="3047"/>
    <d v="2016-04-27T13:16:00"/>
    <n v="44"/>
    <b v="0"/>
    <n v="20"/>
    <b v="1"/>
    <x v="1"/>
    <s v="spaces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x v="3048"/>
    <d v="2014-12-31T21:22:00"/>
    <n v="29"/>
    <b v="0"/>
    <n v="47"/>
    <b v="1"/>
    <x v="1"/>
    <s v="spaces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x v="3049"/>
    <d v="2015-06-14T00:20:55"/>
    <n v="30"/>
    <b v="0"/>
    <n v="54"/>
    <b v="1"/>
    <x v="1"/>
    <s v="spaces"/>
    <n v="74.069999999999993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x v="3050"/>
    <d v="2016-05-05T04:02:40"/>
    <n v="30"/>
    <b v="0"/>
    <n v="9"/>
    <b v="1"/>
    <x v="1"/>
    <s v="spaces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x v="3051"/>
    <d v="2017-02-08T09:59:05"/>
    <n v="30"/>
    <b v="1"/>
    <n v="35"/>
    <b v="0"/>
    <x v="1"/>
    <s v="spaces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x v="3052"/>
    <d v="2015-05-28T15:59:00"/>
    <n v="30"/>
    <b v="0"/>
    <n v="2"/>
    <b v="0"/>
    <x v="1"/>
    <s v="spaces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x v="3053"/>
    <d v="2014-10-02T03:59:00"/>
    <n v="52"/>
    <b v="0"/>
    <n v="3"/>
    <b v="0"/>
    <x v="1"/>
    <s v="spaces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x v="3054"/>
    <d v="2015-03-02T01:04:00"/>
    <n v="38"/>
    <b v="0"/>
    <n v="0"/>
    <b v="0"/>
    <x v="1"/>
    <s v="spaces"/>
    <n v="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x v="3055"/>
    <d v="2015-01-09T22:59:50"/>
    <n v="60"/>
    <b v="0"/>
    <n v="1"/>
    <b v="0"/>
    <x v="1"/>
    <s v="spaces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x v="3056"/>
    <d v="2014-09-29T15:16:24"/>
    <n v="60"/>
    <b v="0"/>
    <n v="0"/>
    <b v="0"/>
    <x v="1"/>
    <s v="spaces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x v="3057"/>
    <d v="2016-04-03T14:36:51"/>
    <n v="30"/>
    <b v="0"/>
    <n v="0"/>
    <b v="0"/>
    <x v="1"/>
    <s v="spaces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x v="3058"/>
    <d v="2016-05-20T08:59:00"/>
    <n v="50"/>
    <b v="0"/>
    <n v="3"/>
    <b v="0"/>
    <x v="1"/>
    <s v="spaces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x v="3059"/>
    <d v="2014-08-08T22:27:26"/>
    <n v="30"/>
    <b v="0"/>
    <n v="11"/>
    <b v="0"/>
    <x v="1"/>
    <s v="spaces"/>
    <n v="41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x v="3060"/>
    <d v="2015-09-28T06:35:34"/>
    <n v="30"/>
    <b v="0"/>
    <n v="6"/>
    <b v="0"/>
    <x v="1"/>
    <s v="spaces"/>
    <n v="55.83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x v="3061"/>
    <d v="2014-08-13T18:49:08"/>
    <n v="30"/>
    <b v="0"/>
    <n v="0"/>
    <b v="0"/>
    <x v="1"/>
    <s v="spaces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x v="3062"/>
    <d v="2015-09-30T18:00:00"/>
    <n v="29"/>
    <b v="0"/>
    <n v="67"/>
    <b v="0"/>
    <x v="1"/>
    <s v="spaces"/>
    <n v="99.76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x v="3063"/>
    <d v="2016-10-22T22:08:58"/>
    <n v="35"/>
    <b v="0"/>
    <n v="23"/>
    <b v="0"/>
    <x v="1"/>
    <s v="spaces"/>
    <n v="25.52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x v="3064"/>
    <d v="2015-11-22T06:59:00"/>
    <n v="31"/>
    <b v="0"/>
    <n v="72"/>
    <b v="0"/>
    <x v="1"/>
    <s v="spaces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x v="3065"/>
    <d v="2014-07-30T01:19:32"/>
    <n v="25"/>
    <b v="0"/>
    <n v="2"/>
    <b v="0"/>
    <x v="1"/>
    <s v="spaces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x v="3066"/>
    <d v="2016-07-10T05:28:57"/>
    <n v="30"/>
    <b v="0"/>
    <n v="15"/>
    <b v="0"/>
    <x v="1"/>
    <s v="spaces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x v="3067"/>
    <d v="2015-09-09T22:31:19"/>
    <n v="30"/>
    <b v="0"/>
    <n v="1"/>
    <b v="0"/>
    <x v="1"/>
    <s v="spaces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x v="3068"/>
    <d v="2015-10-16T16:35:52"/>
    <n v="30"/>
    <b v="0"/>
    <n v="2"/>
    <b v="0"/>
    <x v="1"/>
    <s v="spaces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x v="3069"/>
    <d v="2014-12-14T20:00:34"/>
    <n v="30"/>
    <b v="0"/>
    <n v="7"/>
    <b v="0"/>
    <x v="1"/>
    <s v="spaces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x v="3070"/>
    <d v="2016-12-07T17:36:09"/>
    <n v="21"/>
    <b v="0"/>
    <n v="16"/>
    <b v="0"/>
    <x v="1"/>
    <s v="spaces"/>
    <n v="20.88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x v="3071"/>
    <d v="2015-04-21T05:59:00"/>
    <n v="18"/>
    <b v="0"/>
    <n v="117"/>
    <b v="0"/>
    <x v="1"/>
    <s v="spaces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x v="3072"/>
    <d v="2016-10-30T01:46:00"/>
    <n v="15"/>
    <b v="0"/>
    <n v="2"/>
    <b v="0"/>
    <x v="1"/>
    <s v="spaces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x v="3073"/>
    <d v="2015-06-14T19:19:00"/>
    <n v="58"/>
    <b v="0"/>
    <n v="7"/>
    <b v="0"/>
    <x v="1"/>
    <s v="spaces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x v="3074"/>
    <d v="2016-03-10T13:42:39"/>
    <n v="30"/>
    <b v="0"/>
    <n v="3"/>
    <b v="0"/>
    <x v="1"/>
    <s v="spaces"/>
    <n v="7.33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x v="3075"/>
    <d v="2016-08-19T02:27:20"/>
    <n v="50"/>
    <b v="0"/>
    <n v="20"/>
    <b v="0"/>
    <x v="1"/>
    <s v="spaces"/>
    <n v="64.8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x v="3076"/>
    <d v="2015-10-09T15:38:43"/>
    <n v="60"/>
    <b v="0"/>
    <n v="50"/>
    <b v="0"/>
    <x v="1"/>
    <s v="spaces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x v="3077"/>
    <d v="2017-03-02T22:57:58"/>
    <n v="30"/>
    <b v="0"/>
    <n v="2"/>
    <b v="0"/>
    <x v="1"/>
    <s v="spaces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x v="3078"/>
    <d v="2015-02-26T03:19:55"/>
    <n v="30"/>
    <b v="0"/>
    <n v="3"/>
    <b v="0"/>
    <x v="1"/>
    <s v="spaces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x v="3079"/>
    <d v="2015-03-22T16:07:15"/>
    <n v="30"/>
    <b v="0"/>
    <n v="27"/>
    <b v="0"/>
    <x v="1"/>
    <s v="spaces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x v="3080"/>
    <d v="2014-12-27T01:40:44"/>
    <n v="60"/>
    <b v="0"/>
    <n v="7"/>
    <b v="0"/>
    <x v="1"/>
    <s v="spaces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x v="3081"/>
    <d v="2015-09-20T04:21:31"/>
    <n v="30"/>
    <b v="0"/>
    <n v="5"/>
    <b v="0"/>
    <x v="1"/>
    <s v="spaces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x v="3082"/>
    <d v="2015-11-15T23:09:06"/>
    <n v="30"/>
    <b v="0"/>
    <n v="0"/>
    <b v="0"/>
    <x v="1"/>
    <s v="spaces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x v="3083"/>
    <d v="2014-09-01T05:00:00"/>
    <n v="30"/>
    <b v="0"/>
    <n v="3"/>
    <b v="0"/>
    <x v="1"/>
    <s v="spaces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x v="3084"/>
    <d v="2015-05-05T18:48:00"/>
    <n v="29"/>
    <b v="0"/>
    <n v="6"/>
    <b v="0"/>
    <x v="1"/>
    <s v="spaces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x v="3085"/>
    <d v="2015-09-29T21:12:39"/>
    <n v="30"/>
    <b v="0"/>
    <n v="9"/>
    <b v="0"/>
    <x v="1"/>
    <s v="spaces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x v="3086"/>
    <d v="2015-08-17T16:05:59"/>
    <n v="60"/>
    <b v="0"/>
    <n v="3"/>
    <b v="0"/>
    <x v="1"/>
    <s v="spaces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x v="3087"/>
    <d v="2016-12-21T04:36:30"/>
    <n v="60"/>
    <b v="0"/>
    <n v="2"/>
    <b v="0"/>
    <x v="1"/>
    <s v="spaces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x v="3088"/>
    <d v="2015-01-08T13:41:00"/>
    <n v="31"/>
    <b v="0"/>
    <n v="3"/>
    <b v="0"/>
    <x v="1"/>
    <s v="spaces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x v="3089"/>
    <d v="2016-07-09T01:59:00"/>
    <n v="32"/>
    <b v="0"/>
    <n v="45"/>
    <b v="0"/>
    <x v="1"/>
    <s v="spaces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x v="3090"/>
    <d v="2015-05-01T18:39:05"/>
    <n v="60"/>
    <b v="0"/>
    <n v="9"/>
    <b v="0"/>
    <x v="1"/>
    <s v="spaces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x v="3091"/>
    <d v="2016-08-14T22:45:43"/>
    <n v="30"/>
    <b v="0"/>
    <n v="9"/>
    <b v="0"/>
    <x v="1"/>
    <s v="spaces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x v="3092"/>
    <d v="2015-10-15T22:00:00"/>
    <n v="37"/>
    <b v="0"/>
    <n v="21"/>
    <b v="0"/>
    <x v="1"/>
    <s v="spaces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x v="3093"/>
    <d v="2014-06-01T03:59:00"/>
    <n v="31"/>
    <b v="0"/>
    <n v="17"/>
    <b v="0"/>
    <x v="1"/>
    <s v="spaces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x v="3094"/>
    <d v="2015-09-20T19:05:56"/>
    <n v="60"/>
    <b v="0"/>
    <n v="1"/>
    <b v="0"/>
    <x v="1"/>
    <s v="spaces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x v="3095"/>
    <d v="2016-08-01T00:36:20"/>
    <n v="60"/>
    <b v="0"/>
    <n v="1"/>
    <b v="0"/>
    <x v="1"/>
    <s v="spaces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x v="3096"/>
    <d v="2015-05-20T19:48:46"/>
    <n v="30"/>
    <b v="0"/>
    <n v="14"/>
    <b v="0"/>
    <x v="1"/>
    <s v="spaces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x v="3097"/>
    <d v="2016-10-07T14:00:00"/>
    <n v="21"/>
    <b v="0"/>
    <n v="42"/>
    <b v="0"/>
    <x v="1"/>
    <s v="spaces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x v="3098"/>
    <d v="2016-02-08T00:17:00"/>
    <n v="49"/>
    <b v="0"/>
    <n v="27"/>
    <b v="0"/>
    <x v="1"/>
    <s v="spaces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x v="3099"/>
    <d v="2016-02-12T04:33:11"/>
    <n v="30"/>
    <b v="0"/>
    <n v="5"/>
    <b v="0"/>
    <x v="1"/>
    <s v="spaces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x v="3100"/>
    <d v="2014-10-20T14:56:15"/>
    <n v="30"/>
    <b v="0"/>
    <n v="13"/>
    <b v="0"/>
    <x v="1"/>
    <s v="spaces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x v="3101"/>
    <d v="2015-07-16T07:56:00"/>
    <n v="30"/>
    <b v="0"/>
    <n v="12"/>
    <b v="0"/>
    <x v="1"/>
    <s v="spaces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x v="3102"/>
    <d v="2016-08-23T08:10:18"/>
    <n v="50"/>
    <b v="0"/>
    <n v="90"/>
    <b v="0"/>
    <x v="1"/>
    <s v="spaces"/>
    <n v="69.53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x v="3103"/>
    <d v="2015-06-12T03:45:06"/>
    <n v="60"/>
    <b v="0"/>
    <n v="2"/>
    <b v="0"/>
    <x v="1"/>
    <s v="spaces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x v="3104"/>
    <d v="2015-02-03T02:00:00"/>
    <n v="32"/>
    <b v="0"/>
    <n v="5"/>
    <b v="0"/>
    <x v="1"/>
    <s v="spaces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x v="3105"/>
    <d v="2014-10-19T05:00:00"/>
    <n v="55"/>
    <b v="0"/>
    <n v="31"/>
    <b v="0"/>
    <x v="1"/>
    <s v="spaces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x v="3106"/>
    <d v="2015-09-16T22:00:00"/>
    <n v="22"/>
    <b v="0"/>
    <n v="4"/>
    <b v="0"/>
    <x v="1"/>
    <s v="spaces"/>
    <n v="10.25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x v="3107"/>
    <d v="2015-05-11T19:32:31"/>
    <n v="7"/>
    <b v="0"/>
    <n v="29"/>
    <b v="0"/>
    <x v="1"/>
    <s v="spaces"/>
    <n v="272.58999999999997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x v="3108"/>
    <d v="2015-04-28T15:19:54"/>
    <n v="60"/>
    <b v="0"/>
    <n v="2"/>
    <b v="0"/>
    <x v="1"/>
    <s v="spaces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x v="3109"/>
    <d v="2014-08-28T03:00:10"/>
    <n v="35"/>
    <b v="0"/>
    <n v="114"/>
    <b v="0"/>
    <x v="1"/>
    <s v="spaces"/>
    <n v="58.18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x v="3110"/>
    <d v="2017-02-19T00:45:19"/>
    <n v="40"/>
    <b v="0"/>
    <n v="1"/>
    <b v="0"/>
    <x v="1"/>
    <s v="spaces"/>
    <n v="10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x v="3111"/>
    <d v="2014-10-04T14:17:00"/>
    <n v="31"/>
    <b v="0"/>
    <n v="76"/>
    <b v="0"/>
    <x v="1"/>
    <s v="spaces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x v="3112"/>
    <d v="2016-11-01T02:55:34"/>
    <n v="60"/>
    <b v="0"/>
    <n v="9"/>
    <b v="0"/>
    <x v="1"/>
    <s v="spaces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x v="3113"/>
    <d v="2015-04-17T17:33:02"/>
    <n v="30"/>
    <b v="0"/>
    <n v="37"/>
    <b v="0"/>
    <x v="1"/>
    <s v="spaces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x v="3114"/>
    <d v="2014-09-21T15:10:50"/>
    <n v="60"/>
    <b v="0"/>
    <n v="0"/>
    <b v="0"/>
    <x v="1"/>
    <s v="spaces"/>
    <n v="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x v="3115"/>
    <d v="2016-06-05T10:43:47"/>
    <n v="30"/>
    <b v="0"/>
    <n v="1"/>
    <b v="0"/>
    <x v="1"/>
    <s v="spaces"/>
    <n v="300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x v="3116"/>
    <d v="2015-04-01T12:22:05"/>
    <n v="14"/>
    <b v="0"/>
    <n v="10"/>
    <b v="0"/>
    <x v="1"/>
    <s v="spaces"/>
    <n v="43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x v="3117"/>
    <d v="2016-05-27T13:12:00"/>
    <n v="8"/>
    <b v="0"/>
    <n v="1"/>
    <b v="0"/>
    <x v="1"/>
    <s v="spaces"/>
    <n v="1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x v="3118"/>
    <d v="2016-07-02T15:35:23"/>
    <n v="19"/>
    <b v="0"/>
    <n v="2"/>
    <b v="0"/>
    <x v="1"/>
    <s v="spaces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x v="3119"/>
    <d v="2015-03-27T00:05:32"/>
    <n v="30"/>
    <b v="0"/>
    <n v="1"/>
    <b v="0"/>
    <x v="1"/>
    <s v="spaces"/>
    <n v="5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x v="3120"/>
    <d v="2016-05-05T21:36:36"/>
    <n v="60"/>
    <b v="0"/>
    <n v="10"/>
    <b v="0"/>
    <x v="1"/>
    <s v="spaces"/>
    <n v="12.8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x v="3121"/>
    <d v="2014-09-26T16:18:55"/>
    <n v="60"/>
    <b v="0"/>
    <n v="1"/>
    <b v="0"/>
    <x v="1"/>
    <s v="spaces"/>
    <n v="10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x v="3122"/>
    <d v="2016-11-09T23:22:12"/>
    <n v="5"/>
    <b v="0"/>
    <n v="2"/>
    <b v="0"/>
    <x v="1"/>
    <s v="spaces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x v="3123"/>
    <d v="2016-07-09T23:49:58"/>
    <n v="30"/>
    <b v="0"/>
    <n v="348"/>
    <b v="0"/>
    <x v="1"/>
    <s v="spaces"/>
    <n v="244.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x v="3124"/>
    <d v="2015-02-02T18:43:21"/>
    <n v="60"/>
    <b v="0"/>
    <n v="4"/>
    <b v="0"/>
    <x v="1"/>
    <s v="spaces"/>
    <n v="6.5"/>
    <x v="3"/>
  </r>
  <r>
    <n v="3125"/>
    <s v="N/A (Canceled)"/>
    <s v="N/A"/>
    <n v="1500000"/>
    <n v="0"/>
    <n v="0"/>
    <x v="1"/>
    <s v="US"/>
    <s v="USD"/>
    <n v="1452142672"/>
    <n v="1449550672"/>
    <x v="3125"/>
    <d v="2016-01-07T04:57:52"/>
    <n v="30"/>
    <b v="0"/>
    <n v="0"/>
    <b v="0"/>
    <x v="1"/>
    <s v="spaces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x v="3126"/>
    <d v="2016-03-27T23:26:02"/>
    <n v="29"/>
    <b v="0"/>
    <n v="17"/>
    <b v="0"/>
    <x v="1"/>
    <s v="spaces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x v="3127"/>
    <d v="2015-03-01T20:33:49"/>
    <n v="30"/>
    <b v="0"/>
    <n v="0"/>
    <b v="0"/>
    <x v="1"/>
    <s v="spaces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x v="3128"/>
    <d v="2017-03-16T18:49:01"/>
    <n v="30"/>
    <b v="0"/>
    <n v="117"/>
    <b v="0"/>
    <x v="1"/>
    <s v="plays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x v="3129"/>
    <d v="2017-04-18T19:13:39"/>
    <n v="40"/>
    <b v="0"/>
    <n v="1"/>
    <b v="0"/>
    <x v="1"/>
    <s v="plays"/>
    <n v="10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x v="3130"/>
    <d v="2017-04-14T04:59:00"/>
    <n v="31"/>
    <b v="0"/>
    <n v="4"/>
    <b v="0"/>
    <x v="1"/>
    <s v="plays"/>
    <n v="93.75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x v="3131"/>
    <d v="2017-04-08T12:54:05"/>
    <n v="30"/>
    <b v="0"/>
    <n v="12"/>
    <b v="0"/>
    <x v="1"/>
    <s v="plays"/>
    <n v="53.7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x v="3132"/>
    <d v="2017-04-21T07:24:20"/>
    <n v="60"/>
    <b v="0"/>
    <n v="1"/>
    <b v="0"/>
    <x v="1"/>
    <s v="plays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x v="3133"/>
    <d v="2017-03-24T12:33:54"/>
    <n v="30"/>
    <b v="0"/>
    <n v="16"/>
    <b v="0"/>
    <x v="1"/>
    <s v="plays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x v="3134"/>
    <d v="2017-03-27T16:16:59"/>
    <n v="21"/>
    <b v="0"/>
    <n v="12"/>
    <b v="0"/>
    <x v="1"/>
    <s v="plays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x v="3135"/>
    <d v="2017-04-04T03:38:41"/>
    <n v="22"/>
    <b v="0"/>
    <n v="7"/>
    <b v="0"/>
    <x v="1"/>
    <s v="plays"/>
    <n v="23.14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x v="3136"/>
    <d v="2017-03-31T22:59:00"/>
    <n v="36"/>
    <b v="0"/>
    <n v="22"/>
    <b v="0"/>
    <x v="1"/>
    <s v="plays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x v="3137"/>
    <d v="2017-05-03T19:12:00"/>
    <n v="51"/>
    <b v="0"/>
    <n v="1"/>
    <b v="0"/>
    <x v="1"/>
    <s v="plays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x v="3138"/>
    <d v="2017-04-03T15:30:07"/>
    <n v="19"/>
    <b v="0"/>
    <n v="0"/>
    <b v="0"/>
    <x v="1"/>
    <s v="plays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x v="3139"/>
    <d v="2017-03-25T04:33:00"/>
    <n v="34"/>
    <b v="0"/>
    <n v="6"/>
    <b v="0"/>
    <x v="1"/>
    <s v="plays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x v="3140"/>
    <d v="2017-04-07T16:15:03"/>
    <n v="30"/>
    <b v="0"/>
    <n v="4"/>
    <b v="0"/>
    <x v="1"/>
    <s v="plays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x v="3141"/>
    <d v="2017-04-16T20:00:00"/>
    <n v="41"/>
    <b v="0"/>
    <n v="8"/>
    <b v="0"/>
    <x v="1"/>
    <s v="plays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x v="3142"/>
    <d v="2017-03-19T11:18:59"/>
    <n v="30"/>
    <b v="0"/>
    <n v="3"/>
    <b v="0"/>
    <x v="1"/>
    <s v="plays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x v="3143"/>
    <d v="2017-04-09T08:35:56"/>
    <n v="26"/>
    <b v="0"/>
    <n v="0"/>
    <b v="0"/>
    <x v="1"/>
    <s v="plays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x v="3144"/>
    <d v="2017-03-19T06:00:00"/>
    <n v="17"/>
    <b v="0"/>
    <n v="30"/>
    <b v="0"/>
    <x v="1"/>
    <s v="plays"/>
    <n v="251.33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x v="3145"/>
    <d v="2017-03-27T23:58:54"/>
    <n v="59"/>
    <b v="0"/>
    <n v="0"/>
    <b v="0"/>
    <x v="1"/>
    <s v="plays"/>
    <n v="0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x v="3146"/>
    <d v="2017-04-16T15:22:46"/>
    <n v="45"/>
    <b v="0"/>
    <n v="12"/>
    <b v="0"/>
    <x v="1"/>
    <s v="plays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x v="3147"/>
    <d v="2014-11-07T00:15:55"/>
    <n v="41"/>
    <b v="1"/>
    <n v="213"/>
    <b v="1"/>
    <x v="1"/>
    <s v="plays"/>
    <n v="110.3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x v="3148"/>
    <d v="2014-10-01T04:00:00"/>
    <n v="22"/>
    <b v="1"/>
    <n v="57"/>
    <b v="1"/>
    <x v="1"/>
    <s v="plays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x v="3149"/>
    <d v="2012-12-07T02:00:00"/>
    <n v="24"/>
    <b v="1"/>
    <n v="25"/>
    <b v="1"/>
    <x v="1"/>
    <s v="plays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x v="3150"/>
    <d v="2011-01-25T04:00:00"/>
    <n v="90"/>
    <b v="1"/>
    <n v="104"/>
    <b v="1"/>
    <x v="1"/>
    <s v="plays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x v="3151"/>
    <d v="2014-09-10T20:09:34"/>
    <n v="30"/>
    <b v="1"/>
    <n v="34"/>
    <b v="1"/>
    <x v="1"/>
    <s v="plays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x v="3152"/>
    <d v="2013-11-02T20:49:27"/>
    <n v="30"/>
    <b v="1"/>
    <n v="67"/>
    <b v="1"/>
    <x v="1"/>
    <s v="plays"/>
    <n v="34.79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x v="3153"/>
    <d v="2011-05-01T04:59:00"/>
    <n v="31"/>
    <b v="1"/>
    <n v="241"/>
    <b v="1"/>
    <x v="1"/>
    <s v="plays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x v="3154"/>
    <d v="2012-04-01T20:00:58"/>
    <n v="30"/>
    <b v="1"/>
    <n v="123"/>
    <b v="1"/>
    <x v="1"/>
    <s v="plays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x v="3155"/>
    <d v="2012-12-20T11:58:45"/>
    <n v="30"/>
    <b v="1"/>
    <n v="302"/>
    <b v="1"/>
    <x v="1"/>
    <s v="plays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x v="3156"/>
    <d v="2012-06-01T22:52:24"/>
    <n v="35"/>
    <b v="1"/>
    <n v="89"/>
    <b v="1"/>
    <x v="1"/>
    <s v="plays"/>
    <n v="62.92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x v="3157"/>
    <d v="2014-07-19T05:00:00"/>
    <n v="10"/>
    <b v="1"/>
    <n v="41"/>
    <b v="1"/>
    <x v="1"/>
    <s v="plays"/>
    <n v="98.54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x v="3158"/>
    <d v="2013-07-22T20:09:12"/>
    <n v="30"/>
    <b v="1"/>
    <n v="69"/>
    <b v="1"/>
    <x v="1"/>
    <s v="plays"/>
    <n v="82.61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x v="3159"/>
    <d v="2012-01-18T23:00:00"/>
    <n v="42"/>
    <b v="1"/>
    <n v="52"/>
    <b v="1"/>
    <x v="1"/>
    <s v="plays"/>
    <n v="38.5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x v="3160"/>
    <d v="2014-08-13T04:59:00"/>
    <n v="23"/>
    <b v="1"/>
    <n v="57"/>
    <b v="1"/>
    <x v="1"/>
    <s v="plays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x v="3161"/>
    <d v="2014-10-15T12:52:02"/>
    <n v="30"/>
    <b v="1"/>
    <n v="74"/>
    <b v="1"/>
    <x v="1"/>
    <s v="plays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x v="3162"/>
    <d v="2014-07-07T02:00:00"/>
    <n v="28"/>
    <b v="1"/>
    <n v="63"/>
    <b v="1"/>
    <x v="1"/>
    <s v="plays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x v="3163"/>
    <d v="2014-06-15T18:05:25"/>
    <n v="30"/>
    <b v="1"/>
    <n v="72"/>
    <b v="1"/>
    <x v="1"/>
    <s v="plays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x v="3164"/>
    <d v="2014-06-09T19:20:15"/>
    <n v="33"/>
    <b v="1"/>
    <n v="71"/>
    <b v="1"/>
    <x v="1"/>
    <s v="plays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x v="3165"/>
    <d v="2011-05-03T03:59:00"/>
    <n v="22"/>
    <b v="1"/>
    <n v="21"/>
    <b v="1"/>
    <x v="1"/>
    <s v="plays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x v="3166"/>
    <d v="2014-11-26T07:59:00"/>
    <n v="29"/>
    <b v="1"/>
    <n v="930"/>
    <b v="1"/>
    <x v="1"/>
    <s v="plays"/>
    <n v="60.3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x v="3167"/>
    <d v="2014-08-02T04:13:01"/>
    <n v="14"/>
    <b v="1"/>
    <n v="55"/>
    <b v="1"/>
    <x v="1"/>
    <s v="plays"/>
    <n v="63.36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x v="3168"/>
    <d v="2014-06-13T22:00:00"/>
    <n v="31"/>
    <b v="1"/>
    <n v="61"/>
    <b v="1"/>
    <x v="1"/>
    <s v="plays"/>
    <n v="50.9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x v="3169"/>
    <d v="2013-12-13T04:59:00"/>
    <n v="30"/>
    <b v="1"/>
    <n v="82"/>
    <b v="1"/>
    <x v="1"/>
    <s v="plays"/>
    <n v="100.5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x v="3170"/>
    <d v="2014-07-02T04:00:00"/>
    <n v="33"/>
    <b v="1"/>
    <n v="71"/>
    <b v="1"/>
    <x v="1"/>
    <s v="plays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x v="3171"/>
    <d v="2016-05-06T14:35:58"/>
    <n v="30"/>
    <b v="1"/>
    <n v="117"/>
    <b v="1"/>
    <x v="1"/>
    <s v="plays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x v="3172"/>
    <d v="2012-02-14T17:31:08"/>
    <n v="30"/>
    <b v="1"/>
    <n v="29"/>
    <b v="1"/>
    <x v="1"/>
    <s v="plays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x v="3173"/>
    <d v="2014-09-26T21:04:52"/>
    <n v="30"/>
    <b v="1"/>
    <n v="74"/>
    <b v="1"/>
    <x v="1"/>
    <s v="plays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x v="3174"/>
    <d v="2014-08-25T20:45:08"/>
    <n v="14"/>
    <b v="1"/>
    <n v="23"/>
    <b v="1"/>
    <x v="1"/>
    <s v="plays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x v="3175"/>
    <d v="2011-02-17T21:17:07"/>
    <n v="60"/>
    <b v="1"/>
    <n v="60"/>
    <b v="1"/>
    <x v="1"/>
    <s v="plays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x v="3176"/>
    <d v="2013-08-18T15:00:00"/>
    <n v="27"/>
    <b v="1"/>
    <n v="55"/>
    <b v="1"/>
    <x v="1"/>
    <s v="plays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x v="3177"/>
    <d v="2014-06-21T16:00:09"/>
    <n v="30"/>
    <b v="1"/>
    <n v="51"/>
    <b v="1"/>
    <x v="1"/>
    <s v="plays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x v="3178"/>
    <d v="2014-07-16T14:31:15"/>
    <n v="30"/>
    <b v="1"/>
    <n v="78"/>
    <b v="1"/>
    <x v="1"/>
    <s v="plays"/>
    <n v="33.03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x v="3179"/>
    <d v="2013-05-06T16:51:11"/>
    <n v="25"/>
    <b v="1"/>
    <n v="62"/>
    <b v="1"/>
    <x v="1"/>
    <s v="plays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x v="3180"/>
    <d v="2014-06-20T09:54:09"/>
    <n v="30"/>
    <b v="1"/>
    <n v="45"/>
    <b v="1"/>
    <x v="1"/>
    <s v="plays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x v="3181"/>
    <d v="2014-06-15T16:00:00"/>
    <n v="26"/>
    <b v="1"/>
    <n v="15"/>
    <b v="1"/>
    <x v="1"/>
    <s v="plays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x v="3182"/>
    <d v="2012-01-31T17:00:00"/>
    <n v="56"/>
    <b v="1"/>
    <n v="151"/>
    <b v="1"/>
    <x v="1"/>
    <s v="plays"/>
    <n v="46.77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x v="3183"/>
    <d v="2013-08-23T19:04:29"/>
    <n v="18"/>
    <b v="1"/>
    <n v="68"/>
    <b v="1"/>
    <x v="1"/>
    <s v="plays"/>
    <n v="40.07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x v="3184"/>
    <d v="2014-07-01T23:50:31"/>
    <n v="30"/>
    <b v="1"/>
    <n v="46"/>
    <b v="1"/>
    <x v="1"/>
    <s v="plays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x v="3185"/>
    <d v="2014-07-16T23:27:21"/>
    <n v="7"/>
    <b v="1"/>
    <n v="24"/>
    <b v="1"/>
    <x v="1"/>
    <s v="plays"/>
    <n v="41.67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x v="3186"/>
    <d v="2014-09-16T21:00:00"/>
    <n v="30"/>
    <b v="1"/>
    <n v="70"/>
    <b v="1"/>
    <x v="1"/>
    <s v="plays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x v="3187"/>
    <d v="2014-08-04T15:59:33"/>
    <n v="20"/>
    <b v="1"/>
    <n v="244"/>
    <b v="1"/>
    <x v="1"/>
    <s v="plays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x v="3188"/>
    <d v="2015-06-10T09:58:22"/>
    <n v="21"/>
    <b v="0"/>
    <n v="9"/>
    <b v="0"/>
    <x v="1"/>
    <s v="musical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x v="3189"/>
    <d v="2015-05-24T08:18:52"/>
    <n v="30"/>
    <b v="0"/>
    <n v="19"/>
    <b v="0"/>
    <x v="1"/>
    <s v="musical"/>
    <n v="356.84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x v="3190"/>
    <d v="2016-12-09T04:37:55"/>
    <n v="30"/>
    <b v="0"/>
    <n v="0"/>
    <b v="0"/>
    <x v="1"/>
    <s v="musical"/>
    <n v="0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x v="3191"/>
    <d v="2016-08-16T18:07:49"/>
    <n v="60"/>
    <b v="0"/>
    <n v="4"/>
    <b v="0"/>
    <x v="1"/>
    <s v="musical"/>
    <n v="37.75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x v="3192"/>
    <d v="2015-02-28T22:00:00"/>
    <n v="45"/>
    <b v="0"/>
    <n v="8"/>
    <b v="0"/>
    <x v="1"/>
    <s v="musical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x v="3193"/>
    <d v="2015-02-20T23:14:16"/>
    <n v="45"/>
    <b v="0"/>
    <n v="24"/>
    <b v="0"/>
    <x v="1"/>
    <s v="musical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x v="3194"/>
    <d v="2015-07-27T01:29:58"/>
    <n v="30"/>
    <b v="0"/>
    <n v="0"/>
    <b v="0"/>
    <x v="1"/>
    <s v="musical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x v="3195"/>
    <d v="2015-02-12T14:15:42"/>
    <n v="30"/>
    <b v="0"/>
    <n v="39"/>
    <b v="0"/>
    <x v="1"/>
    <s v="musical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x v="3196"/>
    <d v="2015-08-01T14:00:00"/>
    <n v="60"/>
    <b v="0"/>
    <n v="6"/>
    <b v="0"/>
    <x v="1"/>
    <s v="musical"/>
    <n v="3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x v="3197"/>
    <d v="2015-02-04T11:50:18"/>
    <n v="30"/>
    <b v="0"/>
    <n v="4"/>
    <b v="0"/>
    <x v="1"/>
    <s v="musical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x v="3198"/>
    <d v="2015-02-16T10:11:17"/>
    <n v="38"/>
    <b v="0"/>
    <n v="3"/>
    <b v="0"/>
    <x v="1"/>
    <s v="musical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x v="3199"/>
    <d v="2014-09-06T21:00:00"/>
    <n v="30"/>
    <b v="0"/>
    <n v="53"/>
    <b v="0"/>
    <x v="1"/>
    <s v="musical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x v="3200"/>
    <d v="2016-04-30T05:34:00"/>
    <n v="30"/>
    <b v="0"/>
    <n v="1"/>
    <b v="0"/>
    <x v="1"/>
    <s v="musical"/>
    <n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x v="3201"/>
    <d v="2014-08-31T18:24:37"/>
    <n v="21"/>
    <b v="0"/>
    <n v="2"/>
    <b v="0"/>
    <x v="1"/>
    <s v="musical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x v="3202"/>
    <d v="2015-12-14T05:59:00"/>
    <n v="59"/>
    <b v="0"/>
    <n v="25"/>
    <b v="0"/>
    <x v="1"/>
    <s v="musical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x v="3203"/>
    <d v="2015-09-25T23:43:42"/>
    <n v="30"/>
    <b v="0"/>
    <n v="6"/>
    <b v="0"/>
    <x v="1"/>
    <s v="musical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x v="3204"/>
    <d v="2015-07-17T16:14:00"/>
    <n v="30"/>
    <b v="0"/>
    <n v="0"/>
    <b v="0"/>
    <x v="1"/>
    <s v="musical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x v="3205"/>
    <d v="2015-05-01T08:59:32"/>
    <n v="30"/>
    <b v="0"/>
    <n v="12"/>
    <b v="0"/>
    <x v="1"/>
    <s v="musical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x v="3206"/>
    <d v="2015-09-19T06:37:31"/>
    <n v="30"/>
    <b v="0"/>
    <n v="0"/>
    <b v="0"/>
    <x v="1"/>
    <s v="musical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x v="3207"/>
    <d v="2015-04-23T05:40:07"/>
    <n v="60"/>
    <b v="0"/>
    <n v="36"/>
    <b v="0"/>
    <x v="1"/>
    <s v="musical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x v="3208"/>
    <d v="2014-07-28T14:31:17"/>
    <n v="21"/>
    <b v="1"/>
    <n v="82"/>
    <b v="1"/>
    <x v="1"/>
    <s v="plays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x v="3209"/>
    <d v="2014-06-20T23:00:00"/>
    <n v="32"/>
    <b v="1"/>
    <n v="226"/>
    <b v="1"/>
    <x v="1"/>
    <s v="plays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x v="3210"/>
    <d v="2012-06-01T03:59:00"/>
    <n v="48"/>
    <b v="1"/>
    <n v="60"/>
    <b v="1"/>
    <x v="1"/>
    <s v="plays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x v="3211"/>
    <d v="2014-08-15T02:00:00"/>
    <n v="32"/>
    <b v="1"/>
    <n v="322"/>
    <b v="1"/>
    <x v="1"/>
    <s v="plays"/>
    <n v="85.53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x v="3212"/>
    <d v="2014-08-08T19:05:51"/>
    <n v="30"/>
    <b v="1"/>
    <n v="94"/>
    <b v="1"/>
    <x v="1"/>
    <s v="plays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x v="3213"/>
    <d v="2015-07-26T18:19:19"/>
    <n v="40"/>
    <b v="1"/>
    <n v="47"/>
    <b v="1"/>
    <x v="1"/>
    <s v="plays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x v="3214"/>
    <d v="2016-01-05T23:55:00"/>
    <n v="37"/>
    <b v="1"/>
    <n v="115"/>
    <b v="1"/>
    <x v="1"/>
    <s v="plays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x v="3215"/>
    <d v="2015-09-10T03:59:00"/>
    <n v="38"/>
    <b v="1"/>
    <n v="134"/>
    <b v="1"/>
    <x v="1"/>
    <s v="plays"/>
    <n v="262.11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x v="3216"/>
    <d v="2015-07-11T14:30:00"/>
    <n v="31"/>
    <b v="1"/>
    <n v="35"/>
    <b v="1"/>
    <x v="1"/>
    <s v="plays"/>
    <n v="57.17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x v="3217"/>
    <d v="2016-11-04T13:06:24"/>
    <n v="30"/>
    <b v="1"/>
    <n v="104"/>
    <b v="1"/>
    <x v="1"/>
    <s v="plays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x v="3218"/>
    <d v="2014-12-31T00:00:00"/>
    <n v="33"/>
    <b v="1"/>
    <n v="184"/>
    <b v="1"/>
    <x v="1"/>
    <s v="plays"/>
    <n v="66.59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x v="3219"/>
    <d v="2015-03-22T22:35:47"/>
    <n v="35"/>
    <b v="1"/>
    <n v="119"/>
    <b v="1"/>
    <x v="1"/>
    <s v="plays"/>
    <n v="168.25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x v="3220"/>
    <d v="2017-03-12T21:00:00"/>
    <n v="34"/>
    <b v="1"/>
    <n v="59"/>
    <b v="1"/>
    <x v="1"/>
    <s v="plays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x v="3221"/>
    <d v="2015-07-05T16:43:23"/>
    <n v="35"/>
    <b v="1"/>
    <n v="113"/>
    <b v="1"/>
    <x v="1"/>
    <s v="plays"/>
    <n v="36.61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x v="3222"/>
    <d v="2015-10-24T21:29:00"/>
    <n v="31"/>
    <b v="1"/>
    <n v="84"/>
    <b v="1"/>
    <x v="1"/>
    <s v="plays"/>
    <n v="37.14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x v="3223"/>
    <d v="2015-08-20T20:02:56"/>
    <n v="30"/>
    <b v="1"/>
    <n v="74"/>
    <b v="1"/>
    <x v="1"/>
    <s v="plays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x v="3224"/>
    <d v="2017-01-10T05:00:00"/>
    <n v="48"/>
    <b v="1"/>
    <n v="216"/>
    <b v="1"/>
    <x v="1"/>
    <s v="plays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x v="3225"/>
    <d v="2016-06-03T21:00:00"/>
    <n v="21"/>
    <b v="1"/>
    <n v="39"/>
    <b v="1"/>
    <x v="1"/>
    <s v="plays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x v="3226"/>
    <d v="2015-10-30T14:00:12"/>
    <n v="30"/>
    <b v="1"/>
    <n v="21"/>
    <b v="1"/>
    <x v="1"/>
    <s v="plays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x v="3227"/>
    <d v="2017-01-17T21:10:36"/>
    <n v="30"/>
    <b v="0"/>
    <n v="30"/>
    <b v="1"/>
    <x v="1"/>
    <s v="plays"/>
    <n v="50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x v="3228"/>
    <d v="2015-12-17T04:59:00"/>
    <n v="32"/>
    <b v="1"/>
    <n v="37"/>
    <b v="1"/>
    <x v="1"/>
    <s v="plays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x v="3229"/>
    <d v="2014-11-20T07:59:58"/>
    <n v="30"/>
    <b v="1"/>
    <n v="202"/>
    <b v="1"/>
    <x v="1"/>
    <s v="plays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x v="3230"/>
    <d v="2014-10-01T03:59:00"/>
    <n v="15"/>
    <b v="1"/>
    <n v="37"/>
    <b v="1"/>
    <x v="1"/>
    <s v="plays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x v="3231"/>
    <d v="2016-04-16T22:39:07"/>
    <n v="30"/>
    <b v="0"/>
    <n v="28"/>
    <b v="1"/>
    <x v="1"/>
    <s v="plays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x v="3232"/>
    <d v="2016-05-04T03:59:00"/>
    <n v="31"/>
    <b v="1"/>
    <n v="26"/>
    <b v="1"/>
    <x v="1"/>
    <s v="plays"/>
    <n v="50.46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x v="3233"/>
    <d v="2017-03-02T19:19:15"/>
    <n v="30"/>
    <b v="0"/>
    <n v="61"/>
    <b v="1"/>
    <x v="1"/>
    <s v="plays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x v="3234"/>
    <d v="2017-02-01T23:31:00"/>
    <n v="33"/>
    <b v="0"/>
    <n v="115"/>
    <b v="1"/>
    <x v="1"/>
    <s v="plays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x v="3235"/>
    <d v="2016-07-01T08:20:51"/>
    <n v="30"/>
    <b v="1"/>
    <n v="181"/>
    <b v="1"/>
    <x v="1"/>
    <s v="plays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x v="3236"/>
    <d v="2016-12-28T22:00:33"/>
    <n v="30"/>
    <b v="0"/>
    <n v="110"/>
    <b v="1"/>
    <x v="1"/>
    <s v="plays"/>
    <n v="182.91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x v="3237"/>
    <d v="2015-09-29T03:59:00"/>
    <n v="24"/>
    <b v="1"/>
    <n v="269"/>
    <b v="1"/>
    <x v="1"/>
    <s v="plays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x v="3238"/>
    <d v="2015-07-01T12:14:58"/>
    <n v="30"/>
    <b v="1"/>
    <n v="79"/>
    <b v="1"/>
    <x v="1"/>
    <s v="plays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x v="3239"/>
    <d v="2015-10-25T23:59:00"/>
    <n v="24"/>
    <b v="1"/>
    <n v="104"/>
    <b v="1"/>
    <x v="1"/>
    <s v="plays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x v="3240"/>
    <d v="2017-02-16T23:00:00"/>
    <n v="28"/>
    <b v="0"/>
    <n v="34"/>
    <b v="1"/>
    <x v="1"/>
    <s v="plays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x v="3241"/>
    <d v="2014-10-14T06:59:00"/>
    <n v="33"/>
    <b v="1"/>
    <n v="167"/>
    <b v="1"/>
    <x v="1"/>
    <s v="plays"/>
    <n v="58.69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x v="3242"/>
    <d v="2014-09-19T18:08:12"/>
    <n v="30"/>
    <b v="1"/>
    <n v="183"/>
    <b v="1"/>
    <x v="1"/>
    <s v="plays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x v="3243"/>
    <d v="2015-10-09T00:00:00"/>
    <n v="24"/>
    <b v="1"/>
    <n v="71"/>
    <b v="1"/>
    <x v="1"/>
    <s v="plays"/>
    <n v="115.87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x v="3244"/>
    <d v="2016-12-01T17:39:42"/>
    <n v="30"/>
    <b v="0"/>
    <n v="69"/>
    <b v="1"/>
    <x v="1"/>
    <s v="plays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x v="3245"/>
    <d v="2015-06-12T02:00:00"/>
    <n v="32"/>
    <b v="0"/>
    <n v="270"/>
    <b v="1"/>
    <x v="1"/>
    <s v="plays"/>
    <n v="81.13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x v="3246"/>
    <d v="2015-09-12T03:59:00"/>
    <n v="29"/>
    <b v="1"/>
    <n v="193"/>
    <b v="1"/>
    <x v="1"/>
    <s v="plays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x v="3247"/>
    <d v="2015-07-12T10:25:12"/>
    <n v="30"/>
    <b v="1"/>
    <n v="57"/>
    <b v="1"/>
    <x v="1"/>
    <s v="plays"/>
    <n v="46.43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x v="3248"/>
    <d v="2015-04-04T20:19:17"/>
    <n v="30"/>
    <b v="1"/>
    <n v="200"/>
    <b v="1"/>
    <x v="1"/>
    <s v="plays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x v="3249"/>
    <d v="2015-06-20T17:55:14"/>
    <n v="30"/>
    <b v="1"/>
    <n v="88"/>
    <b v="1"/>
    <x v="1"/>
    <s v="plays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x v="3250"/>
    <d v="2014-11-05T18:48:44"/>
    <n v="30"/>
    <b v="1"/>
    <n v="213"/>
    <b v="1"/>
    <x v="1"/>
    <s v="plays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x v="3251"/>
    <d v="2015-06-21T17:32:46"/>
    <n v="30"/>
    <b v="1"/>
    <n v="20"/>
    <b v="1"/>
    <x v="1"/>
    <s v="plays"/>
    <n v="83.05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x v="3252"/>
    <d v="2016-09-07T11:20:40"/>
    <n v="30"/>
    <b v="1"/>
    <n v="50"/>
    <b v="1"/>
    <x v="1"/>
    <s v="plays"/>
    <n v="57.52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x v="3253"/>
    <d v="2016-09-08T03:45:00"/>
    <n v="19"/>
    <b v="1"/>
    <n v="115"/>
    <b v="1"/>
    <x v="1"/>
    <s v="plays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x v="3254"/>
    <d v="2015-03-26T01:03:29"/>
    <n v="30"/>
    <b v="1"/>
    <n v="186"/>
    <b v="1"/>
    <x v="1"/>
    <s v="plays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x v="3255"/>
    <d v="2014-10-07T18:26:15"/>
    <n v="30"/>
    <b v="1"/>
    <n v="18"/>
    <b v="1"/>
    <x v="1"/>
    <s v="plays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x v="3256"/>
    <d v="2015-06-11T03:59:00"/>
    <n v="22"/>
    <b v="1"/>
    <n v="176"/>
    <b v="1"/>
    <x v="1"/>
    <s v="plays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x v="3257"/>
    <d v="2017-02-22T13:25:52"/>
    <n v="30"/>
    <b v="0"/>
    <n v="41"/>
    <b v="1"/>
    <x v="1"/>
    <s v="plays"/>
    <n v="51.85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x v="3258"/>
    <d v="2015-01-08T21:17:41"/>
    <n v="30"/>
    <b v="1"/>
    <n v="75"/>
    <b v="1"/>
    <x v="1"/>
    <s v="plays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x v="3259"/>
    <d v="2016-10-01T03:59:00"/>
    <n v="30"/>
    <b v="1"/>
    <n v="97"/>
    <b v="1"/>
    <x v="1"/>
    <s v="plays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x v="3260"/>
    <d v="2015-11-30T17:08:38"/>
    <n v="35"/>
    <b v="1"/>
    <n v="73"/>
    <b v="1"/>
    <x v="1"/>
    <s v="plays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x v="3261"/>
    <d v="2015-07-16T17:24:36"/>
    <n v="30"/>
    <b v="1"/>
    <n v="49"/>
    <b v="1"/>
    <x v="1"/>
    <s v="plays"/>
    <n v="67.65000000000000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x v="3262"/>
    <d v="2014-12-22T04:00:00"/>
    <n v="31"/>
    <b v="1"/>
    <n v="134"/>
    <b v="1"/>
    <x v="1"/>
    <s v="plays"/>
    <n v="93.81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x v="3263"/>
    <d v="2015-10-30T21:00:00"/>
    <n v="23"/>
    <b v="1"/>
    <n v="68"/>
    <b v="1"/>
    <x v="1"/>
    <s v="plays"/>
    <n v="41.24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x v="3264"/>
    <d v="2015-01-28T22:00:00"/>
    <n v="16"/>
    <b v="1"/>
    <n v="49"/>
    <b v="1"/>
    <x v="1"/>
    <s v="plays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x v="3265"/>
    <d v="2015-12-03T17:00:00"/>
    <n v="30"/>
    <b v="1"/>
    <n v="63"/>
    <b v="1"/>
    <x v="1"/>
    <s v="plays"/>
    <n v="70.290000000000006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x v="3266"/>
    <d v="2015-06-12T21:00:00"/>
    <n v="31"/>
    <b v="1"/>
    <n v="163"/>
    <b v="1"/>
    <x v="1"/>
    <s v="plays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x v="3267"/>
    <d v="2015-07-17T18:11:00"/>
    <n v="30"/>
    <b v="1"/>
    <n v="288"/>
    <b v="1"/>
    <x v="1"/>
    <s v="plays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x v="3268"/>
    <d v="2016-08-24T21:42:08"/>
    <n v="16"/>
    <b v="1"/>
    <n v="42"/>
    <b v="1"/>
    <x v="1"/>
    <s v="plays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x v="3269"/>
    <d v="2015-06-16T11:00:00"/>
    <n v="34"/>
    <b v="1"/>
    <n v="70"/>
    <b v="1"/>
    <x v="1"/>
    <s v="plays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x v="3270"/>
    <d v="2015-07-12T12:47:45"/>
    <n v="30"/>
    <b v="1"/>
    <n v="30"/>
    <b v="1"/>
    <x v="1"/>
    <s v="plays"/>
    <n v="61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x v="3271"/>
    <d v="2014-11-02T11:29:35"/>
    <n v="30"/>
    <b v="1"/>
    <n v="51"/>
    <b v="1"/>
    <x v="1"/>
    <s v="plays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x v="3272"/>
    <d v="2015-11-06T13:00:09"/>
    <n v="30"/>
    <b v="1"/>
    <n v="145"/>
    <b v="1"/>
    <x v="1"/>
    <s v="plays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x v="3273"/>
    <d v="2016-09-14T19:00:00"/>
    <n v="16"/>
    <b v="1"/>
    <n v="21"/>
    <b v="1"/>
    <x v="1"/>
    <s v="plays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x v="3274"/>
    <d v="2016-03-15T21:00:00"/>
    <n v="44"/>
    <b v="1"/>
    <n v="286"/>
    <b v="1"/>
    <x v="1"/>
    <s v="plays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x v="3275"/>
    <d v="2015-02-09T04:30:00"/>
    <n v="27"/>
    <b v="1"/>
    <n v="12"/>
    <b v="1"/>
    <x v="1"/>
    <s v="plays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x v="3276"/>
    <d v="2016-04-01T03:59:00"/>
    <n v="35"/>
    <b v="1"/>
    <n v="100"/>
    <b v="1"/>
    <x v="1"/>
    <s v="plays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x v="3277"/>
    <d v="2014-11-18T17:23:26"/>
    <n v="30"/>
    <b v="1"/>
    <n v="100"/>
    <b v="1"/>
    <x v="1"/>
    <s v="plays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x v="3278"/>
    <d v="2015-05-30T20:21:43"/>
    <n v="30"/>
    <b v="1"/>
    <n v="34"/>
    <b v="1"/>
    <x v="1"/>
    <s v="plays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x v="3279"/>
    <d v="2016-04-01T01:27:39"/>
    <n v="30"/>
    <b v="0"/>
    <n v="63"/>
    <b v="1"/>
    <x v="1"/>
    <s v="plays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x v="3280"/>
    <d v="2015-06-01T05:00:00"/>
    <n v="35"/>
    <b v="0"/>
    <n v="30"/>
    <b v="1"/>
    <x v="1"/>
    <s v="plays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x v="3281"/>
    <d v="2015-09-02T00:28:25"/>
    <n v="30"/>
    <b v="0"/>
    <n v="47"/>
    <b v="1"/>
    <x v="1"/>
    <s v="plays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x v="3282"/>
    <d v="2016-04-29T04:39:48"/>
    <n v="44"/>
    <b v="0"/>
    <n v="237"/>
    <b v="1"/>
    <x v="1"/>
    <s v="plays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x v="3283"/>
    <d v="2016-02-10T21:00:00"/>
    <n v="31"/>
    <b v="0"/>
    <n v="47"/>
    <b v="1"/>
    <x v="1"/>
    <s v="plays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x v="3284"/>
    <d v="2016-01-29T05:59:00"/>
    <n v="18"/>
    <b v="0"/>
    <n v="15"/>
    <b v="1"/>
    <x v="1"/>
    <s v="plays"/>
    <n v="203.2"/>
    <x v="2"/>
  </r>
  <r>
    <n v="3285"/>
    <s v="By Morning"/>
    <s v="A new play by Matthew Gasda"/>
    <n v="4999"/>
    <n v="5604"/>
    <n v="112"/>
    <x v="0"/>
    <s v="US"/>
    <s v="USD"/>
    <n v="1488258000"/>
    <n v="1485556626"/>
    <x v="3285"/>
    <d v="2017-02-28T05:00:00"/>
    <n v="32"/>
    <b v="0"/>
    <n v="81"/>
    <b v="1"/>
    <x v="1"/>
    <s v="plays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x v="3286"/>
    <d v="2016-08-15T20:09:42"/>
    <n v="30"/>
    <b v="0"/>
    <n v="122"/>
    <b v="1"/>
    <x v="1"/>
    <s v="plays"/>
    <n v="125.1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x v="3287"/>
    <d v="2015-11-28T18:00:28"/>
    <n v="25"/>
    <b v="0"/>
    <n v="34"/>
    <b v="1"/>
    <x v="1"/>
    <s v="plays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x v="3288"/>
    <d v="2016-06-20T23:00:00"/>
    <n v="36"/>
    <b v="0"/>
    <n v="207"/>
    <b v="1"/>
    <x v="1"/>
    <s v="plays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x v="3289"/>
    <d v="2017-02-20T08:50:02"/>
    <n v="28"/>
    <b v="0"/>
    <n v="25"/>
    <b v="1"/>
    <x v="1"/>
    <s v="plays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x v="3290"/>
    <d v="2017-03-11T12:21:31"/>
    <n v="30"/>
    <b v="0"/>
    <n v="72"/>
    <b v="1"/>
    <x v="1"/>
    <s v="plays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x v="3291"/>
    <d v="2015-09-17T03:59:00"/>
    <n v="32"/>
    <b v="0"/>
    <n v="14"/>
    <b v="1"/>
    <x v="1"/>
    <s v="plays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x v="3292"/>
    <d v="2015-12-04T19:29:08"/>
    <n v="60"/>
    <b v="0"/>
    <n v="15"/>
    <b v="1"/>
    <x v="1"/>
    <s v="plays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x v="3293"/>
    <d v="2017-03-04T10:12:32"/>
    <n v="30"/>
    <b v="0"/>
    <n v="91"/>
    <b v="1"/>
    <x v="1"/>
    <s v="plays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x v="3294"/>
    <d v="2015-06-16T12:59:14"/>
    <n v="30"/>
    <b v="0"/>
    <n v="24"/>
    <b v="1"/>
    <x v="1"/>
    <s v="plays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x v="3295"/>
    <d v="2016-09-26T10:37:09"/>
    <n v="30"/>
    <b v="0"/>
    <n v="27"/>
    <b v="1"/>
    <x v="1"/>
    <s v="plays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x v="3296"/>
    <d v="2015-11-22T22:00:00"/>
    <n v="21"/>
    <b v="0"/>
    <n v="47"/>
    <b v="1"/>
    <x v="1"/>
    <s v="plays"/>
    <n v="45.98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x v="3297"/>
    <d v="2015-07-27T22:59:00"/>
    <n v="19"/>
    <b v="0"/>
    <n v="44"/>
    <b v="1"/>
    <x v="1"/>
    <s v="plays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x v="3298"/>
    <d v="2015-09-13T00:00:00"/>
    <n v="21"/>
    <b v="0"/>
    <n v="72"/>
    <b v="1"/>
    <x v="1"/>
    <s v="plays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x v="3299"/>
    <d v="2015-10-14T22:01:03"/>
    <n v="30"/>
    <b v="0"/>
    <n v="63"/>
    <b v="1"/>
    <x v="1"/>
    <s v="plays"/>
    <n v="55.3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x v="3300"/>
    <d v="2015-04-29T17:51:02"/>
    <n v="21"/>
    <b v="0"/>
    <n v="88"/>
    <b v="1"/>
    <x v="1"/>
    <s v="plays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x v="3301"/>
    <d v="2016-08-01T06:59:00"/>
    <n v="45"/>
    <b v="0"/>
    <n v="70"/>
    <b v="1"/>
    <x v="1"/>
    <s v="plays"/>
    <n v="57.2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x v="3302"/>
    <d v="2016-12-07T08:26:16"/>
    <n v="30"/>
    <b v="0"/>
    <n v="50"/>
    <b v="1"/>
    <x v="1"/>
    <s v="plays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x v="3303"/>
    <d v="2015-03-28T14:38:04"/>
    <n v="35"/>
    <b v="0"/>
    <n v="35"/>
    <b v="1"/>
    <x v="1"/>
    <s v="plays"/>
    <n v="59.6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x v="3304"/>
    <d v="2016-12-22T14:59:12"/>
    <n v="30"/>
    <b v="0"/>
    <n v="175"/>
    <b v="1"/>
    <x v="1"/>
    <s v="plays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x v="3305"/>
    <d v="2015-07-31T20:32:28"/>
    <n v="30"/>
    <b v="0"/>
    <n v="20"/>
    <b v="1"/>
    <x v="1"/>
    <s v="plays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x v="3306"/>
    <d v="2016-06-10T03:00:00"/>
    <n v="38"/>
    <b v="0"/>
    <n v="54"/>
    <b v="1"/>
    <x v="1"/>
    <s v="plays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x v="3307"/>
    <d v="2016-05-15T01:22:19"/>
    <n v="30"/>
    <b v="0"/>
    <n v="20"/>
    <b v="1"/>
    <x v="1"/>
    <s v="plays"/>
    <n v="53.34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x v="3308"/>
    <d v="2016-04-13T21:02:45"/>
    <n v="21"/>
    <b v="0"/>
    <n v="57"/>
    <b v="1"/>
    <x v="1"/>
    <s v="plays"/>
    <n v="75.09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x v="3309"/>
    <d v="2016-10-16T15:36:18"/>
    <n v="31"/>
    <b v="0"/>
    <n v="31"/>
    <b v="1"/>
    <x v="1"/>
    <s v="plays"/>
    <n v="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x v="3310"/>
    <d v="2015-10-06T22:17:05"/>
    <n v="30"/>
    <b v="0"/>
    <n v="31"/>
    <b v="1"/>
    <x v="1"/>
    <s v="plays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x v="3311"/>
    <d v="2015-10-17T07:00:10"/>
    <n v="30"/>
    <b v="0"/>
    <n v="45"/>
    <b v="1"/>
    <x v="1"/>
    <s v="plays"/>
    <n v="61.02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x v="3312"/>
    <d v="2016-11-11T22:00:00"/>
    <n v="21"/>
    <b v="0"/>
    <n v="41"/>
    <b v="1"/>
    <x v="1"/>
    <s v="plays"/>
    <n v="61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x v="3313"/>
    <d v="2016-01-27T01:00:00"/>
    <n v="14"/>
    <b v="0"/>
    <n v="29"/>
    <b v="1"/>
    <x v="1"/>
    <s v="plays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x v="3314"/>
    <d v="2015-05-08T20:05:00"/>
    <n v="27"/>
    <b v="0"/>
    <n v="58"/>
    <b v="1"/>
    <x v="1"/>
    <s v="plays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x v="3315"/>
    <d v="2016-05-06T07:17:21"/>
    <n v="30"/>
    <b v="0"/>
    <n v="89"/>
    <b v="1"/>
    <x v="1"/>
    <s v="plays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x v="3316"/>
    <d v="2014-08-08T13:54:00"/>
    <n v="33"/>
    <b v="0"/>
    <n v="125"/>
    <b v="1"/>
    <x v="1"/>
    <s v="plays"/>
    <n v="93.98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x v="3317"/>
    <d v="2016-06-08T00:57:04"/>
    <n v="30"/>
    <b v="0"/>
    <n v="18"/>
    <b v="1"/>
    <x v="1"/>
    <s v="plays"/>
    <n v="61.9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x v="3318"/>
    <d v="2016-04-11T02:30:00"/>
    <n v="40"/>
    <b v="0"/>
    <n v="32"/>
    <b v="1"/>
    <x v="1"/>
    <s v="plays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x v="3319"/>
    <d v="2015-01-31T14:03:06"/>
    <n v="45"/>
    <b v="0"/>
    <n v="16"/>
    <b v="1"/>
    <x v="1"/>
    <s v="plays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x v="3320"/>
    <d v="2016-06-22T01:05:57"/>
    <n v="30"/>
    <b v="0"/>
    <n v="38"/>
    <b v="1"/>
    <x v="1"/>
    <s v="plays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x v="3321"/>
    <d v="2014-10-16T03:59:00"/>
    <n v="14"/>
    <b v="0"/>
    <n v="15"/>
    <b v="1"/>
    <x v="1"/>
    <s v="plays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x v="3322"/>
    <d v="2016-06-22T03:55:00"/>
    <n v="22"/>
    <b v="0"/>
    <n v="23"/>
    <b v="1"/>
    <x v="1"/>
    <s v="plays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x v="3323"/>
    <d v="2016-09-25T08:46:48"/>
    <n v="30"/>
    <b v="0"/>
    <n v="49"/>
    <b v="1"/>
    <x v="1"/>
    <s v="plays"/>
    <n v="25.69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x v="3324"/>
    <d v="2016-06-05T13:59:50"/>
    <n v="14"/>
    <b v="0"/>
    <n v="10"/>
    <b v="1"/>
    <x v="1"/>
    <s v="plays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x v="3325"/>
    <d v="2015-04-05T17:51:17"/>
    <n v="35"/>
    <b v="0"/>
    <n v="15"/>
    <b v="1"/>
    <x v="1"/>
    <s v="plays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x v="3326"/>
    <d v="2015-03-08T16:08:25"/>
    <n v="30"/>
    <b v="0"/>
    <n v="57"/>
    <b v="1"/>
    <x v="1"/>
    <s v="plays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x v="3327"/>
    <d v="2016-05-08T08:59:26"/>
    <n v="30"/>
    <b v="0"/>
    <n v="33"/>
    <b v="1"/>
    <x v="1"/>
    <s v="plays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x v="3328"/>
    <d v="2014-07-05T01:00:00"/>
    <n v="3"/>
    <b v="0"/>
    <n v="9"/>
    <b v="1"/>
    <x v="1"/>
    <s v="plays"/>
    <n v="292.77999999999997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x v="3329"/>
    <d v="2014-07-27T23:00:00"/>
    <n v="10"/>
    <b v="0"/>
    <n v="26"/>
    <b v="1"/>
    <x v="1"/>
    <s v="plays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x v="3330"/>
    <d v="2015-04-01T20:17:48"/>
    <n v="30"/>
    <b v="0"/>
    <n v="69"/>
    <b v="1"/>
    <x v="1"/>
    <s v="plays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x v="3331"/>
    <d v="2015-10-06T16:44:46"/>
    <n v="35"/>
    <b v="0"/>
    <n v="65"/>
    <b v="1"/>
    <x v="1"/>
    <s v="plays"/>
    <n v="80.40000000000000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x v="3332"/>
    <d v="2014-07-19T20:38:50"/>
    <n v="30"/>
    <b v="0"/>
    <n v="83"/>
    <b v="1"/>
    <x v="1"/>
    <s v="plays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x v="3333"/>
    <d v="2015-06-15T16:14:40"/>
    <n v="22"/>
    <b v="0"/>
    <n v="111"/>
    <b v="1"/>
    <x v="1"/>
    <s v="plays"/>
    <n v="32.97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x v="3334"/>
    <d v="2015-07-30T12:30:22"/>
    <n v="30"/>
    <b v="0"/>
    <n v="46"/>
    <b v="1"/>
    <x v="1"/>
    <s v="plays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x v="3335"/>
    <d v="2014-08-03T23:00:00"/>
    <n v="27"/>
    <b v="0"/>
    <n v="63"/>
    <b v="1"/>
    <x v="1"/>
    <s v="plays"/>
    <n v="79.62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x v="3336"/>
    <d v="2016-04-05T08:34:06"/>
    <n v="28"/>
    <b v="0"/>
    <n v="9"/>
    <b v="1"/>
    <x v="1"/>
    <s v="plays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x v="3337"/>
    <d v="2014-10-10T21:00:00"/>
    <n v="21"/>
    <b v="0"/>
    <n v="34"/>
    <b v="1"/>
    <x v="1"/>
    <s v="plays"/>
    <n v="81.03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x v="3338"/>
    <d v="2017-02-24T13:48:00"/>
    <n v="21"/>
    <b v="0"/>
    <n v="112"/>
    <b v="1"/>
    <x v="1"/>
    <s v="plays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x v="3339"/>
    <d v="2016-07-28T15:58:38"/>
    <n v="30"/>
    <b v="0"/>
    <n v="47"/>
    <b v="1"/>
    <x v="1"/>
    <s v="plays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x v="3340"/>
    <d v="2016-12-06T23:22:34"/>
    <n v="25"/>
    <b v="0"/>
    <n v="38"/>
    <b v="1"/>
    <x v="1"/>
    <s v="plays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x v="3341"/>
    <d v="2016-06-12T17:00:00"/>
    <n v="23"/>
    <b v="0"/>
    <n v="28"/>
    <b v="1"/>
    <x v="1"/>
    <s v="plays"/>
    <n v="119.64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x v="3342"/>
    <d v="2015-04-01T04:59:00"/>
    <n v="33"/>
    <b v="0"/>
    <n v="78"/>
    <b v="1"/>
    <x v="1"/>
    <s v="plays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x v="3343"/>
    <d v="2016-04-13T13:18:00"/>
    <n v="21"/>
    <b v="0"/>
    <n v="23"/>
    <b v="1"/>
    <x v="1"/>
    <s v="plays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x v="3344"/>
    <d v="2014-08-30T04:48:13"/>
    <n v="30"/>
    <b v="0"/>
    <n v="40"/>
    <b v="1"/>
    <x v="1"/>
    <s v="plays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x v="3345"/>
    <d v="2015-04-18T00:37:00"/>
    <n v="59"/>
    <b v="0"/>
    <n v="13"/>
    <b v="1"/>
    <x v="1"/>
    <s v="plays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x v="3346"/>
    <d v="2015-02-26T00:35:10"/>
    <n v="7"/>
    <b v="0"/>
    <n v="18"/>
    <b v="1"/>
    <x v="1"/>
    <s v="plays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x v="3347"/>
    <d v="2016-05-08T21:00:00"/>
    <n v="14"/>
    <b v="0"/>
    <n v="22"/>
    <b v="1"/>
    <x v="1"/>
    <s v="plays"/>
    <n v="108.59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x v="3348"/>
    <d v="2016-04-30T03:59:00"/>
    <n v="24"/>
    <b v="0"/>
    <n v="79"/>
    <b v="1"/>
    <x v="1"/>
    <s v="plays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x v="3349"/>
    <d v="2016-06-13T17:00:00"/>
    <n v="21"/>
    <b v="0"/>
    <n v="14"/>
    <b v="1"/>
    <x v="1"/>
    <s v="plays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x v="3350"/>
    <d v="2015-11-29T23:00:00"/>
    <n v="35"/>
    <b v="0"/>
    <n v="51"/>
    <b v="1"/>
    <x v="1"/>
    <s v="plays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x v="3351"/>
    <d v="2014-07-23T11:00:00"/>
    <n v="37"/>
    <b v="0"/>
    <n v="54"/>
    <b v="1"/>
    <x v="1"/>
    <s v="plays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x v="3352"/>
    <d v="2016-07-01T23:00:00"/>
    <n v="57"/>
    <b v="0"/>
    <n v="70"/>
    <b v="1"/>
    <x v="1"/>
    <s v="plays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x v="3353"/>
    <d v="2016-05-02T23:00:00"/>
    <n v="13"/>
    <b v="0"/>
    <n v="44"/>
    <b v="1"/>
    <x v="1"/>
    <s v="plays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x v="3354"/>
    <d v="2015-10-29T04:01:00"/>
    <n v="36"/>
    <b v="0"/>
    <n v="55"/>
    <b v="1"/>
    <x v="1"/>
    <s v="plays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x v="3355"/>
    <d v="2016-05-10T11:17:00"/>
    <n v="11"/>
    <b v="0"/>
    <n v="15"/>
    <b v="1"/>
    <x v="1"/>
    <s v="plays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x v="3356"/>
    <d v="2016-07-15T19:34:32"/>
    <n v="30"/>
    <b v="0"/>
    <n v="27"/>
    <b v="1"/>
    <x v="1"/>
    <s v="plays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x v="3357"/>
    <d v="2014-08-01T10:01:50"/>
    <n v="30"/>
    <b v="0"/>
    <n v="21"/>
    <b v="1"/>
    <x v="1"/>
    <s v="plays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x v="3358"/>
    <d v="2014-11-19T08:27:59"/>
    <n v="30"/>
    <b v="0"/>
    <n v="162"/>
    <b v="1"/>
    <x v="1"/>
    <s v="plays"/>
    <n v="63.57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x v="3359"/>
    <d v="2017-02-25T01:22:14"/>
    <n v="45"/>
    <b v="0"/>
    <n v="23"/>
    <b v="1"/>
    <x v="1"/>
    <s v="plays"/>
    <n v="184.78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x v="3360"/>
    <d v="2016-12-14T15:59:00"/>
    <n v="21"/>
    <b v="0"/>
    <n v="72"/>
    <b v="1"/>
    <x v="1"/>
    <s v="plays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x v="3361"/>
    <d v="2014-09-01T15:59:00"/>
    <n v="17"/>
    <b v="0"/>
    <n v="68"/>
    <b v="1"/>
    <x v="1"/>
    <s v="plays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x v="3362"/>
    <d v="2015-03-07T04:55:00"/>
    <n v="14"/>
    <b v="0"/>
    <n v="20"/>
    <b v="1"/>
    <x v="1"/>
    <s v="plays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x v="3363"/>
    <d v="2014-08-19T16:00:00"/>
    <n v="19"/>
    <b v="0"/>
    <n v="26"/>
    <b v="1"/>
    <x v="1"/>
    <s v="plays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x v="3364"/>
    <d v="2016-03-15T21:00:00"/>
    <n v="22"/>
    <b v="0"/>
    <n v="72"/>
    <b v="1"/>
    <x v="1"/>
    <s v="plays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x v="3365"/>
    <d v="2015-12-13T02:26:32"/>
    <n v="30"/>
    <b v="0"/>
    <n v="3"/>
    <b v="1"/>
    <x v="1"/>
    <s v="plays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x v="3366"/>
    <d v="2015-05-13T01:37:17"/>
    <n v="30"/>
    <b v="0"/>
    <n v="18"/>
    <b v="1"/>
    <x v="1"/>
    <s v="plays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x v="3367"/>
    <d v="2015-08-01T22:24:54"/>
    <n v="25"/>
    <b v="0"/>
    <n v="30"/>
    <b v="1"/>
    <x v="1"/>
    <s v="plays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x v="3368"/>
    <d v="2015-01-01T05:00:00"/>
    <n v="36"/>
    <b v="0"/>
    <n v="23"/>
    <b v="1"/>
    <x v="1"/>
    <s v="plays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x v="3369"/>
    <d v="2017-01-15T00:59:40"/>
    <n v="60"/>
    <b v="0"/>
    <n v="54"/>
    <b v="1"/>
    <x v="1"/>
    <s v="plays"/>
    <n v="96.2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x v="3370"/>
    <d v="2016-12-17T08:00:00"/>
    <n v="31"/>
    <b v="0"/>
    <n v="26"/>
    <b v="1"/>
    <x v="1"/>
    <s v="plays"/>
    <n v="67.92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x v="3371"/>
    <d v="2015-12-02T20:59:25"/>
    <n v="28"/>
    <b v="0"/>
    <n v="9"/>
    <b v="1"/>
    <x v="1"/>
    <s v="plays"/>
    <n v="30.78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x v="3372"/>
    <d v="2014-08-25T04:59:00"/>
    <n v="21"/>
    <b v="0"/>
    <n v="27"/>
    <b v="1"/>
    <x v="1"/>
    <s v="plays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x v="3373"/>
    <d v="2015-07-18T16:00:00"/>
    <n v="24"/>
    <b v="0"/>
    <n v="30"/>
    <b v="1"/>
    <x v="1"/>
    <s v="plays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x v="3374"/>
    <d v="2015-10-28T17:33:36"/>
    <n v="30"/>
    <b v="0"/>
    <n v="52"/>
    <b v="1"/>
    <x v="1"/>
    <s v="plays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x v="3375"/>
    <d v="2014-05-18T14:39:33"/>
    <n v="12"/>
    <b v="0"/>
    <n v="17"/>
    <b v="1"/>
    <x v="1"/>
    <s v="plays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x v="3376"/>
    <d v="2015-04-25T15:49:54"/>
    <n v="60"/>
    <b v="0"/>
    <n v="19"/>
    <b v="1"/>
    <x v="1"/>
    <s v="plays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x v="3377"/>
    <d v="2015-03-20T16:56:00"/>
    <n v="30"/>
    <b v="0"/>
    <n v="77"/>
    <b v="1"/>
    <x v="1"/>
    <s v="plays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x v="3378"/>
    <d v="2014-08-31T13:08:00"/>
    <n v="24"/>
    <b v="0"/>
    <n v="21"/>
    <b v="1"/>
    <x v="1"/>
    <s v="plays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x v="3379"/>
    <d v="2015-08-26T23:00:00"/>
    <n v="17"/>
    <b v="0"/>
    <n v="38"/>
    <b v="1"/>
    <x v="1"/>
    <s v="plays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x v="3380"/>
    <d v="2014-11-29T23:52:58"/>
    <n v="35"/>
    <b v="0"/>
    <n v="28"/>
    <b v="1"/>
    <x v="1"/>
    <s v="plays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x v="3381"/>
    <d v="2015-03-11T03:26:23"/>
    <n v="30"/>
    <b v="0"/>
    <n v="48"/>
    <b v="1"/>
    <x v="1"/>
    <s v="plays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x v="3382"/>
    <d v="2016-08-01T22:59:00"/>
    <n v="24"/>
    <b v="0"/>
    <n v="46"/>
    <b v="1"/>
    <x v="1"/>
    <s v="plays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x v="3383"/>
    <d v="2016-06-23T18:47:00"/>
    <n v="20"/>
    <b v="0"/>
    <n v="30"/>
    <b v="1"/>
    <x v="1"/>
    <s v="plays"/>
    <n v="65.17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x v="3384"/>
    <d v="2015-11-21T03:00:00"/>
    <n v="37"/>
    <b v="0"/>
    <n v="64"/>
    <b v="1"/>
    <x v="1"/>
    <s v="plays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x v="3385"/>
    <d v="2014-12-10T20:49:12"/>
    <n v="30"/>
    <b v="0"/>
    <n v="15"/>
    <b v="1"/>
    <x v="1"/>
    <s v="plays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x v="3386"/>
    <d v="2014-12-03T15:28:26"/>
    <n v="30"/>
    <b v="0"/>
    <n v="41"/>
    <b v="1"/>
    <x v="1"/>
    <s v="plays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x v="3387"/>
    <d v="2014-12-14T18:18:08"/>
    <n v="40"/>
    <b v="0"/>
    <n v="35"/>
    <b v="1"/>
    <x v="1"/>
    <s v="plays"/>
    <n v="100.17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x v="3388"/>
    <d v="2015-06-18T11:04:01"/>
    <n v="30"/>
    <b v="0"/>
    <n v="45"/>
    <b v="1"/>
    <x v="1"/>
    <s v="plays"/>
    <n v="34.6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x v="3389"/>
    <d v="2016-06-03T13:31:22"/>
    <n v="30"/>
    <b v="0"/>
    <n v="62"/>
    <b v="1"/>
    <x v="1"/>
    <s v="plays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x v="3390"/>
    <d v="2014-07-10T18:35:45"/>
    <n v="15"/>
    <b v="0"/>
    <n v="22"/>
    <b v="1"/>
    <x v="1"/>
    <s v="plays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x v="3391"/>
    <d v="2014-08-08T22:28:00"/>
    <n v="29"/>
    <b v="0"/>
    <n v="18"/>
    <b v="1"/>
    <x v="1"/>
    <s v="plays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x v="3392"/>
    <d v="2016-05-06T20:17:35"/>
    <n v="50"/>
    <b v="0"/>
    <n v="12"/>
    <b v="1"/>
    <x v="1"/>
    <s v="plays"/>
    <n v="41.67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x v="3393"/>
    <d v="2014-11-06T00:46:00"/>
    <n v="26"/>
    <b v="0"/>
    <n v="44"/>
    <b v="1"/>
    <x v="1"/>
    <s v="plays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x v="3394"/>
    <d v="2014-07-27T14:17:25"/>
    <n v="30"/>
    <b v="0"/>
    <n v="27"/>
    <b v="1"/>
    <x v="1"/>
    <s v="plays"/>
    <n v="29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x v="3395"/>
    <d v="2015-05-30T18:10:00"/>
    <n v="14"/>
    <b v="0"/>
    <n v="38"/>
    <b v="1"/>
    <x v="1"/>
    <s v="plays"/>
    <n v="24.21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x v="3396"/>
    <d v="2014-06-01T03:59:00"/>
    <n v="27"/>
    <b v="0"/>
    <n v="28"/>
    <b v="1"/>
    <x v="1"/>
    <s v="plays"/>
    <n v="55.89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x v="3397"/>
    <d v="2016-02-18T22:00:00"/>
    <n v="40"/>
    <b v="0"/>
    <n v="24"/>
    <b v="1"/>
    <x v="1"/>
    <s v="plays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x v="3398"/>
    <d v="2014-11-21T17:00:00"/>
    <n v="23"/>
    <b v="0"/>
    <n v="65"/>
    <b v="1"/>
    <x v="1"/>
    <s v="plays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x v="3399"/>
    <d v="2015-02-21T22:05:25"/>
    <n v="30"/>
    <b v="0"/>
    <n v="46"/>
    <b v="1"/>
    <x v="1"/>
    <s v="plays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x v="3400"/>
    <d v="2014-08-28T22:53:34"/>
    <n v="45"/>
    <b v="0"/>
    <n v="85"/>
    <b v="1"/>
    <x v="1"/>
    <s v="plays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x v="3401"/>
    <d v="2015-08-07T17:22:26"/>
    <n v="30"/>
    <b v="0"/>
    <n v="66"/>
    <b v="1"/>
    <x v="1"/>
    <s v="plays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x v="3402"/>
    <d v="2015-11-12T02:31:00"/>
    <n v="30"/>
    <b v="0"/>
    <n v="165"/>
    <b v="1"/>
    <x v="1"/>
    <s v="plays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x v="3403"/>
    <d v="2015-06-25T11:05:24"/>
    <n v="30"/>
    <b v="0"/>
    <n v="17"/>
    <b v="1"/>
    <x v="1"/>
    <s v="plays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x v="3404"/>
    <d v="2015-06-17T12:05:02"/>
    <n v="20"/>
    <b v="0"/>
    <n v="3"/>
    <b v="1"/>
    <x v="1"/>
    <s v="plays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x v="3405"/>
    <d v="2016-03-01T23:59:00"/>
    <n v="20"/>
    <b v="0"/>
    <n v="17"/>
    <b v="1"/>
    <x v="1"/>
    <s v="plays"/>
    <n v="28.32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x v="3406"/>
    <d v="2014-07-16T11:49:36"/>
    <n v="45"/>
    <b v="0"/>
    <n v="91"/>
    <b v="1"/>
    <x v="1"/>
    <s v="plays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x v="3407"/>
    <d v="2014-07-06T10:08:09"/>
    <n v="30"/>
    <b v="0"/>
    <n v="67"/>
    <b v="1"/>
    <x v="1"/>
    <s v="plays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x v="3408"/>
    <d v="2014-07-18T23:48:24"/>
    <n v="30"/>
    <b v="0"/>
    <n v="18"/>
    <b v="1"/>
    <x v="1"/>
    <s v="plays"/>
    <n v="58.61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x v="3409"/>
    <d v="2016-07-31T20:58:00"/>
    <n v="38"/>
    <b v="0"/>
    <n v="21"/>
    <b v="1"/>
    <x v="1"/>
    <s v="plays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x v="3410"/>
    <d v="2016-06-06T07:00:00"/>
    <n v="27"/>
    <b v="0"/>
    <n v="40"/>
    <b v="1"/>
    <x v="1"/>
    <s v="plays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x v="3411"/>
    <d v="2015-10-08T00:32:52"/>
    <n v="20"/>
    <b v="0"/>
    <n v="78"/>
    <b v="1"/>
    <x v="1"/>
    <s v="plays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x v="3412"/>
    <d v="2014-09-27T23:01:02"/>
    <n v="30"/>
    <b v="0"/>
    <n v="26"/>
    <b v="1"/>
    <x v="1"/>
    <s v="plays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x v="3413"/>
    <d v="2015-02-28T04:59:00"/>
    <n v="10"/>
    <b v="0"/>
    <n v="14"/>
    <b v="1"/>
    <x v="1"/>
    <s v="plays"/>
    <n v="46.43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x v="3414"/>
    <d v="2016-12-01T07:59:00"/>
    <n v="30"/>
    <b v="0"/>
    <n v="44"/>
    <b v="1"/>
    <x v="1"/>
    <s v="plays"/>
    <n v="70.569999999999993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x v="3415"/>
    <d v="2016-04-17T23:30:00"/>
    <n v="10"/>
    <b v="0"/>
    <n v="9"/>
    <b v="1"/>
    <x v="1"/>
    <s v="plays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x v="3416"/>
    <d v="2015-04-23T18:30:00"/>
    <n v="28"/>
    <b v="0"/>
    <n v="30"/>
    <b v="1"/>
    <x v="1"/>
    <s v="plays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x v="3417"/>
    <d v="2014-10-26T00:43:00"/>
    <n v="44"/>
    <b v="0"/>
    <n v="45"/>
    <b v="1"/>
    <x v="1"/>
    <s v="plays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x v="3418"/>
    <d v="2014-05-23T20:01:47"/>
    <n v="30"/>
    <b v="0"/>
    <n v="56"/>
    <b v="1"/>
    <x v="1"/>
    <s v="plays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x v="3419"/>
    <d v="2016-04-06T21:30:00"/>
    <n v="18"/>
    <b v="0"/>
    <n v="46"/>
    <b v="1"/>
    <x v="1"/>
    <s v="plays"/>
    <n v="63.7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x v="3420"/>
    <d v="2016-02-14T00:00:00"/>
    <n v="9"/>
    <b v="0"/>
    <n v="34"/>
    <b v="1"/>
    <x v="1"/>
    <s v="plays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x v="3421"/>
    <d v="2015-03-04T18:59:23"/>
    <n v="30"/>
    <b v="0"/>
    <n v="98"/>
    <b v="1"/>
    <x v="1"/>
    <s v="plays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x v="3422"/>
    <d v="2015-12-14T00:00:00"/>
    <n v="29"/>
    <b v="0"/>
    <n v="46"/>
    <b v="1"/>
    <x v="1"/>
    <s v="plays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x v="3423"/>
    <d v="2015-04-24T21:52:21"/>
    <n v="30"/>
    <b v="0"/>
    <n v="10"/>
    <b v="1"/>
    <x v="1"/>
    <s v="plays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x v="3424"/>
    <d v="2015-02-05T06:59:00"/>
    <n v="22"/>
    <b v="0"/>
    <n v="76"/>
    <b v="1"/>
    <x v="1"/>
    <s v="plays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x v="3425"/>
    <d v="2014-10-04T14:48:56"/>
    <n v="32"/>
    <b v="0"/>
    <n v="104"/>
    <b v="1"/>
    <x v="1"/>
    <s v="plays"/>
    <n v="297.02999999999997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x v="3426"/>
    <d v="2014-09-21T02:00:00"/>
    <n v="19"/>
    <b v="0"/>
    <n v="87"/>
    <b v="1"/>
    <x v="1"/>
    <s v="plays"/>
    <n v="46.61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x v="3427"/>
    <d v="2014-07-02T15:29:12"/>
    <n v="30"/>
    <b v="0"/>
    <n v="29"/>
    <b v="1"/>
    <x v="1"/>
    <s v="plays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x v="3428"/>
    <d v="2015-02-28T17:00:00"/>
    <n v="25"/>
    <b v="0"/>
    <n v="51"/>
    <b v="1"/>
    <x v="1"/>
    <s v="plays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x v="3429"/>
    <d v="2016-11-02T00:31:01"/>
    <n v="14"/>
    <b v="0"/>
    <n v="12"/>
    <b v="1"/>
    <x v="1"/>
    <s v="plays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x v="3430"/>
    <d v="2014-07-30T22:41:41"/>
    <n v="30"/>
    <b v="0"/>
    <n v="72"/>
    <b v="1"/>
    <x v="1"/>
    <s v="plays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x v="3431"/>
    <d v="2014-08-18T17:32:33"/>
    <n v="30"/>
    <b v="0"/>
    <n v="21"/>
    <b v="1"/>
    <x v="1"/>
    <s v="plays"/>
    <n v="95.24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x v="3432"/>
    <d v="2016-02-05T22:00:00"/>
    <n v="25"/>
    <b v="0"/>
    <n v="42"/>
    <b v="1"/>
    <x v="1"/>
    <s v="plays"/>
    <n v="52.21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x v="3433"/>
    <d v="2014-06-17T03:00:00"/>
    <n v="31"/>
    <b v="0"/>
    <n v="71"/>
    <b v="1"/>
    <x v="1"/>
    <s v="plays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x v="3434"/>
    <d v="2014-07-10T09:07:49"/>
    <n v="30"/>
    <b v="0"/>
    <n v="168"/>
    <b v="1"/>
    <x v="1"/>
    <s v="plays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x v="3435"/>
    <d v="2016-08-07T03:00:00"/>
    <n v="17"/>
    <b v="0"/>
    <n v="19"/>
    <b v="1"/>
    <x v="1"/>
    <s v="plays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x v="3436"/>
    <d v="2014-08-21T16:28:00"/>
    <n v="21"/>
    <b v="0"/>
    <n v="37"/>
    <b v="1"/>
    <x v="1"/>
    <s v="plays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x v="3437"/>
    <d v="2015-08-19T17:03:40"/>
    <n v="30"/>
    <b v="0"/>
    <n v="36"/>
    <b v="1"/>
    <x v="1"/>
    <s v="plays"/>
    <n v="84.17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x v="3438"/>
    <d v="2015-05-02T21:00:00"/>
    <n v="26"/>
    <b v="0"/>
    <n v="14"/>
    <b v="1"/>
    <x v="1"/>
    <s v="plays"/>
    <n v="186.07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x v="3439"/>
    <d v="2016-01-19T04:59:00"/>
    <n v="14"/>
    <b v="0"/>
    <n v="18"/>
    <b v="1"/>
    <x v="1"/>
    <s v="plays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x v="3440"/>
    <d v="2014-07-11T16:15:00"/>
    <n v="22"/>
    <b v="0"/>
    <n v="82"/>
    <b v="1"/>
    <x v="1"/>
    <s v="plays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x v="3441"/>
    <d v="2015-11-13T20:17:00"/>
    <n v="27"/>
    <b v="0"/>
    <n v="43"/>
    <b v="1"/>
    <x v="1"/>
    <s v="plays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x v="3442"/>
    <d v="2015-05-30T20:11:12"/>
    <n v="30"/>
    <b v="0"/>
    <n v="8"/>
    <b v="1"/>
    <x v="1"/>
    <s v="plays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x v="3443"/>
    <d v="2014-09-09T12:35:46"/>
    <n v="30"/>
    <b v="0"/>
    <n v="45"/>
    <b v="1"/>
    <x v="1"/>
    <s v="plays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x v="3444"/>
    <d v="2016-06-08T13:59:00"/>
    <n v="8"/>
    <b v="0"/>
    <n v="20"/>
    <b v="1"/>
    <x v="1"/>
    <s v="plays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x v="3445"/>
    <d v="2015-10-23T12:43:56"/>
    <n v="28"/>
    <b v="0"/>
    <n v="31"/>
    <b v="1"/>
    <x v="1"/>
    <s v="plays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x v="3446"/>
    <d v="2015-02-05T12:20:00"/>
    <n v="24"/>
    <b v="0"/>
    <n v="25"/>
    <b v="1"/>
    <x v="1"/>
    <s v="plays"/>
    <n v="43.28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x v="3447"/>
    <d v="2016-03-18T20:20:12"/>
    <n v="45"/>
    <b v="0"/>
    <n v="14"/>
    <b v="1"/>
    <x v="1"/>
    <s v="plays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x v="3448"/>
    <d v="2014-12-17T02:51:29"/>
    <n v="30"/>
    <b v="0"/>
    <n v="45"/>
    <b v="1"/>
    <x v="1"/>
    <s v="plays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x v="3449"/>
    <d v="2016-07-09T04:00:00"/>
    <n v="28"/>
    <b v="0"/>
    <n v="20"/>
    <b v="1"/>
    <x v="1"/>
    <s v="plays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x v="3450"/>
    <d v="2015-04-02T15:54:31"/>
    <n v="60"/>
    <b v="0"/>
    <n v="39"/>
    <b v="1"/>
    <x v="1"/>
    <s v="plays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x v="3451"/>
    <d v="2015-04-21T17:22:07"/>
    <n v="27"/>
    <b v="0"/>
    <n v="16"/>
    <b v="1"/>
    <x v="1"/>
    <s v="plays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x v="3452"/>
    <d v="2014-07-23T03:59:00"/>
    <n v="23"/>
    <b v="0"/>
    <n v="37"/>
    <b v="1"/>
    <x v="1"/>
    <s v="plays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x v="3453"/>
    <d v="2016-08-13T23:29:16"/>
    <n v="60"/>
    <b v="0"/>
    <n v="14"/>
    <b v="1"/>
    <x v="1"/>
    <s v="plays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x v="3454"/>
    <d v="2014-07-31T16:45:59"/>
    <n v="30"/>
    <b v="0"/>
    <n v="21"/>
    <b v="1"/>
    <x v="1"/>
    <s v="plays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x v="3455"/>
    <d v="2016-10-13T18:00:27"/>
    <n v="30"/>
    <b v="0"/>
    <n v="69"/>
    <b v="1"/>
    <x v="1"/>
    <s v="plays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x v="3456"/>
    <d v="2014-08-01T06:59:00"/>
    <n v="31"/>
    <b v="0"/>
    <n v="16"/>
    <b v="1"/>
    <x v="1"/>
    <s v="plays"/>
    <n v="358.69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x v="3457"/>
    <d v="2015-02-12T05:59:00"/>
    <n v="31"/>
    <b v="0"/>
    <n v="55"/>
    <b v="1"/>
    <x v="1"/>
    <s v="plays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x v="3458"/>
    <d v="2015-02-03T04:27:00"/>
    <n v="27"/>
    <b v="0"/>
    <n v="27"/>
    <b v="1"/>
    <x v="1"/>
    <s v="plays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x v="3459"/>
    <d v="2016-05-20T11:31:00"/>
    <n v="30"/>
    <b v="0"/>
    <n v="36"/>
    <b v="1"/>
    <x v="1"/>
    <s v="plays"/>
    <n v="17.53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x v="3460"/>
    <d v="2014-08-15T12:39:12"/>
    <n v="14"/>
    <b v="0"/>
    <n v="19"/>
    <b v="1"/>
    <x v="1"/>
    <s v="plays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x v="3461"/>
    <d v="2016-10-29T03:00:00"/>
    <n v="29"/>
    <b v="0"/>
    <n v="12"/>
    <b v="1"/>
    <x v="1"/>
    <s v="plays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x v="3462"/>
    <d v="2015-07-10T18:00:00"/>
    <n v="16"/>
    <b v="0"/>
    <n v="17"/>
    <b v="1"/>
    <x v="1"/>
    <s v="plays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x v="3463"/>
    <d v="2016-10-11T03:59:00"/>
    <n v="42"/>
    <b v="0"/>
    <n v="114"/>
    <b v="1"/>
    <x v="1"/>
    <s v="plays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x v="3464"/>
    <d v="2016-08-23T03:07:17"/>
    <n v="30"/>
    <b v="0"/>
    <n v="93"/>
    <b v="1"/>
    <x v="1"/>
    <s v="plays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x v="3465"/>
    <d v="2015-08-09T16:00:00"/>
    <n v="25"/>
    <b v="0"/>
    <n v="36"/>
    <b v="1"/>
    <x v="1"/>
    <s v="plays"/>
    <n v="57.22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x v="3466"/>
    <d v="2016-04-19T23:27:30"/>
    <n v="59"/>
    <b v="0"/>
    <n v="61"/>
    <b v="1"/>
    <x v="1"/>
    <s v="plays"/>
    <n v="72.95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x v="3467"/>
    <d v="2015-03-20T15:07:12"/>
    <n v="30"/>
    <b v="0"/>
    <n v="47"/>
    <b v="1"/>
    <x v="1"/>
    <s v="plays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x v="3468"/>
    <d v="2016-09-21T03:00:00"/>
    <n v="29"/>
    <b v="0"/>
    <n v="17"/>
    <b v="1"/>
    <x v="1"/>
    <s v="plays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x v="3469"/>
    <d v="2016-04-28T15:24:05"/>
    <n v="30"/>
    <b v="0"/>
    <n v="63"/>
    <b v="1"/>
    <x v="1"/>
    <s v="plays"/>
    <n v="50.4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x v="3470"/>
    <d v="2016-07-15T21:38:00"/>
    <n v="37"/>
    <b v="0"/>
    <n v="9"/>
    <b v="1"/>
    <x v="1"/>
    <s v="plays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x v="3471"/>
    <d v="2014-08-31T20:00:00"/>
    <n v="41"/>
    <b v="0"/>
    <n v="30"/>
    <b v="1"/>
    <x v="1"/>
    <s v="plays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x v="3472"/>
    <d v="2014-11-06T05:59:00"/>
    <n v="21"/>
    <b v="0"/>
    <n v="23"/>
    <b v="1"/>
    <x v="1"/>
    <s v="plays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x v="3473"/>
    <d v="2015-03-20T20:27:00"/>
    <n v="21"/>
    <b v="0"/>
    <n v="33"/>
    <b v="1"/>
    <x v="1"/>
    <s v="plays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x v="3474"/>
    <d v="2016-07-20T12:02:11"/>
    <n v="30"/>
    <b v="0"/>
    <n v="39"/>
    <b v="1"/>
    <x v="1"/>
    <s v="plays"/>
    <n v="51.79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x v="3475"/>
    <d v="2014-11-03T00:00:00"/>
    <n v="28"/>
    <b v="0"/>
    <n v="17"/>
    <b v="1"/>
    <x v="1"/>
    <s v="plays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x v="3476"/>
    <d v="2014-10-27T03:00:00"/>
    <n v="18"/>
    <b v="0"/>
    <n v="6"/>
    <b v="1"/>
    <x v="1"/>
    <s v="plays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x v="3477"/>
    <d v="2015-05-17T03:00:00"/>
    <n v="13"/>
    <b v="0"/>
    <n v="39"/>
    <b v="1"/>
    <x v="1"/>
    <s v="plays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x v="3478"/>
    <d v="2015-03-16T21:00:00"/>
    <n v="26"/>
    <b v="0"/>
    <n v="57"/>
    <b v="1"/>
    <x v="1"/>
    <s v="plays"/>
    <n v="39.6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x v="3479"/>
    <d v="2014-06-21T20:31:20"/>
    <n v="30"/>
    <b v="0"/>
    <n v="56"/>
    <b v="1"/>
    <x v="1"/>
    <s v="plays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x v="3480"/>
    <d v="2015-07-10T21:00:00"/>
    <n v="24"/>
    <b v="0"/>
    <n v="13"/>
    <b v="1"/>
    <x v="1"/>
    <s v="plays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x v="3481"/>
    <d v="2015-01-02T05:56:28"/>
    <n v="17"/>
    <b v="0"/>
    <n v="95"/>
    <b v="1"/>
    <x v="1"/>
    <s v="plays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x v="3482"/>
    <d v="2014-07-06T18:31:06"/>
    <n v="30"/>
    <b v="0"/>
    <n v="80"/>
    <b v="1"/>
    <x v="1"/>
    <s v="plays"/>
    <n v="51.88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x v="3483"/>
    <d v="2014-07-03T16:03:01"/>
    <n v="30"/>
    <b v="0"/>
    <n v="133"/>
    <b v="1"/>
    <x v="1"/>
    <s v="plays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x v="3484"/>
    <d v="2016-06-15T18:14:59"/>
    <n v="30"/>
    <b v="0"/>
    <n v="44"/>
    <b v="1"/>
    <x v="1"/>
    <s v="plays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x v="3485"/>
    <d v="2016-02-02T16:38:00"/>
    <n v="30"/>
    <b v="0"/>
    <n v="30"/>
    <b v="1"/>
    <x v="1"/>
    <s v="plays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x v="3486"/>
    <d v="2015-06-03T06:59:00"/>
    <n v="32"/>
    <b v="0"/>
    <n v="56"/>
    <b v="1"/>
    <x v="1"/>
    <s v="plays"/>
    <n v="83.14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x v="3487"/>
    <d v="2015-06-24T22:34:12"/>
    <n v="30"/>
    <b v="0"/>
    <n v="66"/>
    <b v="1"/>
    <x v="1"/>
    <s v="plays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x v="3488"/>
    <d v="2015-04-17T16:00:00"/>
    <n v="24"/>
    <b v="0"/>
    <n v="29"/>
    <b v="1"/>
    <x v="1"/>
    <s v="plays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x v="3489"/>
    <d v="2014-05-24T21:00:00"/>
    <n v="30"/>
    <b v="0"/>
    <n v="72"/>
    <b v="1"/>
    <x v="1"/>
    <s v="plays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x v="3490"/>
    <d v="2016-04-13T19:15:24"/>
    <n v="30"/>
    <b v="0"/>
    <n v="27"/>
    <b v="1"/>
    <x v="1"/>
    <s v="plays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x v="3491"/>
    <d v="2015-05-18T05:59:44"/>
    <n v="21"/>
    <b v="0"/>
    <n v="10"/>
    <b v="1"/>
    <x v="1"/>
    <s v="plays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x v="3492"/>
    <d v="2015-10-26T00:13:17"/>
    <n v="35"/>
    <b v="0"/>
    <n v="35"/>
    <b v="1"/>
    <x v="1"/>
    <s v="plays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x v="3493"/>
    <d v="2014-08-17T05:11:00"/>
    <n v="20"/>
    <b v="0"/>
    <n v="29"/>
    <b v="1"/>
    <x v="1"/>
    <s v="plays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x v="3494"/>
    <d v="2016-11-26T06:00:00"/>
    <n v="11"/>
    <b v="0"/>
    <n v="13"/>
    <b v="1"/>
    <x v="1"/>
    <s v="plays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x v="3495"/>
    <d v="2014-11-01T17:18:00"/>
    <n v="29"/>
    <b v="0"/>
    <n v="72"/>
    <b v="1"/>
    <x v="1"/>
    <s v="plays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x v="3496"/>
    <d v="2016-09-11T20:19:26"/>
    <n v="40"/>
    <b v="0"/>
    <n v="78"/>
    <b v="1"/>
    <x v="1"/>
    <s v="plays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x v="3497"/>
    <d v="2016-06-02T22:00:00"/>
    <n v="12"/>
    <b v="0"/>
    <n v="49"/>
    <b v="1"/>
    <x v="1"/>
    <s v="plays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x v="3498"/>
    <d v="2016-05-28T21:44:00"/>
    <n v="59"/>
    <b v="0"/>
    <n v="42"/>
    <b v="1"/>
    <x v="1"/>
    <s v="plays"/>
    <n v="40.24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x v="3499"/>
    <d v="2015-07-01T06:59:00"/>
    <n v="54"/>
    <b v="0"/>
    <n v="35"/>
    <b v="1"/>
    <x v="1"/>
    <s v="plays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x v="3500"/>
    <d v="2016-03-07T04:59:00"/>
    <n v="17"/>
    <b v="0"/>
    <n v="42"/>
    <b v="1"/>
    <x v="1"/>
    <s v="plays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x v="3501"/>
    <d v="2015-09-11T18:19:55"/>
    <n v="25"/>
    <b v="0"/>
    <n v="42"/>
    <b v="1"/>
    <x v="1"/>
    <s v="plays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x v="3502"/>
    <d v="2016-03-16T03:59:00"/>
    <n v="15"/>
    <b v="0"/>
    <n v="31"/>
    <b v="1"/>
    <x v="1"/>
    <s v="plays"/>
    <n v="136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x v="3503"/>
    <d v="2016-07-24T11:28:48"/>
    <n v="30"/>
    <b v="0"/>
    <n v="38"/>
    <b v="1"/>
    <x v="1"/>
    <s v="plays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x v="3504"/>
    <d v="2015-11-19T18:58:11"/>
    <n v="30"/>
    <b v="0"/>
    <n v="8"/>
    <b v="1"/>
    <x v="1"/>
    <s v="plays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x v="3505"/>
    <d v="2014-05-13T04:00:00"/>
    <n v="12"/>
    <b v="0"/>
    <n v="39"/>
    <b v="1"/>
    <x v="1"/>
    <s v="plays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x v="3506"/>
    <d v="2014-08-23T17:37:20"/>
    <n v="45"/>
    <b v="0"/>
    <n v="29"/>
    <b v="1"/>
    <x v="1"/>
    <s v="plays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x v="3507"/>
    <d v="2016-05-31T22:08:57"/>
    <n v="30"/>
    <b v="0"/>
    <n v="72"/>
    <b v="1"/>
    <x v="1"/>
    <s v="plays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x v="3508"/>
    <d v="2016-05-10T21:00:00"/>
    <n v="23"/>
    <b v="0"/>
    <n v="15"/>
    <b v="1"/>
    <x v="1"/>
    <s v="plays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x v="3509"/>
    <d v="2014-11-21T04:55:00"/>
    <n v="14"/>
    <b v="0"/>
    <n v="33"/>
    <b v="1"/>
    <x v="1"/>
    <s v="plays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x v="3510"/>
    <d v="2014-07-02T14:54:06"/>
    <n v="20"/>
    <b v="0"/>
    <n v="15"/>
    <b v="1"/>
    <x v="1"/>
    <s v="plays"/>
    <n v="60.33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x v="3511"/>
    <d v="2014-11-07T18:30:00"/>
    <n v="23"/>
    <b v="0"/>
    <n v="19"/>
    <b v="1"/>
    <x v="1"/>
    <s v="plays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x v="3512"/>
    <d v="2015-04-23T11:53:12"/>
    <n v="60"/>
    <b v="0"/>
    <n v="17"/>
    <b v="1"/>
    <x v="1"/>
    <s v="plays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x v="3513"/>
    <d v="2014-06-04T04:59:00"/>
    <n v="13"/>
    <b v="0"/>
    <n v="44"/>
    <b v="1"/>
    <x v="1"/>
    <s v="plays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x v="3514"/>
    <d v="2015-02-02T04:59:00"/>
    <n v="17"/>
    <b v="0"/>
    <n v="10"/>
    <b v="1"/>
    <x v="1"/>
    <s v="plays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x v="3515"/>
    <d v="2015-05-31T18:32:51"/>
    <n v="30"/>
    <b v="0"/>
    <n v="46"/>
    <b v="1"/>
    <x v="1"/>
    <s v="plays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x v="3516"/>
    <d v="2014-09-08T03:00:00"/>
    <n v="34"/>
    <b v="0"/>
    <n v="11"/>
    <b v="1"/>
    <x v="1"/>
    <s v="plays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x v="3517"/>
    <d v="2014-07-04T11:00:00"/>
    <n v="30"/>
    <b v="0"/>
    <n v="13"/>
    <b v="1"/>
    <x v="1"/>
    <s v="plays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x v="3518"/>
    <d v="2014-10-02T14:21:00"/>
    <n v="21"/>
    <b v="0"/>
    <n v="33"/>
    <b v="1"/>
    <x v="1"/>
    <s v="plays"/>
    <n v="50.02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x v="3519"/>
    <d v="2015-03-04T14:22:30"/>
    <n v="30"/>
    <b v="0"/>
    <n v="28"/>
    <b v="1"/>
    <x v="1"/>
    <s v="plays"/>
    <n v="72.39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x v="3520"/>
    <d v="2015-09-06T13:47:00"/>
    <n v="26"/>
    <b v="0"/>
    <n v="21"/>
    <b v="1"/>
    <x v="1"/>
    <s v="plays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x v="3521"/>
    <d v="2014-09-29T08:40:20"/>
    <n v="30"/>
    <b v="0"/>
    <n v="13"/>
    <b v="1"/>
    <x v="1"/>
    <s v="plays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x v="3522"/>
    <d v="2015-09-15T10:06:00"/>
    <n v="28"/>
    <b v="0"/>
    <n v="34"/>
    <b v="1"/>
    <x v="1"/>
    <s v="plays"/>
    <n v="41.03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x v="3523"/>
    <d v="2016-09-25T23:00:00"/>
    <n v="57"/>
    <b v="0"/>
    <n v="80"/>
    <b v="1"/>
    <x v="1"/>
    <s v="plays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x v="3524"/>
    <d v="2014-09-13T04:00:00"/>
    <n v="15"/>
    <b v="0"/>
    <n v="74"/>
    <b v="1"/>
    <x v="1"/>
    <s v="plays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x v="3525"/>
    <d v="2015-08-09T16:00:00"/>
    <n v="11"/>
    <b v="0"/>
    <n v="7"/>
    <b v="1"/>
    <x v="1"/>
    <s v="plays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x v="3526"/>
    <d v="2016-04-28T05:59:00"/>
    <n v="28"/>
    <b v="0"/>
    <n v="34"/>
    <b v="1"/>
    <x v="1"/>
    <s v="plays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x v="3527"/>
    <d v="2015-07-11T03:59:00"/>
    <n v="29"/>
    <b v="0"/>
    <n v="86"/>
    <b v="1"/>
    <x v="1"/>
    <s v="plays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x v="3528"/>
    <d v="2017-01-18T12:01:58"/>
    <n v="20"/>
    <b v="0"/>
    <n v="37"/>
    <b v="1"/>
    <x v="1"/>
    <s v="plays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x v="3529"/>
    <d v="2015-07-13T01:00:00"/>
    <n v="21"/>
    <b v="0"/>
    <n v="18"/>
    <b v="1"/>
    <x v="1"/>
    <s v="plays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x v="3530"/>
    <d v="2016-04-10T20:00:00"/>
    <n v="28"/>
    <b v="0"/>
    <n v="22"/>
    <b v="1"/>
    <x v="1"/>
    <s v="plays"/>
    <n v="125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x v="3531"/>
    <d v="2016-06-30T15:42:14"/>
    <n v="30"/>
    <b v="0"/>
    <n v="26"/>
    <b v="1"/>
    <x v="1"/>
    <s v="plays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x v="3532"/>
    <d v="2014-09-18T03:59:00"/>
    <n v="16"/>
    <b v="0"/>
    <n v="27"/>
    <b v="1"/>
    <x v="1"/>
    <s v="plays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x v="3533"/>
    <d v="2015-11-11T19:16:07"/>
    <n v="30"/>
    <b v="0"/>
    <n v="8"/>
    <b v="1"/>
    <x v="1"/>
    <s v="plays"/>
    <n v="78.88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x v="3534"/>
    <d v="2015-10-01T15:00:23"/>
    <n v="35"/>
    <b v="0"/>
    <n v="204"/>
    <b v="1"/>
    <x v="1"/>
    <s v="plays"/>
    <n v="38.28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x v="3535"/>
    <d v="2015-10-02T18:00:00"/>
    <n v="31"/>
    <b v="0"/>
    <n v="46"/>
    <b v="1"/>
    <x v="1"/>
    <s v="plays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x v="3536"/>
    <d v="2015-12-20T11:59:00"/>
    <n v="30"/>
    <b v="0"/>
    <n v="17"/>
    <b v="1"/>
    <x v="1"/>
    <s v="plays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x v="3537"/>
    <d v="2014-11-17T07:59:00"/>
    <n v="37"/>
    <b v="0"/>
    <n v="28"/>
    <b v="1"/>
    <x v="1"/>
    <s v="plays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x v="3538"/>
    <d v="2016-08-17T10:05:40"/>
    <n v="28"/>
    <b v="0"/>
    <n v="83"/>
    <b v="1"/>
    <x v="1"/>
    <s v="plays"/>
    <n v="30.95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x v="3539"/>
    <d v="2016-09-08T18:08:42"/>
    <n v="21"/>
    <b v="0"/>
    <n v="13"/>
    <b v="1"/>
    <x v="1"/>
    <s v="plays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x v="3540"/>
    <d v="2016-06-26T00:04:51"/>
    <n v="30"/>
    <b v="0"/>
    <n v="8"/>
    <b v="1"/>
    <x v="1"/>
    <s v="plays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x v="3541"/>
    <d v="2015-08-31T17:31:15"/>
    <n v="25"/>
    <b v="0"/>
    <n v="32"/>
    <b v="1"/>
    <x v="1"/>
    <s v="plays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x v="3542"/>
    <d v="2014-09-07T14:23:42"/>
    <n v="60"/>
    <b v="0"/>
    <n v="85"/>
    <b v="1"/>
    <x v="1"/>
    <s v="plays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x v="3543"/>
    <d v="2015-06-25T18:07:39"/>
    <n v="30"/>
    <b v="0"/>
    <n v="29"/>
    <b v="1"/>
    <x v="1"/>
    <s v="plays"/>
    <n v="54.14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x v="3544"/>
    <d v="2015-03-07T19:57:37"/>
    <n v="30"/>
    <b v="0"/>
    <n v="24"/>
    <b v="1"/>
    <x v="1"/>
    <s v="plays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x v="3545"/>
    <d v="2015-04-11T19:22:39"/>
    <n v="30"/>
    <b v="0"/>
    <n v="8"/>
    <b v="1"/>
    <x v="1"/>
    <s v="plays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x v="3546"/>
    <d v="2015-04-01T03:59:00"/>
    <n v="22"/>
    <b v="0"/>
    <n v="19"/>
    <b v="1"/>
    <x v="1"/>
    <s v="plays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x v="3547"/>
    <d v="2016-05-14T03:59:00"/>
    <n v="24"/>
    <b v="0"/>
    <n v="336"/>
    <b v="1"/>
    <x v="1"/>
    <s v="plays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x v="3548"/>
    <d v="2016-03-05T01:00:00"/>
    <n v="23"/>
    <b v="0"/>
    <n v="13"/>
    <b v="1"/>
    <x v="1"/>
    <s v="plays"/>
    <n v="164.62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x v="3549"/>
    <d v="2015-09-04T09:27:53"/>
    <n v="28"/>
    <b v="0"/>
    <n v="42"/>
    <b v="1"/>
    <x v="1"/>
    <s v="plays"/>
    <n v="24.29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x v="3550"/>
    <d v="2016-05-02T21:26:38"/>
    <n v="30"/>
    <b v="0"/>
    <n v="64"/>
    <b v="1"/>
    <x v="1"/>
    <s v="plays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x v="3551"/>
    <d v="2014-05-22T22:07:00"/>
    <n v="28"/>
    <b v="0"/>
    <n v="25"/>
    <b v="1"/>
    <x v="1"/>
    <s v="plays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x v="3552"/>
    <d v="2014-06-28T14:05:24"/>
    <n v="30"/>
    <b v="0"/>
    <n v="20"/>
    <b v="1"/>
    <x v="1"/>
    <s v="plays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x v="3553"/>
    <d v="2015-08-12T00:00:00"/>
    <n v="32"/>
    <b v="0"/>
    <n v="104"/>
    <b v="1"/>
    <x v="1"/>
    <s v="plays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x v="3554"/>
    <d v="2015-02-11T17:00:00"/>
    <n v="30"/>
    <b v="0"/>
    <n v="53"/>
    <b v="1"/>
    <x v="1"/>
    <s v="plays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x v="3555"/>
    <d v="2016-11-17T11:36:34"/>
    <n v="30"/>
    <b v="0"/>
    <n v="14"/>
    <b v="1"/>
    <x v="1"/>
    <s v="plays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x v="3556"/>
    <d v="2014-08-17T15:35:24"/>
    <n v="60"/>
    <b v="0"/>
    <n v="20"/>
    <b v="1"/>
    <x v="1"/>
    <s v="plays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x v="3557"/>
    <d v="2014-05-05T06:38:31"/>
    <n v="34"/>
    <b v="0"/>
    <n v="558"/>
    <b v="1"/>
    <x v="1"/>
    <s v="plays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x v="3558"/>
    <d v="2015-06-26T21:00:00"/>
    <n v="42"/>
    <b v="0"/>
    <n v="22"/>
    <b v="1"/>
    <x v="1"/>
    <s v="plays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x v="3559"/>
    <d v="2015-07-31T08:58:00"/>
    <n v="22"/>
    <b v="0"/>
    <n v="24"/>
    <b v="1"/>
    <x v="1"/>
    <s v="plays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x v="3560"/>
    <d v="2015-05-27T02:45:00"/>
    <n v="36"/>
    <b v="0"/>
    <n v="74"/>
    <b v="1"/>
    <x v="1"/>
    <s v="plays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x v="3561"/>
    <d v="2015-08-05T18:36:00"/>
    <n v="18"/>
    <b v="0"/>
    <n v="54"/>
    <b v="1"/>
    <x v="1"/>
    <s v="plays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x v="3562"/>
    <d v="2016-03-13T22:00:00"/>
    <n v="9"/>
    <b v="0"/>
    <n v="31"/>
    <b v="1"/>
    <x v="1"/>
    <s v="plays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x v="3563"/>
    <d v="2016-08-01T19:00:00"/>
    <n v="28"/>
    <b v="0"/>
    <n v="25"/>
    <b v="1"/>
    <x v="1"/>
    <s v="plays"/>
    <n v="21.1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x v="3564"/>
    <d v="2015-10-05T16:00:00"/>
    <n v="46"/>
    <b v="0"/>
    <n v="17"/>
    <b v="1"/>
    <x v="1"/>
    <s v="plays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x v="3565"/>
    <d v="2014-12-31T17:50:08"/>
    <n v="30"/>
    <b v="0"/>
    <n v="12"/>
    <b v="1"/>
    <x v="1"/>
    <s v="plays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x v="3566"/>
    <d v="2015-01-23T12:11:23"/>
    <n v="30"/>
    <b v="0"/>
    <n v="38"/>
    <b v="1"/>
    <x v="1"/>
    <s v="plays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x v="3567"/>
    <d v="2015-06-10T19:27:24"/>
    <n v="30"/>
    <b v="0"/>
    <n v="41"/>
    <b v="1"/>
    <x v="1"/>
    <s v="plays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x v="3568"/>
    <d v="2014-09-17T17:46:34"/>
    <n v="30"/>
    <b v="0"/>
    <n v="19"/>
    <b v="1"/>
    <x v="1"/>
    <s v="plays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x v="3569"/>
    <d v="2015-01-08T16:31:36"/>
    <n v="30"/>
    <b v="0"/>
    <n v="41"/>
    <b v="1"/>
    <x v="1"/>
    <s v="plays"/>
    <n v="122.54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x v="3570"/>
    <d v="2014-12-31T07:00:00"/>
    <n v="28"/>
    <b v="0"/>
    <n v="26"/>
    <b v="1"/>
    <x v="1"/>
    <s v="plays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x v="3571"/>
    <d v="2014-10-30T20:36:53"/>
    <n v="30"/>
    <b v="0"/>
    <n v="25"/>
    <b v="1"/>
    <x v="1"/>
    <s v="plays"/>
    <n v="73.239999999999995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x v="3572"/>
    <d v="2015-06-21T13:41:22"/>
    <n v="30"/>
    <b v="0"/>
    <n v="9"/>
    <b v="1"/>
    <x v="1"/>
    <s v="plays"/>
    <n v="55.56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x v="3573"/>
    <d v="2014-11-08T10:00:46"/>
    <n v="30"/>
    <b v="0"/>
    <n v="78"/>
    <b v="1"/>
    <x v="1"/>
    <s v="plays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x v="3574"/>
    <d v="2014-11-13T23:37:28"/>
    <n v="30"/>
    <b v="0"/>
    <n v="45"/>
    <b v="1"/>
    <x v="1"/>
    <s v="plays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x v="3575"/>
    <d v="2016-08-11T03:59:00"/>
    <n v="32"/>
    <b v="0"/>
    <n v="102"/>
    <b v="1"/>
    <x v="1"/>
    <s v="plays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x v="3576"/>
    <d v="2016-12-05T14:10:54"/>
    <n v="60"/>
    <b v="0"/>
    <n v="5"/>
    <b v="1"/>
    <x v="1"/>
    <s v="plays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x v="3577"/>
    <d v="2015-04-26T06:28:00"/>
    <n v="27"/>
    <b v="0"/>
    <n v="27"/>
    <b v="1"/>
    <x v="1"/>
    <s v="plays"/>
    <n v="28.89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x v="3578"/>
    <d v="2016-04-30T17:36:17"/>
    <n v="30"/>
    <b v="0"/>
    <n v="37"/>
    <b v="1"/>
    <x v="1"/>
    <s v="plays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x v="3579"/>
    <d v="2016-03-31T17:17:36"/>
    <n v="30"/>
    <b v="0"/>
    <n v="14"/>
    <b v="1"/>
    <x v="1"/>
    <s v="plays"/>
    <n v="35.71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x v="3580"/>
    <d v="2015-03-01T04:59:00"/>
    <n v="38"/>
    <b v="0"/>
    <n v="27"/>
    <b v="1"/>
    <x v="1"/>
    <s v="plays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x v="3581"/>
    <d v="2014-07-30T11:18:30"/>
    <n v="14"/>
    <b v="0"/>
    <n v="45"/>
    <b v="1"/>
    <x v="1"/>
    <s v="plays"/>
    <n v="33.33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x v="3582"/>
    <d v="2016-04-05T02:18:02"/>
    <n v="14"/>
    <b v="0"/>
    <n v="49"/>
    <b v="1"/>
    <x v="1"/>
    <s v="plays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x v="3583"/>
    <d v="2016-04-18T09:13:25"/>
    <n v="60"/>
    <b v="0"/>
    <n v="24"/>
    <b v="1"/>
    <x v="1"/>
    <s v="plays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x v="3584"/>
    <d v="2015-07-13T07:35:44"/>
    <n v="30"/>
    <b v="0"/>
    <n v="112"/>
    <b v="1"/>
    <x v="1"/>
    <s v="plays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x v="3585"/>
    <d v="2014-12-21T17:11:30"/>
    <n v="30"/>
    <b v="0"/>
    <n v="23"/>
    <b v="1"/>
    <x v="1"/>
    <s v="plays"/>
    <n v="176.09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x v="3586"/>
    <d v="2016-09-23T16:44:30"/>
    <n v="60"/>
    <b v="0"/>
    <n v="54"/>
    <b v="1"/>
    <x v="1"/>
    <s v="plays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x v="3587"/>
    <d v="2016-06-27T19:00:00"/>
    <n v="45"/>
    <b v="0"/>
    <n v="28"/>
    <b v="1"/>
    <x v="1"/>
    <s v="plays"/>
    <n v="22.61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x v="3588"/>
    <d v="2015-04-29T23:00:00"/>
    <n v="22"/>
    <b v="0"/>
    <n v="11"/>
    <b v="1"/>
    <x v="1"/>
    <s v="plays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x v="3589"/>
    <d v="2015-05-26T15:32:27"/>
    <n v="25"/>
    <b v="0"/>
    <n v="62"/>
    <b v="1"/>
    <x v="1"/>
    <s v="plays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x v="3590"/>
    <d v="2014-10-20T08:00:34"/>
    <n v="30"/>
    <b v="0"/>
    <n v="73"/>
    <b v="1"/>
    <x v="1"/>
    <s v="plays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x v="3591"/>
    <d v="2015-01-24T04:59:00"/>
    <n v="25"/>
    <b v="0"/>
    <n v="18"/>
    <b v="1"/>
    <x v="1"/>
    <s v="plays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x v="3592"/>
    <d v="2015-02-11T04:59:00"/>
    <n v="58"/>
    <b v="0"/>
    <n v="35"/>
    <b v="1"/>
    <x v="1"/>
    <s v="plays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x v="3593"/>
    <d v="2015-01-05T20:26:00"/>
    <n v="35"/>
    <b v="0"/>
    <n v="43"/>
    <b v="1"/>
    <x v="1"/>
    <s v="plays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x v="3594"/>
    <d v="2016-09-04T01:36:22"/>
    <n v="25"/>
    <b v="0"/>
    <n v="36"/>
    <b v="1"/>
    <x v="1"/>
    <s v="plays"/>
    <n v="55.97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x v="3595"/>
    <d v="2015-03-13T06:59:00"/>
    <n v="26"/>
    <b v="0"/>
    <n v="62"/>
    <b v="1"/>
    <x v="1"/>
    <s v="plays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x v="3596"/>
    <d v="2014-08-26T17:09:42"/>
    <n v="21"/>
    <b v="0"/>
    <n v="15"/>
    <b v="1"/>
    <x v="1"/>
    <s v="plays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x v="3597"/>
    <d v="2016-03-03T05:59:00"/>
    <n v="15"/>
    <b v="0"/>
    <n v="33"/>
    <b v="1"/>
    <x v="1"/>
    <s v="plays"/>
    <n v="77.73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x v="3598"/>
    <d v="2014-09-03T04:59:00"/>
    <n v="19"/>
    <b v="0"/>
    <n v="27"/>
    <b v="1"/>
    <x v="1"/>
    <s v="plays"/>
    <n v="40.78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x v="3599"/>
    <d v="2015-08-30T00:00:00"/>
    <n v="26"/>
    <b v="0"/>
    <n v="17"/>
    <b v="1"/>
    <x v="1"/>
    <s v="plays"/>
    <n v="59.41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x v="3600"/>
    <d v="2016-10-13T20:22:44"/>
    <n v="28"/>
    <b v="0"/>
    <n v="4"/>
    <b v="1"/>
    <x v="1"/>
    <s v="plays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x v="3601"/>
    <d v="2015-01-16T23:58:02"/>
    <n v="30"/>
    <b v="0"/>
    <n v="53"/>
    <b v="1"/>
    <x v="1"/>
    <s v="plays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x v="3602"/>
    <d v="2016-05-17T21:27:59"/>
    <n v="60"/>
    <b v="0"/>
    <n v="49"/>
    <b v="1"/>
    <x v="1"/>
    <s v="plays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x v="3603"/>
    <d v="2015-11-05T21:44:40"/>
    <n v="30"/>
    <b v="0"/>
    <n v="57"/>
    <b v="1"/>
    <x v="1"/>
    <s v="plays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x v="3604"/>
    <d v="2016-04-29T06:59:00"/>
    <n v="6"/>
    <b v="0"/>
    <n v="69"/>
    <b v="1"/>
    <x v="1"/>
    <s v="plays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x v="3605"/>
    <d v="2016-02-13T19:02:06"/>
    <n v="30"/>
    <b v="0"/>
    <n v="15"/>
    <b v="1"/>
    <x v="1"/>
    <s v="plays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x v="3606"/>
    <d v="2016-08-14T14:30:57"/>
    <n v="30"/>
    <b v="0"/>
    <n v="64"/>
    <b v="1"/>
    <x v="1"/>
    <s v="plays"/>
    <n v="61.06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x v="3607"/>
    <d v="2015-12-15T00:00:00"/>
    <n v="15"/>
    <b v="0"/>
    <n v="20"/>
    <b v="1"/>
    <x v="1"/>
    <s v="plays"/>
    <n v="29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x v="3608"/>
    <d v="2016-06-17T14:00:00"/>
    <n v="32"/>
    <b v="0"/>
    <n v="27"/>
    <b v="1"/>
    <x v="1"/>
    <s v="plays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x v="3609"/>
    <d v="2016-03-30T22:48:05"/>
    <n v="30"/>
    <b v="0"/>
    <n v="21"/>
    <b v="1"/>
    <x v="1"/>
    <s v="plays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x v="3610"/>
    <d v="2015-08-17T10:22:16"/>
    <n v="30"/>
    <b v="0"/>
    <n v="31"/>
    <b v="1"/>
    <x v="1"/>
    <s v="plays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x v="3611"/>
    <d v="2015-04-08T08:53:21"/>
    <n v="30"/>
    <b v="0"/>
    <n v="51"/>
    <b v="1"/>
    <x v="1"/>
    <s v="plays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x v="3612"/>
    <d v="2014-06-09T17:26:51"/>
    <n v="10"/>
    <b v="0"/>
    <n v="57"/>
    <b v="1"/>
    <x v="1"/>
    <s v="plays"/>
    <n v="126.67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x v="3613"/>
    <d v="2014-06-28T14:09:34"/>
    <n v="30"/>
    <b v="0"/>
    <n v="20"/>
    <b v="1"/>
    <x v="1"/>
    <s v="plays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x v="3614"/>
    <d v="2015-06-19T01:00:16"/>
    <n v="30"/>
    <b v="0"/>
    <n v="71"/>
    <b v="1"/>
    <x v="1"/>
    <s v="plays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x v="3615"/>
    <d v="2015-12-10T14:14:56"/>
    <n v="30"/>
    <b v="0"/>
    <n v="72"/>
    <b v="1"/>
    <x v="1"/>
    <s v="plays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x v="3616"/>
    <d v="2015-03-19T21:47:44"/>
    <n v="30"/>
    <b v="0"/>
    <n v="45"/>
    <b v="1"/>
    <x v="1"/>
    <s v="plays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x v="3617"/>
    <d v="2017-02-28T00:00:00"/>
    <n v="15"/>
    <b v="0"/>
    <n v="51"/>
    <b v="1"/>
    <x v="1"/>
    <s v="plays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x v="3618"/>
    <d v="2015-06-03T15:04:10"/>
    <n v="30"/>
    <b v="0"/>
    <n v="56"/>
    <b v="1"/>
    <x v="1"/>
    <s v="plays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x v="3619"/>
    <d v="2016-11-19T22:00:00"/>
    <n v="32"/>
    <b v="0"/>
    <n v="17"/>
    <b v="1"/>
    <x v="1"/>
    <s v="plays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x v="3620"/>
    <d v="2015-03-05T04:00:00"/>
    <n v="31"/>
    <b v="0"/>
    <n v="197"/>
    <b v="1"/>
    <x v="1"/>
    <s v="plays"/>
    <n v="56.07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x v="3621"/>
    <d v="2016-09-30T21:00:00"/>
    <n v="24"/>
    <b v="0"/>
    <n v="70"/>
    <b v="1"/>
    <x v="1"/>
    <s v="plays"/>
    <n v="47.03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x v="3622"/>
    <d v="2014-09-28T03:23:00"/>
    <n v="33"/>
    <b v="0"/>
    <n v="21"/>
    <b v="1"/>
    <x v="1"/>
    <s v="plays"/>
    <n v="47.67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x v="3623"/>
    <d v="2014-07-26T07:00:00"/>
    <n v="18"/>
    <b v="0"/>
    <n v="34"/>
    <b v="1"/>
    <x v="1"/>
    <s v="plays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x v="3624"/>
    <d v="2016-08-23T18:34:50"/>
    <n v="60"/>
    <b v="0"/>
    <n v="39"/>
    <b v="1"/>
    <x v="1"/>
    <s v="plays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x v="3625"/>
    <d v="2015-07-02T15:39:37"/>
    <n v="30"/>
    <b v="0"/>
    <n v="78"/>
    <b v="1"/>
    <x v="1"/>
    <s v="plays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x v="3626"/>
    <d v="2014-08-16T16:00:57"/>
    <n v="21"/>
    <b v="0"/>
    <n v="48"/>
    <b v="1"/>
    <x v="1"/>
    <s v="plays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x v="3627"/>
    <d v="2016-05-21T03:59:00"/>
    <n v="51"/>
    <b v="0"/>
    <n v="29"/>
    <b v="1"/>
    <x v="1"/>
    <s v="plays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x v="3628"/>
    <d v="2015-12-13T20:59:56"/>
    <n v="60"/>
    <b v="0"/>
    <n v="0"/>
    <b v="0"/>
    <x v="1"/>
    <s v="musical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x v="3629"/>
    <d v="2016-05-05T17:00:00"/>
    <n v="58"/>
    <b v="0"/>
    <n v="2"/>
    <b v="0"/>
    <x v="1"/>
    <s v="musical"/>
    <n v="1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x v="3630"/>
    <d v="2014-11-29T21:19:50"/>
    <n v="30"/>
    <b v="0"/>
    <n v="1"/>
    <b v="0"/>
    <x v="1"/>
    <s v="musical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x v="3631"/>
    <d v="2014-09-23T03:59:00"/>
    <n v="25"/>
    <b v="0"/>
    <n v="59"/>
    <b v="0"/>
    <x v="1"/>
    <s v="musical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x v="3632"/>
    <d v="2014-11-23T22:29:09"/>
    <n v="20"/>
    <b v="0"/>
    <n v="1"/>
    <b v="0"/>
    <x v="1"/>
    <s v="musical"/>
    <n v="100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x v="3633"/>
    <d v="2016-11-19T01:00:00"/>
    <n v="44"/>
    <b v="0"/>
    <n v="31"/>
    <b v="0"/>
    <x v="1"/>
    <s v="musical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x v="3634"/>
    <d v="2017-01-14T03:59:00"/>
    <n v="48"/>
    <b v="0"/>
    <n v="18"/>
    <b v="0"/>
    <x v="1"/>
    <s v="musical"/>
    <n v="176.94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x v="3635"/>
    <d v="2016-04-20T21:11:16"/>
    <n v="30"/>
    <b v="0"/>
    <n v="10"/>
    <b v="0"/>
    <x v="1"/>
    <s v="musical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x v="3636"/>
    <d v="2015-09-14T16:40:29"/>
    <n v="35"/>
    <b v="0"/>
    <n v="0"/>
    <b v="0"/>
    <x v="1"/>
    <s v="musical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x v="3637"/>
    <d v="2015-01-01T16:48:55"/>
    <n v="30"/>
    <b v="0"/>
    <n v="14"/>
    <b v="0"/>
    <x v="1"/>
    <s v="musical"/>
    <n v="66.14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x v="3638"/>
    <d v="2015-04-19T15:08:52"/>
    <n v="60"/>
    <b v="0"/>
    <n v="2"/>
    <b v="0"/>
    <x v="1"/>
    <s v="musical"/>
    <n v="108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x v="3639"/>
    <d v="2016-10-07T15:11:00"/>
    <n v="60"/>
    <b v="0"/>
    <n v="1"/>
    <b v="0"/>
    <x v="1"/>
    <s v="musical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x v="3640"/>
    <d v="2015-05-10T18:45:30"/>
    <n v="30"/>
    <b v="0"/>
    <n v="3"/>
    <b v="0"/>
    <x v="1"/>
    <s v="musical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x v="3641"/>
    <d v="2014-10-05T05:00:00"/>
    <n v="18"/>
    <b v="0"/>
    <n v="0"/>
    <b v="0"/>
    <x v="1"/>
    <s v="musical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x v="3642"/>
    <d v="2015-11-30T17:00:00"/>
    <n v="41"/>
    <b v="0"/>
    <n v="2"/>
    <b v="0"/>
    <x v="1"/>
    <s v="musical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x v="3643"/>
    <d v="2015-11-17T04:27:19"/>
    <n v="40"/>
    <b v="0"/>
    <n v="0"/>
    <b v="0"/>
    <x v="1"/>
    <s v="musical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x v="3644"/>
    <d v="2016-03-08T04:59:00"/>
    <n v="28"/>
    <b v="0"/>
    <n v="12"/>
    <b v="0"/>
    <x v="1"/>
    <s v="musical"/>
    <n v="68.42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x v="3645"/>
    <d v="2016-11-22T00:17:18"/>
    <n v="31"/>
    <b v="0"/>
    <n v="1"/>
    <b v="0"/>
    <x v="1"/>
    <s v="musical"/>
    <n v="1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x v="3646"/>
    <d v="2015-06-16T23:30:00"/>
    <n v="31"/>
    <b v="0"/>
    <n v="8"/>
    <b v="0"/>
    <x v="1"/>
    <s v="musical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x v="3647"/>
    <d v="2016-09-30T17:58:47"/>
    <n v="45"/>
    <b v="0"/>
    <n v="2"/>
    <b v="0"/>
    <x v="1"/>
    <s v="musical"/>
    <n v="15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x v="3648"/>
    <d v="2014-10-05T07:00:45"/>
    <n v="30"/>
    <b v="0"/>
    <n v="73"/>
    <b v="1"/>
    <x v="1"/>
    <s v="plays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x v="3649"/>
    <d v="2014-06-16T17:06:34"/>
    <n v="26"/>
    <b v="0"/>
    <n v="8"/>
    <b v="1"/>
    <x v="1"/>
    <s v="plays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x v="3650"/>
    <d v="2016-02-02T11:29:44"/>
    <n v="21"/>
    <b v="0"/>
    <n v="17"/>
    <b v="1"/>
    <x v="1"/>
    <s v="plays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x v="3651"/>
    <d v="2014-08-10T15:59:00"/>
    <n v="33"/>
    <b v="0"/>
    <n v="9"/>
    <b v="1"/>
    <x v="1"/>
    <s v="plays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x v="3652"/>
    <d v="2016-08-25T03:59:00"/>
    <n v="11"/>
    <b v="0"/>
    <n v="17"/>
    <b v="1"/>
    <x v="1"/>
    <s v="plays"/>
    <n v="44.24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x v="3653"/>
    <d v="2015-08-05T08:43:27"/>
    <n v="30"/>
    <b v="0"/>
    <n v="33"/>
    <b v="1"/>
    <x v="1"/>
    <s v="plays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x v="3654"/>
    <d v="2016-04-03T17:00:00"/>
    <n v="23"/>
    <b v="0"/>
    <n v="38"/>
    <b v="1"/>
    <x v="1"/>
    <s v="plays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x v="3655"/>
    <d v="2015-07-18T06:59:00"/>
    <n v="30"/>
    <b v="0"/>
    <n v="79"/>
    <b v="1"/>
    <x v="1"/>
    <s v="plays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x v="3656"/>
    <d v="2017-02-01T22:59:00"/>
    <n v="30"/>
    <b v="0"/>
    <n v="46"/>
    <b v="1"/>
    <x v="1"/>
    <s v="plays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x v="3657"/>
    <d v="2016-06-01T21:42:00"/>
    <n v="23"/>
    <b v="0"/>
    <n v="20"/>
    <b v="1"/>
    <x v="1"/>
    <s v="plays"/>
    <n v="110.75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x v="3658"/>
    <d v="2014-07-02T03:59:00"/>
    <n v="47"/>
    <b v="0"/>
    <n v="20"/>
    <b v="1"/>
    <x v="1"/>
    <s v="plays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x v="3659"/>
    <d v="2015-03-19T14:39:00"/>
    <n v="27"/>
    <b v="0"/>
    <n v="13"/>
    <b v="1"/>
    <x v="1"/>
    <s v="plays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x v="3660"/>
    <d v="2014-12-23T21:08:45"/>
    <n v="25"/>
    <b v="0"/>
    <n v="22"/>
    <b v="1"/>
    <x v="1"/>
    <s v="plays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x v="3661"/>
    <d v="2016-04-10T04:00:00"/>
    <n v="23"/>
    <b v="0"/>
    <n v="36"/>
    <b v="1"/>
    <x v="1"/>
    <s v="plays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x v="3662"/>
    <d v="2015-03-31T04:16:54"/>
    <n v="30"/>
    <b v="0"/>
    <n v="40"/>
    <b v="1"/>
    <x v="1"/>
    <s v="plays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x v="3663"/>
    <d v="2016-12-21T11:50:30"/>
    <n v="60"/>
    <b v="0"/>
    <n v="9"/>
    <b v="1"/>
    <x v="1"/>
    <s v="plays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x v="3664"/>
    <d v="2016-06-16T05:58:09"/>
    <n v="14"/>
    <b v="0"/>
    <n v="19"/>
    <b v="1"/>
    <x v="1"/>
    <s v="plays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x v="3665"/>
    <d v="2015-10-28T19:54:00"/>
    <n v="11"/>
    <b v="0"/>
    <n v="14"/>
    <b v="1"/>
    <x v="1"/>
    <s v="plays"/>
    <n v="51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x v="3666"/>
    <d v="2014-07-24T07:00:00"/>
    <n v="22"/>
    <b v="0"/>
    <n v="38"/>
    <b v="1"/>
    <x v="1"/>
    <s v="plays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x v="3667"/>
    <d v="2015-07-18T23:16:59"/>
    <n v="30"/>
    <b v="0"/>
    <n v="58"/>
    <b v="1"/>
    <x v="1"/>
    <s v="plays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x v="3668"/>
    <d v="2015-07-23T18:33:00"/>
    <n v="23"/>
    <b v="0"/>
    <n v="28"/>
    <b v="1"/>
    <x v="1"/>
    <s v="plays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x v="3669"/>
    <d v="2015-06-11T16:12:17"/>
    <n v="30"/>
    <b v="0"/>
    <n v="17"/>
    <b v="1"/>
    <x v="1"/>
    <s v="plays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x v="3670"/>
    <d v="2015-05-31T23:00:00"/>
    <n v="13"/>
    <b v="0"/>
    <n v="12"/>
    <b v="1"/>
    <x v="1"/>
    <s v="plays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x v="3671"/>
    <d v="2014-07-21T03:59:00"/>
    <n v="21"/>
    <b v="0"/>
    <n v="40"/>
    <b v="1"/>
    <x v="1"/>
    <s v="plays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x v="3672"/>
    <d v="2014-09-26T22:43:04"/>
    <n v="30"/>
    <b v="0"/>
    <n v="57"/>
    <b v="1"/>
    <x v="1"/>
    <s v="plays"/>
    <n v="53.4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x v="3673"/>
    <d v="2014-11-05T12:52:00"/>
    <n v="34"/>
    <b v="0"/>
    <n v="114"/>
    <b v="1"/>
    <x v="1"/>
    <s v="plays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x v="3674"/>
    <d v="2016-09-03T20:57:09"/>
    <n v="60"/>
    <b v="0"/>
    <n v="31"/>
    <b v="1"/>
    <x v="1"/>
    <s v="plays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x v="3675"/>
    <d v="2016-05-15T23:00:00"/>
    <n v="12"/>
    <b v="0"/>
    <n v="3"/>
    <b v="1"/>
    <x v="1"/>
    <s v="plays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x v="3676"/>
    <d v="2014-09-12T19:34:44"/>
    <n v="18"/>
    <b v="0"/>
    <n v="16"/>
    <b v="1"/>
    <x v="1"/>
    <s v="plays"/>
    <n v="64.38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x v="3677"/>
    <d v="2014-07-03T03:59:00"/>
    <n v="21"/>
    <b v="0"/>
    <n v="199"/>
    <b v="1"/>
    <x v="1"/>
    <s v="plays"/>
    <n v="62.05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x v="3678"/>
    <d v="2015-05-31T12:44:58"/>
    <n v="35"/>
    <b v="0"/>
    <n v="31"/>
    <b v="1"/>
    <x v="1"/>
    <s v="plays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x v="3679"/>
    <d v="2014-07-01T04:59:00"/>
    <n v="35"/>
    <b v="0"/>
    <n v="30"/>
    <b v="1"/>
    <x v="1"/>
    <s v="plays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x v="3680"/>
    <d v="2016-10-05T10:53:54"/>
    <n v="21"/>
    <b v="0"/>
    <n v="34"/>
    <b v="1"/>
    <x v="1"/>
    <s v="plays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x v="3681"/>
    <d v="2016-01-15T15:38:10"/>
    <n v="10"/>
    <b v="0"/>
    <n v="18"/>
    <b v="1"/>
    <x v="1"/>
    <s v="plays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x v="3682"/>
    <d v="2014-06-16T06:59:00"/>
    <n v="34"/>
    <b v="0"/>
    <n v="67"/>
    <b v="1"/>
    <x v="1"/>
    <s v="plays"/>
    <n v="62.33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x v="3683"/>
    <d v="2016-10-20T02:48:16"/>
    <n v="30"/>
    <b v="0"/>
    <n v="66"/>
    <b v="1"/>
    <x v="1"/>
    <s v="plays"/>
    <n v="58.79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x v="3684"/>
    <d v="2015-09-02T04:19:46"/>
    <n v="30"/>
    <b v="0"/>
    <n v="23"/>
    <b v="1"/>
    <x v="1"/>
    <s v="plays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x v="3685"/>
    <d v="2014-05-19T21:00:00"/>
    <n v="25"/>
    <b v="0"/>
    <n v="126"/>
    <b v="1"/>
    <x v="1"/>
    <s v="plays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x v="3686"/>
    <d v="2015-08-29T03:59:00"/>
    <n v="15"/>
    <b v="0"/>
    <n v="6"/>
    <b v="1"/>
    <x v="1"/>
    <s v="plays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x v="3687"/>
    <d v="2014-06-27T05:14:15"/>
    <n v="30"/>
    <b v="0"/>
    <n v="25"/>
    <b v="1"/>
    <x v="1"/>
    <s v="plays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x v="3688"/>
    <d v="2014-08-08T18:53:24"/>
    <n v="30"/>
    <b v="0"/>
    <n v="39"/>
    <b v="1"/>
    <x v="1"/>
    <s v="plays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x v="3689"/>
    <d v="2015-06-21T22:25:00"/>
    <n v="29"/>
    <b v="0"/>
    <n v="62"/>
    <b v="1"/>
    <x v="1"/>
    <s v="plays"/>
    <n v="57.26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x v="3690"/>
    <d v="2014-11-27T15:21:23"/>
    <n v="30"/>
    <b v="0"/>
    <n v="31"/>
    <b v="1"/>
    <x v="1"/>
    <s v="plays"/>
    <n v="58.06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x v="3691"/>
    <d v="2015-03-02T04:59:00"/>
    <n v="45"/>
    <b v="0"/>
    <n v="274"/>
    <b v="1"/>
    <x v="1"/>
    <s v="plays"/>
    <n v="186.8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x v="3692"/>
    <d v="2014-09-19T00:00:00"/>
    <n v="10"/>
    <b v="0"/>
    <n v="17"/>
    <b v="1"/>
    <x v="1"/>
    <s v="plays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x v="3693"/>
    <d v="2015-11-30T22:30:00"/>
    <n v="29"/>
    <b v="0"/>
    <n v="14"/>
    <b v="1"/>
    <x v="1"/>
    <s v="plays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x v="3694"/>
    <d v="2016-06-06T02:00:00"/>
    <n v="37"/>
    <b v="0"/>
    <n v="60"/>
    <b v="1"/>
    <x v="1"/>
    <s v="plays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x v="3695"/>
    <d v="2015-01-11T20:53:30"/>
    <n v="20"/>
    <b v="0"/>
    <n v="33"/>
    <b v="1"/>
    <x v="1"/>
    <s v="plays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x v="3696"/>
    <d v="2015-02-13T14:48:36"/>
    <n v="60"/>
    <b v="0"/>
    <n v="78"/>
    <b v="1"/>
    <x v="1"/>
    <s v="plays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x v="3697"/>
    <d v="2016-05-10T11:10:48"/>
    <n v="21"/>
    <b v="0"/>
    <n v="30"/>
    <b v="1"/>
    <x v="1"/>
    <s v="plays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x v="3698"/>
    <d v="2016-03-02T19:21:27"/>
    <n v="30"/>
    <b v="0"/>
    <n v="136"/>
    <b v="1"/>
    <x v="1"/>
    <s v="plays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x v="3699"/>
    <d v="2014-10-15T14:26:56"/>
    <n v="30"/>
    <b v="0"/>
    <n v="40"/>
    <b v="1"/>
    <x v="1"/>
    <s v="plays"/>
    <n v="63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x v="3700"/>
    <d v="2014-09-30T16:00:00"/>
    <n v="30"/>
    <b v="0"/>
    <n v="18"/>
    <b v="1"/>
    <x v="1"/>
    <s v="plays"/>
    <n v="33.67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x v="3701"/>
    <d v="2015-06-04T12:59:53"/>
    <n v="30"/>
    <b v="0"/>
    <n v="39"/>
    <b v="1"/>
    <x v="1"/>
    <s v="plays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x v="3702"/>
    <d v="2016-07-10T22:59:00"/>
    <n v="37"/>
    <b v="0"/>
    <n v="21"/>
    <b v="1"/>
    <x v="1"/>
    <s v="plays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x v="3703"/>
    <d v="2016-08-13T06:59:00"/>
    <n v="39"/>
    <b v="0"/>
    <n v="30"/>
    <b v="1"/>
    <x v="1"/>
    <s v="plays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x v="3704"/>
    <d v="2016-05-31T16:33:14"/>
    <n v="60"/>
    <b v="0"/>
    <n v="27"/>
    <b v="1"/>
    <x v="1"/>
    <s v="plays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x v="3705"/>
    <d v="2014-06-23T18:00:00"/>
    <n v="21"/>
    <b v="0"/>
    <n v="35"/>
    <b v="1"/>
    <x v="1"/>
    <s v="plays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x v="3706"/>
    <d v="2014-09-12T21:55:49"/>
    <n v="15"/>
    <b v="0"/>
    <n v="13"/>
    <b v="1"/>
    <x v="1"/>
    <s v="plays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x v="3707"/>
    <d v="2016-07-22T05:26:00"/>
    <n v="21"/>
    <b v="0"/>
    <n v="23"/>
    <b v="1"/>
    <x v="1"/>
    <s v="plays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x v="3708"/>
    <d v="2014-07-04T03:24:46"/>
    <n v="14"/>
    <b v="0"/>
    <n v="39"/>
    <b v="1"/>
    <x v="1"/>
    <s v="plays"/>
    <n v="53.85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x v="3709"/>
    <d v="2014-06-25T16:59:06"/>
    <n v="30"/>
    <b v="0"/>
    <n v="35"/>
    <b v="1"/>
    <x v="1"/>
    <s v="plays"/>
    <n v="30.93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x v="3710"/>
    <d v="2015-04-03T13:49:48"/>
    <n v="25"/>
    <b v="0"/>
    <n v="27"/>
    <b v="1"/>
    <x v="1"/>
    <s v="plays"/>
    <n v="67.959999999999994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x v="3711"/>
    <d v="2014-06-15T16:00:00"/>
    <n v="26"/>
    <b v="0"/>
    <n v="21"/>
    <b v="1"/>
    <x v="1"/>
    <s v="plays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x v="3712"/>
    <d v="2015-05-31T06:59:00"/>
    <n v="21"/>
    <b v="0"/>
    <n v="104"/>
    <b v="1"/>
    <x v="1"/>
    <s v="plays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x v="3713"/>
    <d v="2016-06-04T17:42:46"/>
    <n v="20"/>
    <b v="0"/>
    <n v="19"/>
    <b v="1"/>
    <x v="1"/>
    <s v="plays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x v="3714"/>
    <d v="2015-05-26T03:59:00"/>
    <n v="32"/>
    <b v="0"/>
    <n v="97"/>
    <b v="1"/>
    <x v="1"/>
    <s v="plays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x v="3715"/>
    <d v="2015-03-31T12:52:00"/>
    <n v="58"/>
    <b v="0"/>
    <n v="27"/>
    <b v="1"/>
    <x v="1"/>
    <s v="plays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x v="3716"/>
    <d v="2016-01-21T21:18:29"/>
    <n v="30"/>
    <b v="0"/>
    <n v="24"/>
    <b v="1"/>
    <x v="1"/>
    <s v="plays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x v="3717"/>
    <d v="2015-05-09T20:47:29"/>
    <n v="31"/>
    <b v="0"/>
    <n v="13"/>
    <b v="1"/>
    <x v="1"/>
    <s v="plays"/>
    <n v="310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x v="3718"/>
    <d v="2015-02-27T17:11:15"/>
    <n v="30"/>
    <b v="0"/>
    <n v="46"/>
    <b v="1"/>
    <x v="1"/>
    <s v="plays"/>
    <n v="26.02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x v="3719"/>
    <d v="2015-06-22T17:31:06"/>
    <n v="30"/>
    <b v="0"/>
    <n v="4"/>
    <b v="1"/>
    <x v="1"/>
    <s v="plays"/>
    <n v="105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x v="3720"/>
    <d v="2015-07-02T23:50:06"/>
    <n v="22"/>
    <b v="0"/>
    <n v="40"/>
    <b v="1"/>
    <x v="1"/>
    <s v="plays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x v="3721"/>
    <d v="2014-11-05T23:28:04"/>
    <n v="21"/>
    <b v="0"/>
    <n v="44"/>
    <b v="1"/>
    <x v="1"/>
    <s v="plays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x v="3722"/>
    <d v="2016-02-11T22:59:00"/>
    <n v="30"/>
    <b v="0"/>
    <n v="35"/>
    <b v="1"/>
    <x v="1"/>
    <s v="plays"/>
    <n v="47.66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x v="3723"/>
    <d v="2014-11-30T19:04:22"/>
    <n v="30"/>
    <b v="0"/>
    <n v="63"/>
    <b v="1"/>
    <x v="1"/>
    <s v="plays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x v="3724"/>
    <d v="2016-05-04T23:00:00"/>
    <n v="29"/>
    <b v="0"/>
    <n v="89"/>
    <b v="1"/>
    <x v="1"/>
    <s v="plays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x v="3725"/>
    <d v="2016-02-18T21:30:00"/>
    <n v="17"/>
    <b v="0"/>
    <n v="15"/>
    <b v="1"/>
    <x v="1"/>
    <s v="plays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x v="3726"/>
    <d v="2016-04-29T21:00:00"/>
    <n v="27"/>
    <b v="0"/>
    <n v="46"/>
    <b v="1"/>
    <x v="1"/>
    <s v="plays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x v="3727"/>
    <d v="2016-10-20T04:55:00"/>
    <n v="31"/>
    <b v="0"/>
    <n v="33"/>
    <b v="1"/>
    <x v="1"/>
    <s v="plays"/>
    <n v="61.06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x v="3728"/>
    <d v="2015-08-19T04:06:16"/>
    <n v="30"/>
    <b v="0"/>
    <n v="31"/>
    <b v="0"/>
    <x v="1"/>
    <s v="plays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x v="3729"/>
    <d v="2015-03-23T03:55:12"/>
    <n v="45"/>
    <b v="0"/>
    <n v="5"/>
    <b v="0"/>
    <x v="1"/>
    <s v="plays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x v="3730"/>
    <d v="2015-08-17T16:15:59"/>
    <n v="30"/>
    <b v="0"/>
    <n v="1"/>
    <b v="0"/>
    <x v="1"/>
    <s v="plays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x v="3731"/>
    <d v="2015-01-10T03:23:00"/>
    <n v="31"/>
    <b v="0"/>
    <n v="12"/>
    <b v="0"/>
    <x v="1"/>
    <s v="plays"/>
    <n v="51.67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x v="3732"/>
    <d v="2015-01-24T12:00:00"/>
    <n v="60"/>
    <b v="0"/>
    <n v="4"/>
    <b v="0"/>
    <x v="1"/>
    <s v="plays"/>
    <n v="32.75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x v="3733"/>
    <d v="2015-04-18T22:30:00"/>
    <n v="9"/>
    <b v="0"/>
    <n v="0"/>
    <b v="0"/>
    <x v="1"/>
    <s v="plays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x v="3734"/>
    <d v="2015-05-25T21:38:16"/>
    <n v="60"/>
    <b v="0"/>
    <n v="7"/>
    <b v="0"/>
    <x v="1"/>
    <s v="plays"/>
    <n v="61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x v="3735"/>
    <d v="2015-05-28T16:38:09"/>
    <n v="30"/>
    <b v="0"/>
    <n v="2"/>
    <b v="0"/>
    <x v="1"/>
    <s v="plays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x v="3736"/>
    <d v="2015-03-23T18:00:00"/>
    <n v="38"/>
    <b v="0"/>
    <n v="1"/>
    <b v="0"/>
    <x v="1"/>
    <s v="plays"/>
    <n v="1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x v="3737"/>
    <d v="2015-11-12T06:59:00"/>
    <n v="23"/>
    <b v="0"/>
    <n v="4"/>
    <b v="0"/>
    <x v="1"/>
    <s v="plays"/>
    <n v="37.5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x v="3738"/>
    <d v="2014-07-15T22:00:00"/>
    <n v="22"/>
    <b v="0"/>
    <n v="6"/>
    <b v="0"/>
    <x v="1"/>
    <s v="plays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x v="3739"/>
    <d v="2016-07-17T10:47:48"/>
    <n v="20"/>
    <b v="0"/>
    <n v="8"/>
    <b v="0"/>
    <x v="1"/>
    <s v="plays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x v="3740"/>
    <d v="2014-08-12T01:53:58"/>
    <n v="30"/>
    <b v="0"/>
    <n v="14"/>
    <b v="0"/>
    <x v="1"/>
    <s v="plays"/>
    <n v="25.57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x v="3741"/>
    <d v="2015-12-17T22:05:50"/>
    <n v="30"/>
    <b v="0"/>
    <n v="0"/>
    <b v="0"/>
    <x v="1"/>
    <s v="plays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x v="3742"/>
    <d v="2014-09-06T05:09:04"/>
    <n v="30"/>
    <b v="0"/>
    <n v="4"/>
    <b v="0"/>
    <x v="1"/>
    <s v="plays"/>
    <n v="25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x v="3743"/>
    <d v="2014-07-03T17:02:44"/>
    <n v="30"/>
    <b v="0"/>
    <n v="0"/>
    <b v="0"/>
    <x v="1"/>
    <s v="plays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x v="3744"/>
    <d v="2014-07-05T03:59:00"/>
    <n v="32"/>
    <b v="0"/>
    <n v="0"/>
    <b v="0"/>
    <x v="1"/>
    <s v="plays"/>
    <n v="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x v="3745"/>
    <d v="2014-08-10T16:45:02"/>
    <n v="30"/>
    <b v="0"/>
    <n v="1"/>
    <b v="0"/>
    <x v="1"/>
    <s v="plays"/>
    <n v="10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x v="3746"/>
    <d v="2016-10-08T09:20:39"/>
    <n v="30"/>
    <b v="0"/>
    <n v="1"/>
    <b v="0"/>
    <x v="1"/>
    <s v="plays"/>
    <n v="202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x v="3747"/>
    <d v="2015-07-05T22:59:00"/>
    <n v="26"/>
    <b v="0"/>
    <n v="1"/>
    <b v="0"/>
    <x v="1"/>
    <s v="plays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x v="3748"/>
    <d v="2016-02-16T05:59:00"/>
    <n v="21"/>
    <b v="0"/>
    <n v="52"/>
    <b v="1"/>
    <x v="1"/>
    <s v="musical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x v="3749"/>
    <d v="2016-04-29T03:59:00"/>
    <n v="31"/>
    <b v="0"/>
    <n v="7"/>
    <b v="1"/>
    <x v="1"/>
    <s v="musical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x v="3750"/>
    <d v="2015-02-10T07:59:00"/>
    <n v="29"/>
    <b v="0"/>
    <n v="28"/>
    <b v="1"/>
    <x v="1"/>
    <s v="musical"/>
    <n v="215.25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x v="3751"/>
    <d v="2016-04-02T23:51:13"/>
    <n v="59"/>
    <b v="0"/>
    <n v="11"/>
    <b v="1"/>
    <x v="1"/>
    <s v="musical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x v="3752"/>
    <d v="2016-10-16T21:00:00"/>
    <n v="40"/>
    <b v="0"/>
    <n v="15"/>
    <b v="1"/>
    <x v="1"/>
    <s v="musical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x v="3753"/>
    <d v="2015-06-03T00:00:00"/>
    <n v="30"/>
    <b v="0"/>
    <n v="30"/>
    <b v="1"/>
    <x v="1"/>
    <s v="musical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x v="3754"/>
    <d v="2014-07-26T04:59:00"/>
    <n v="38"/>
    <b v="0"/>
    <n v="27"/>
    <b v="1"/>
    <x v="1"/>
    <s v="musical"/>
    <n v="111.11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x v="3755"/>
    <d v="2016-04-15T20:48:27"/>
    <n v="30"/>
    <b v="0"/>
    <n v="28"/>
    <b v="1"/>
    <x v="1"/>
    <s v="musical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x v="3756"/>
    <d v="2014-06-11T19:33:18"/>
    <n v="30"/>
    <b v="0"/>
    <n v="17"/>
    <b v="1"/>
    <x v="1"/>
    <s v="musical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x v="3757"/>
    <d v="2014-12-01T20:25:15"/>
    <n v="20"/>
    <b v="0"/>
    <n v="50"/>
    <b v="1"/>
    <x v="1"/>
    <s v="musical"/>
    <n v="75.959999999999994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x v="3758"/>
    <d v="2014-05-19T05:00:00"/>
    <n v="31"/>
    <b v="0"/>
    <n v="26"/>
    <b v="1"/>
    <x v="1"/>
    <s v="musical"/>
    <n v="59.04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x v="3759"/>
    <d v="2015-08-26T02:35:53"/>
    <n v="60"/>
    <b v="0"/>
    <n v="88"/>
    <b v="1"/>
    <x v="1"/>
    <s v="musical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x v="3760"/>
    <d v="2014-05-05T12:36:26"/>
    <n v="25"/>
    <b v="0"/>
    <n v="91"/>
    <b v="1"/>
    <x v="1"/>
    <s v="musical"/>
    <n v="55.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x v="3761"/>
    <d v="2015-08-10T23:00:00"/>
    <n v="53"/>
    <b v="0"/>
    <n v="3"/>
    <b v="1"/>
    <x v="1"/>
    <s v="musical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x v="3762"/>
    <d v="2015-08-02T19:31:29"/>
    <n v="25"/>
    <b v="0"/>
    <n v="28"/>
    <b v="1"/>
    <x v="1"/>
    <s v="musical"/>
    <n v="47.43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x v="3763"/>
    <d v="2015-04-01T17:00:26"/>
    <n v="30"/>
    <b v="0"/>
    <n v="77"/>
    <b v="1"/>
    <x v="1"/>
    <s v="musical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x v="3764"/>
    <d v="2016-05-29T00:36:00"/>
    <n v="20"/>
    <b v="0"/>
    <n v="27"/>
    <b v="1"/>
    <x v="1"/>
    <s v="musical"/>
    <n v="55.56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x v="3765"/>
    <d v="2014-07-30T18:38:02"/>
    <n v="30"/>
    <b v="0"/>
    <n v="107"/>
    <b v="1"/>
    <x v="1"/>
    <s v="musical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x v="3766"/>
    <d v="2014-07-03T04:00:45"/>
    <n v="35"/>
    <b v="0"/>
    <n v="96"/>
    <b v="1"/>
    <x v="1"/>
    <s v="musical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x v="3767"/>
    <d v="2015-03-01T04:59:00"/>
    <n v="14"/>
    <b v="0"/>
    <n v="56"/>
    <b v="1"/>
    <x v="1"/>
    <s v="musical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x v="3768"/>
    <d v="2014-06-12T17:28:10"/>
    <n v="30"/>
    <b v="0"/>
    <n v="58"/>
    <b v="1"/>
    <x v="1"/>
    <s v="musical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x v="3769"/>
    <d v="2016-04-15T14:21:19"/>
    <n v="30"/>
    <b v="0"/>
    <n v="15"/>
    <b v="1"/>
    <x v="1"/>
    <s v="musical"/>
    <n v="73.3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x v="3770"/>
    <d v="2015-06-13T22:20:10"/>
    <n v="30"/>
    <b v="0"/>
    <n v="20"/>
    <b v="1"/>
    <x v="1"/>
    <s v="musical"/>
    <n v="10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x v="3771"/>
    <d v="2016-05-18T00:00:00"/>
    <n v="15"/>
    <b v="0"/>
    <n v="38"/>
    <b v="1"/>
    <x v="1"/>
    <s v="musical"/>
    <n v="38.4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x v="3772"/>
    <d v="2016-11-29T06:00:00"/>
    <n v="21"/>
    <b v="0"/>
    <n v="33"/>
    <b v="1"/>
    <x v="1"/>
    <s v="musical"/>
    <n v="166.97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x v="3773"/>
    <d v="2016-11-15T02:08:00"/>
    <n v="33"/>
    <b v="0"/>
    <n v="57"/>
    <b v="1"/>
    <x v="1"/>
    <s v="musical"/>
    <n v="94.91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x v="3774"/>
    <d v="2015-04-09T19:00:55"/>
    <n v="16"/>
    <b v="0"/>
    <n v="25"/>
    <b v="1"/>
    <x v="1"/>
    <s v="musical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x v="3775"/>
    <d v="2015-04-09T04:00:00"/>
    <n v="28"/>
    <b v="0"/>
    <n v="14"/>
    <b v="1"/>
    <x v="1"/>
    <s v="musical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x v="3776"/>
    <d v="2014-08-01T01:00:00"/>
    <n v="38"/>
    <b v="0"/>
    <n v="94"/>
    <b v="1"/>
    <x v="1"/>
    <s v="musical"/>
    <n v="90.8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x v="3777"/>
    <d v="2014-09-27T04:00:00"/>
    <n v="22"/>
    <b v="0"/>
    <n v="59"/>
    <b v="1"/>
    <x v="1"/>
    <s v="musical"/>
    <n v="48.54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x v="3778"/>
    <d v="2015-02-14T19:39:40"/>
    <n v="60"/>
    <b v="0"/>
    <n v="36"/>
    <b v="1"/>
    <x v="1"/>
    <s v="musical"/>
    <n v="70.03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x v="3779"/>
    <d v="2016-03-26T16:39:00"/>
    <n v="30"/>
    <b v="0"/>
    <n v="115"/>
    <b v="1"/>
    <x v="1"/>
    <s v="musical"/>
    <n v="135.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x v="3780"/>
    <d v="2015-07-13T20:06:00"/>
    <n v="32"/>
    <b v="0"/>
    <n v="30"/>
    <b v="1"/>
    <x v="1"/>
    <s v="musical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x v="3781"/>
    <d v="2014-09-08T21:11:25"/>
    <n v="25"/>
    <b v="0"/>
    <n v="52"/>
    <b v="1"/>
    <x v="1"/>
    <s v="musical"/>
    <n v="94.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x v="3782"/>
    <d v="2016-07-24T23:00:00"/>
    <n v="29"/>
    <b v="0"/>
    <n v="27"/>
    <b v="1"/>
    <x v="1"/>
    <s v="musical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x v="3783"/>
    <d v="2016-03-15T16:00:00"/>
    <n v="24"/>
    <b v="0"/>
    <n v="24"/>
    <b v="1"/>
    <x v="1"/>
    <s v="musical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x v="3784"/>
    <d v="2016-07-10T23:32:12"/>
    <n v="30"/>
    <b v="0"/>
    <n v="10"/>
    <b v="1"/>
    <x v="1"/>
    <s v="musical"/>
    <n v="11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x v="3785"/>
    <d v="2016-08-02T10:03:00"/>
    <n v="36"/>
    <b v="0"/>
    <n v="30"/>
    <b v="1"/>
    <x v="1"/>
    <s v="musical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x v="3786"/>
    <d v="2016-05-27T00:54:35"/>
    <n v="30"/>
    <b v="0"/>
    <n v="71"/>
    <b v="1"/>
    <x v="1"/>
    <s v="musical"/>
    <n v="93.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x v="3787"/>
    <d v="2015-07-11T03:59:00"/>
    <n v="29"/>
    <b v="0"/>
    <n v="10"/>
    <b v="1"/>
    <x v="1"/>
    <s v="musical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x v="3788"/>
    <d v="2015-12-23T16:18:00"/>
    <n v="28"/>
    <b v="0"/>
    <n v="1"/>
    <b v="0"/>
    <x v="1"/>
    <s v="musical"/>
    <n v="5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x v="3789"/>
    <d v="2015-06-15T19:10:18"/>
    <n v="32"/>
    <b v="0"/>
    <n v="4"/>
    <b v="0"/>
    <x v="1"/>
    <s v="musical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x v="3790"/>
    <d v="2016-11-22T17:00:23"/>
    <n v="30"/>
    <b v="0"/>
    <n v="0"/>
    <b v="0"/>
    <x v="1"/>
    <s v="musical"/>
    <n v="0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x v="3791"/>
    <d v="2014-07-06T16:36:32"/>
    <n v="60"/>
    <b v="0"/>
    <n v="0"/>
    <b v="0"/>
    <x v="1"/>
    <s v="musical"/>
    <n v="0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x v="3792"/>
    <d v="2015-07-15T10:43:42"/>
    <n v="30"/>
    <b v="0"/>
    <n v="2"/>
    <b v="0"/>
    <x v="1"/>
    <s v="musical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x v="3793"/>
    <d v="2014-12-16T22:32:09"/>
    <n v="21"/>
    <b v="0"/>
    <n v="24"/>
    <b v="0"/>
    <x v="1"/>
    <s v="musical"/>
    <n v="17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x v="3794"/>
    <d v="2015-06-07T13:55:54"/>
    <n v="30"/>
    <b v="0"/>
    <n v="1"/>
    <b v="0"/>
    <x v="1"/>
    <s v="musical"/>
    <n v="50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x v="3795"/>
    <d v="2015-08-28T22:30:00"/>
    <n v="43"/>
    <b v="0"/>
    <n v="2"/>
    <b v="0"/>
    <x v="1"/>
    <s v="musical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x v="3796"/>
    <d v="2017-01-14T00:42:36"/>
    <n v="60"/>
    <b v="0"/>
    <n v="1"/>
    <b v="0"/>
    <x v="1"/>
    <s v="musical"/>
    <n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x v="3797"/>
    <d v="2015-04-20T21:09:25"/>
    <n v="30"/>
    <b v="0"/>
    <n v="37"/>
    <b v="0"/>
    <x v="1"/>
    <s v="musical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x v="3798"/>
    <d v="2014-08-10T17:20:48"/>
    <n v="30"/>
    <b v="0"/>
    <n v="5"/>
    <b v="0"/>
    <x v="1"/>
    <s v="musical"/>
    <n v="205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x v="3799"/>
    <d v="2016-03-11T22:20:43"/>
    <n v="30"/>
    <b v="0"/>
    <n v="4"/>
    <b v="0"/>
    <x v="1"/>
    <s v="musical"/>
    <n v="100.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x v="3800"/>
    <d v="2015-01-11T04:59:00"/>
    <n v="33"/>
    <b v="0"/>
    <n v="16"/>
    <b v="0"/>
    <x v="1"/>
    <s v="musical"/>
    <n v="55.06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x v="3801"/>
    <d v="2015-01-02T16:13:36"/>
    <n v="31"/>
    <b v="0"/>
    <n v="9"/>
    <b v="0"/>
    <x v="1"/>
    <s v="musical"/>
    <n v="47.33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x v="3802"/>
    <d v="2015-10-22T03:01:46"/>
    <n v="30"/>
    <b v="0"/>
    <n v="0"/>
    <b v="0"/>
    <x v="1"/>
    <s v="musical"/>
    <n v="0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x v="3803"/>
    <d v="2016-03-04T23:19:28"/>
    <n v="30"/>
    <b v="0"/>
    <n v="40"/>
    <b v="0"/>
    <x v="1"/>
    <s v="musical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x v="3804"/>
    <d v="2016-07-31T07:00:00"/>
    <n v="55"/>
    <b v="0"/>
    <n v="0"/>
    <b v="0"/>
    <x v="1"/>
    <s v="musical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x v="3805"/>
    <d v="2014-09-27T21:17:20"/>
    <n v="60"/>
    <b v="0"/>
    <n v="2"/>
    <b v="0"/>
    <x v="1"/>
    <s v="musical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x v="3806"/>
    <d v="2014-06-29T06:13:01"/>
    <n v="20"/>
    <b v="0"/>
    <n v="1"/>
    <b v="0"/>
    <x v="1"/>
    <s v="musical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x v="3807"/>
    <d v="2015-04-03T21:48:59"/>
    <n v="7"/>
    <b v="0"/>
    <n v="9"/>
    <b v="0"/>
    <x v="1"/>
    <s v="musical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x v="3808"/>
    <d v="2015-04-25T09:53:39"/>
    <n v="60"/>
    <b v="0"/>
    <n v="24"/>
    <b v="1"/>
    <x v="1"/>
    <s v="plays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x v="3809"/>
    <d v="2014-07-30T23:00:00"/>
    <n v="50"/>
    <b v="0"/>
    <n v="38"/>
    <b v="1"/>
    <x v="1"/>
    <s v="plays"/>
    <n v="53.29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x v="3810"/>
    <d v="2015-03-21T19:22:38"/>
    <n v="30"/>
    <b v="0"/>
    <n v="26"/>
    <b v="1"/>
    <x v="1"/>
    <s v="plays"/>
    <n v="70.23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x v="3811"/>
    <d v="2016-05-31T11:00:00"/>
    <n v="34"/>
    <b v="0"/>
    <n v="19"/>
    <b v="1"/>
    <x v="1"/>
    <s v="plays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x v="3812"/>
    <d v="2015-06-01T03:59:00"/>
    <n v="47"/>
    <b v="0"/>
    <n v="11"/>
    <b v="1"/>
    <x v="1"/>
    <s v="plays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x v="3813"/>
    <d v="2016-06-14T21:43:00"/>
    <n v="38"/>
    <b v="0"/>
    <n v="27"/>
    <b v="1"/>
    <x v="1"/>
    <s v="plays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x v="3814"/>
    <d v="2015-04-01T03:59:00"/>
    <n v="37"/>
    <b v="0"/>
    <n v="34"/>
    <b v="1"/>
    <x v="1"/>
    <s v="plays"/>
    <n v="61.82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x v="3815"/>
    <d v="2015-08-20T23:00:00"/>
    <n v="29"/>
    <b v="0"/>
    <n v="20"/>
    <b v="1"/>
    <x v="1"/>
    <s v="plays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x v="3816"/>
    <d v="2014-07-17T16:33:43"/>
    <n v="30"/>
    <b v="0"/>
    <n v="37"/>
    <b v="1"/>
    <x v="1"/>
    <s v="plays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x v="3817"/>
    <d v="2015-10-24T03:59:00"/>
    <n v="17"/>
    <b v="0"/>
    <n v="20"/>
    <b v="1"/>
    <x v="1"/>
    <s v="plays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x v="3818"/>
    <d v="2015-03-12T19:13:02"/>
    <n v="30"/>
    <b v="0"/>
    <n v="10"/>
    <b v="1"/>
    <x v="1"/>
    <s v="plays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x v="3819"/>
    <d v="2015-07-17T21:02:00"/>
    <n v="18"/>
    <b v="0"/>
    <n v="26"/>
    <b v="1"/>
    <x v="1"/>
    <s v="plays"/>
    <n v="40.92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x v="3820"/>
    <d v="2015-07-05T15:38:37"/>
    <n v="30"/>
    <b v="0"/>
    <n v="20"/>
    <b v="1"/>
    <x v="1"/>
    <s v="plays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x v="3821"/>
    <d v="2016-01-04T04:20:07"/>
    <n v="32"/>
    <b v="0"/>
    <n v="46"/>
    <b v="1"/>
    <x v="1"/>
    <s v="plays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x v="3822"/>
    <d v="2016-01-19T22:59:00"/>
    <n v="59"/>
    <b v="0"/>
    <n v="76"/>
    <b v="1"/>
    <x v="1"/>
    <s v="plays"/>
    <n v="72.38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x v="3823"/>
    <d v="2015-07-20T03:59:00"/>
    <n v="35"/>
    <b v="0"/>
    <n v="41"/>
    <b v="1"/>
    <x v="1"/>
    <s v="plays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x v="3824"/>
    <d v="2016-08-01T13:41:00"/>
    <n v="12"/>
    <b v="0"/>
    <n v="7"/>
    <b v="1"/>
    <x v="1"/>
    <s v="plays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x v="3825"/>
    <d v="2015-06-17T01:40:14"/>
    <n v="21"/>
    <b v="0"/>
    <n v="49"/>
    <b v="1"/>
    <x v="1"/>
    <s v="plays"/>
    <n v="107.57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x v="3826"/>
    <d v="2015-05-07T10:09:54"/>
    <n v="30"/>
    <b v="0"/>
    <n v="26"/>
    <b v="1"/>
    <x v="1"/>
    <s v="plays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x v="3827"/>
    <d v="2015-03-27T00:00:00"/>
    <n v="56"/>
    <b v="0"/>
    <n v="65"/>
    <b v="1"/>
    <x v="1"/>
    <s v="plays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x v="3828"/>
    <d v="2014-12-31T13:39:47"/>
    <n v="60"/>
    <b v="0"/>
    <n v="28"/>
    <b v="1"/>
    <x v="1"/>
    <s v="plays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x v="3829"/>
    <d v="2016-08-31T20:46:11"/>
    <n v="20"/>
    <b v="0"/>
    <n v="8"/>
    <b v="1"/>
    <x v="1"/>
    <s v="plays"/>
    <n v="62.63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x v="3830"/>
    <d v="2016-05-27T17:46:51"/>
    <n v="14"/>
    <b v="0"/>
    <n v="3"/>
    <b v="1"/>
    <x v="1"/>
    <s v="plays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x v="3831"/>
    <d v="2014-11-05T21:22:25"/>
    <n v="21"/>
    <b v="0"/>
    <n v="9"/>
    <b v="1"/>
    <x v="1"/>
    <s v="plays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x v="3832"/>
    <d v="2016-02-20T02:45:35"/>
    <n v="45"/>
    <b v="0"/>
    <n v="9"/>
    <b v="1"/>
    <x v="1"/>
    <s v="plays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x v="3833"/>
    <d v="2014-12-01T19:09:00"/>
    <n v="11"/>
    <b v="0"/>
    <n v="20"/>
    <b v="1"/>
    <x v="1"/>
    <s v="plays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x v="3834"/>
    <d v="2015-06-18T10:41:07"/>
    <n v="30"/>
    <b v="0"/>
    <n v="57"/>
    <b v="1"/>
    <x v="1"/>
    <s v="plays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x v="3835"/>
    <d v="2016-04-21T22:36:48"/>
    <n v="21"/>
    <b v="0"/>
    <n v="8"/>
    <b v="1"/>
    <x v="1"/>
    <s v="plays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x v="3836"/>
    <d v="2016-08-03T04:09:00"/>
    <n v="32"/>
    <b v="0"/>
    <n v="14"/>
    <b v="1"/>
    <x v="1"/>
    <s v="plays"/>
    <n v="64.290000000000006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x v="3837"/>
    <d v="2015-07-03T18:22:38"/>
    <n v="36"/>
    <b v="0"/>
    <n v="17"/>
    <b v="1"/>
    <x v="1"/>
    <s v="plays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x v="3838"/>
    <d v="2015-05-22T17:03:29"/>
    <n v="30"/>
    <b v="0"/>
    <n v="100"/>
    <b v="1"/>
    <x v="1"/>
    <s v="plays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x v="3839"/>
    <d v="2015-07-30T03:25:24"/>
    <n v="60"/>
    <b v="0"/>
    <n v="32"/>
    <b v="1"/>
    <x v="1"/>
    <s v="plays"/>
    <n v="63.28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x v="3840"/>
    <d v="2016-03-28T15:50:29"/>
    <n v="25"/>
    <b v="0"/>
    <n v="3"/>
    <b v="1"/>
    <x v="1"/>
    <s v="plays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x v="3841"/>
    <d v="2014-07-20T18:51:27"/>
    <n v="60"/>
    <b v="1"/>
    <n v="34"/>
    <b v="0"/>
    <x v="1"/>
    <s v="plays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x v="3842"/>
    <d v="2014-05-11T11:50:52"/>
    <n v="30"/>
    <b v="1"/>
    <n v="23"/>
    <b v="0"/>
    <x v="1"/>
    <s v="plays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x v="3843"/>
    <d v="2014-06-01T01:44:24"/>
    <n v="25"/>
    <b v="1"/>
    <n v="19"/>
    <b v="0"/>
    <x v="1"/>
    <s v="plays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x v="3844"/>
    <d v="2014-06-03T06:59:00"/>
    <n v="27"/>
    <b v="1"/>
    <n v="50"/>
    <b v="0"/>
    <x v="1"/>
    <s v="plays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x v="3845"/>
    <d v="2015-10-01T15:02:54"/>
    <n v="30"/>
    <b v="1"/>
    <n v="12"/>
    <b v="0"/>
    <x v="1"/>
    <s v="plays"/>
    <n v="70.17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x v="3846"/>
    <d v="2014-10-04T06:59:00"/>
    <n v="31"/>
    <b v="1"/>
    <n v="8"/>
    <b v="0"/>
    <x v="1"/>
    <s v="plays"/>
    <n v="23.63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x v="3847"/>
    <d v="2015-07-19T05:23:11"/>
    <n v="45"/>
    <b v="1"/>
    <n v="9"/>
    <b v="0"/>
    <x v="1"/>
    <s v="plays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x v="3848"/>
    <d v="2015-10-18T19:36:29"/>
    <n v="30"/>
    <b v="1"/>
    <n v="43"/>
    <b v="0"/>
    <x v="1"/>
    <s v="plays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x v="3849"/>
    <d v="2015-06-11T18:24:44"/>
    <n v="30"/>
    <b v="1"/>
    <n v="28"/>
    <b v="0"/>
    <x v="1"/>
    <s v="plays"/>
    <n v="75.45999999999999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x v="3850"/>
    <d v="2015-01-01T02:59:03"/>
    <n v="30"/>
    <b v="1"/>
    <n v="4"/>
    <b v="0"/>
    <x v="1"/>
    <s v="plays"/>
    <n v="9.5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x v="3851"/>
    <d v="2015-07-17T10:32:59"/>
    <n v="30"/>
    <b v="1"/>
    <n v="24"/>
    <b v="0"/>
    <x v="1"/>
    <s v="plays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x v="3852"/>
    <d v="2015-03-27T03:34:36"/>
    <n v="25"/>
    <b v="0"/>
    <n v="2"/>
    <b v="0"/>
    <x v="1"/>
    <s v="plays"/>
    <n v="10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x v="3853"/>
    <d v="2014-09-01T20:09:38"/>
    <n v="35"/>
    <b v="0"/>
    <n v="2"/>
    <b v="0"/>
    <x v="1"/>
    <s v="plays"/>
    <n v="13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x v="3854"/>
    <d v="2015-05-09T21:14:18"/>
    <n v="30"/>
    <b v="0"/>
    <n v="20"/>
    <b v="0"/>
    <x v="1"/>
    <s v="plays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x v="3855"/>
    <d v="2015-03-26T22:17:51"/>
    <n v="30"/>
    <b v="0"/>
    <n v="1"/>
    <b v="0"/>
    <x v="1"/>
    <s v="plays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x v="3856"/>
    <d v="2015-03-08T16:50:03"/>
    <n v="30"/>
    <b v="0"/>
    <n v="1"/>
    <b v="0"/>
    <x v="1"/>
    <s v="plays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x v="3857"/>
    <d v="2014-08-01T17:12:00"/>
    <n v="23"/>
    <b v="0"/>
    <n v="4"/>
    <b v="0"/>
    <x v="1"/>
    <s v="plays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x v="3858"/>
    <d v="2015-05-22T21:00:00"/>
    <n v="18"/>
    <b v="0"/>
    <n v="1"/>
    <b v="0"/>
    <x v="1"/>
    <s v="plays"/>
    <n v="1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x v="3859"/>
    <d v="2014-06-25T21:00:00"/>
    <n v="26"/>
    <b v="0"/>
    <n v="1"/>
    <b v="0"/>
    <x v="1"/>
    <s v="plays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x v="3860"/>
    <d v="2014-08-12T15:51:50"/>
    <n v="30"/>
    <b v="0"/>
    <n v="13"/>
    <b v="0"/>
    <x v="1"/>
    <s v="plays"/>
    <n v="81.540000000000006"/>
    <x v="3"/>
  </r>
  <r>
    <n v="3861"/>
    <s v="READY OR NOT HERE I COME"/>
    <s v="THE COMING OF THE LORD!"/>
    <n v="2000"/>
    <n v="100"/>
    <n v="5"/>
    <x v="2"/>
    <s v="US"/>
    <s v="USD"/>
    <n v="1415828820"/>
    <n v="1412258977"/>
    <x v="3861"/>
    <d v="2014-11-12T21:47:00"/>
    <n v="41"/>
    <b v="0"/>
    <n v="1"/>
    <b v="0"/>
    <x v="1"/>
    <s v="plays"/>
    <n v="1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x v="3862"/>
    <d v="2016-09-12T16:59:00"/>
    <n v="14"/>
    <b v="0"/>
    <n v="1"/>
    <b v="0"/>
    <x v="1"/>
    <s v="plays"/>
    <n v="1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x v="3863"/>
    <d v="2015-11-05T16:11:45"/>
    <n v="60"/>
    <b v="0"/>
    <n v="0"/>
    <b v="0"/>
    <x v="1"/>
    <s v="plays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x v="3864"/>
    <d v="2015-11-17T22:24:14"/>
    <n v="30"/>
    <b v="0"/>
    <n v="3"/>
    <b v="0"/>
    <x v="1"/>
    <s v="plays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x v="3865"/>
    <d v="2014-08-30T05:30:00"/>
    <n v="40"/>
    <b v="0"/>
    <n v="14"/>
    <b v="0"/>
    <x v="1"/>
    <s v="plays"/>
    <n v="46.43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x v="3866"/>
    <d v="2016-03-23T03:29:00"/>
    <n v="50"/>
    <b v="0"/>
    <n v="2"/>
    <b v="0"/>
    <x v="1"/>
    <s v="plays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x v="3867"/>
    <d v="2016-06-18T19:32:19"/>
    <n v="30"/>
    <b v="0"/>
    <n v="5"/>
    <b v="0"/>
    <x v="1"/>
    <s v="plays"/>
    <n v="50.2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x v="3868"/>
    <d v="2014-09-08T15:50:05"/>
    <n v="25"/>
    <b v="0"/>
    <n v="1"/>
    <b v="0"/>
    <x v="1"/>
    <s v="musical"/>
    <n v="10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x v="3869"/>
    <d v="2015-03-14T03:11:00"/>
    <n v="30"/>
    <b v="0"/>
    <n v="15"/>
    <b v="0"/>
    <x v="1"/>
    <s v="musical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x v="3870"/>
    <d v="2014-07-03T04:07:58"/>
    <n v="30"/>
    <b v="0"/>
    <n v="10"/>
    <b v="0"/>
    <x v="1"/>
    <s v="musical"/>
    <n v="150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x v="3871"/>
    <d v="2017-03-29T17:44:10"/>
    <n v="60"/>
    <b v="0"/>
    <n v="3"/>
    <b v="0"/>
    <x v="1"/>
    <s v="musical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x v="3872"/>
    <d v="2015-08-14T03:29:56"/>
    <n v="50"/>
    <b v="0"/>
    <n v="0"/>
    <b v="0"/>
    <x v="1"/>
    <s v="musical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x v="3873"/>
    <d v="2015-10-08T16:42:15"/>
    <n v="30"/>
    <b v="0"/>
    <n v="0"/>
    <b v="0"/>
    <x v="1"/>
    <s v="musical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x v="3874"/>
    <d v="2015-01-24T01:00:00"/>
    <n v="21"/>
    <b v="0"/>
    <n v="0"/>
    <b v="0"/>
    <x v="1"/>
    <s v="musical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x v="3875"/>
    <d v="2016-09-03T10:00:00"/>
    <n v="1"/>
    <b v="0"/>
    <n v="0"/>
    <b v="0"/>
    <x v="1"/>
    <s v="musical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x v="3876"/>
    <d v="2016-02-02T14:58:48"/>
    <n v="30"/>
    <b v="0"/>
    <n v="46"/>
    <b v="0"/>
    <x v="1"/>
    <s v="musical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x v="3877"/>
    <d v="2016-12-08T16:15:52"/>
    <n v="30"/>
    <b v="0"/>
    <n v="14"/>
    <b v="0"/>
    <x v="1"/>
    <s v="musical"/>
    <n v="88.6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x v="3878"/>
    <d v="2015-06-30T03:59:00"/>
    <n v="31"/>
    <b v="0"/>
    <n v="1"/>
    <b v="0"/>
    <x v="1"/>
    <s v="musical"/>
    <n v="1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x v="3879"/>
    <d v="2015-01-25T20:39:56"/>
    <n v="30"/>
    <b v="0"/>
    <n v="0"/>
    <b v="0"/>
    <x v="1"/>
    <s v="musical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x v="3880"/>
    <d v="2014-07-30T23:00:00"/>
    <n v="35"/>
    <b v="0"/>
    <n v="17"/>
    <b v="0"/>
    <x v="1"/>
    <s v="musical"/>
    <n v="57.65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x v="3881"/>
    <d v="2017-02-20T00:26:39"/>
    <n v="30"/>
    <b v="0"/>
    <n v="1"/>
    <b v="0"/>
    <x v="1"/>
    <s v="musical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x v="3882"/>
    <d v="2016-01-31T23:03:00"/>
    <n v="27"/>
    <b v="0"/>
    <n v="0"/>
    <b v="0"/>
    <x v="1"/>
    <s v="musical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x v="3883"/>
    <d v="2014-09-02T14:27:49"/>
    <n v="30"/>
    <b v="0"/>
    <n v="0"/>
    <b v="0"/>
    <x v="1"/>
    <s v="musical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x v="3884"/>
    <d v="2015-03-27T17:59:52"/>
    <n v="25"/>
    <b v="0"/>
    <n v="0"/>
    <b v="0"/>
    <x v="1"/>
    <s v="musical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x v="3885"/>
    <d v="2016-05-09T22:49:51"/>
    <n v="30"/>
    <b v="0"/>
    <n v="0"/>
    <b v="0"/>
    <x v="1"/>
    <s v="musical"/>
    <n v="0"/>
    <x v="2"/>
  </r>
  <r>
    <n v="3886"/>
    <s v="a (Canceled)"/>
    <n v="1"/>
    <n v="10000"/>
    <n v="0"/>
    <n v="0"/>
    <x v="1"/>
    <s v="AU"/>
    <s v="AUD"/>
    <n v="1418275702"/>
    <n v="1415683702"/>
    <x v="3886"/>
    <d v="2014-12-11T05:28:22"/>
    <n v="30"/>
    <b v="0"/>
    <n v="0"/>
    <b v="0"/>
    <x v="1"/>
    <s v="musical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x v="3887"/>
    <d v="2015-05-01T22:00:00"/>
    <n v="46"/>
    <b v="0"/>
    <n v="2"/>
    <b v="0"/>
    <x v="1"/>
    <s v="musical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x v="3888"/>
    <d v="2017-02-26T13:05:58"/>
    <n v="30"/>
    <b v="0"/>
    <n v="14"/>
    <b v="0"/>
    <x v="1"/>
    <s v="plays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x v="3889"/>
    <d v="2015-01-04T23:26:00"/>
    <n v="31"/>
    <b v="0"/>
    <n v="9"/>
    <b v="0"/>
    <x v="1"/>
    <s v="plays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x v="3890"/>
    <d v="2015-08-15T18:12:24"/>
    <n v="60"/>
    <b v="0"/>
    <n v="8"/>
    <b v="0"/>
    <x v="1"/>
    <s v="plays"/>
    <n v="315.5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x v="3891"/>
    <d v="2015-03-23T04:59:00"/>
    <n v="30"/>
    <b v="0"/>
    <n v="7"/>
    <b v="0"/>
    <x v="1"/>
    <s v="plays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x v="3892"/>
    <d v="2014-08-24T07:00:00"/>
    <n v="8"/>
    <b v="0"/>
    <n v="0"/>
    <b v="0"/>
    <x v="1"/>
    <s v="plays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x v="3893"/>
    <d v="2014-07-01T06:00:00"/>
    <n v="42"/>
    <b v="0"/>
    <n v="84"/>
    <b v="0"/>
    <x v="1"/>
    <s v="plays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x v="3894"/>
    <d v="2016-12-06T04:59:00"/>
    <n v="31"/>
    <b v="0"/>
    <n v="11"/>
    <b v="0"/>
    <x v="1"/>
    <s v="plays"/>
    <n v="47.27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x v="3895"/>
    <d v="2015-02-28T06:00:18"/>
    <n v="31"/>
    <b v="0"/>
    <n v="1"/>
    <b v="0"/>
    <x v="1"/>
    <s v="plays"/>
    <n v="50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x v="3896"/>
    <d v="2014-06-17T04:36:18"/>
    <n v="14"/>
    <b v="0"/>
    <n v="4"/>
    <b v="0"/>
    <x v="1"/>
    <s v="plays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x v="3897"/>
    <d v="2015-01-08T20:58:03"/>
    <n v="30"/>
    <b v="0"/>
    <n v="10"/>
    <b v="0"/>
    <x v="1"/>
    <s v="plays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x v="3898"/>
    <d v="2015-08-17T16:00:00"/>
    <n v="40"/>
    <b v="0"/>
    <n v="16"/>
    <b v="0"/>
    <x v="1"/>
    <s v="plays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x v="3899"/>
    <d v="2014-08-12T18:36:01"/>
    <n v="20"/>
    <b v="0"/>
    <n v="2"/>
    <b v="0"/>
    <x v="1"/>
    <s v="plays"/>
    <n v="62.5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x v="3900"/>
    <d v="2015-06-11T02:13:11"/>
    <n v="30"/>
    <b v="0"/>
    <n v="5"/>
    <b v="0"/>
    <x v="1"/>
    <s v="plays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x v="3901"/>
    <d v="2015-12-19T19:49:59"/>
    <n v="40"/>
    <b v="0"/>
    <n v="1"/>
    <b v="0"/>
    <x v="1"/>
    <s v="plays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x v="3902"/>
    <d v="2016-11-14T12:14:02"/>
    <n v="25"/>
    <b v="0"/>
    <n v="31"/>
    <b v="0"/>
    <x v="1"/>
    <s v="plays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x v="3903"/>
    <d v="2015-08-14T19:38:00"/>
    <n v="44"/>
    <b v="0"/>
    <n v="0"/>
    <b v="0"/>
    <x v="1"/>
    <s v="plays"/>
    <n v="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x v="3904"/>
    <d v="2015-04-15T05:04:00"/>
    <n v="14"/>
    <b v="0"/>
    <n v="2"/>
    <b v="0"/>
    <x v="1"/>
    <s v="plays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x v="3905"/>
    <d v="2015-06-11T23:00:00"/>
    <n v="42"/>
    <b v="0"/>
    <n v="7"/>
    <b v="0"/>
    <x v="1"/>
    <s v="plays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x v="3906"/>
    <d v="2015-06-26T13:25:00"/>
    <n v="38"/>
    <b v="0"/>
    <n v="16"/>
    <b v="0"/>
    <x v="1"/>
    <s v="plays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x v="3907"/>
    <d v="2014-10-26T20:08:00"/>
    <n v="32"/>
    <b v="0"/>
    <n v="4"/>
    <b v="0"/>
    <x v="1"/>
    <s v="plays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x v="3908"/>
    <d v="2014-07-29T03:14:56"/>
    <n v="15"/>
    <b v="0"/>
    <n v="4"/>
    <b v="0"/>
    <x v="1"/>
    <s v="plays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x v="3909"/>
    <d v="2014-09-11T08:37:22"/>
    <n v="30"/>
    <b v="0"/>
    <n v="4"/>
    <b v="0"/>
    <x v="1"/>
    <s v="plays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x v="3910"/>
    <d v="2015-09-07T18:09:57"/>
    <n v="30"/>
    <b v="0"/>
    <n v="3"/>
    <b v="0"/>
    <x v="1"/>
    <s v="plays"/>
    <n v="61.6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x v="3911"/>
    <d v="2014-11-26T20:29:37"/>
    <n v="30"/>
    <b v="0"/>
    <n v="36"/>
    <b v="0"/>
    <x v="1"/>
    <s v="plays"/>
    <n v="83.14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x v="3912"/>
    <d v="2015-04-25T04:35:00"/>
    <n v="60"/>
    <b v="0"/>
    <n v="1"/>
    <b v="0"/>
    <x v="1"/>
    <s v="plays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x v="3913"/>
    <d v="2015-11-30T06:04:09"/>
    <n v="30"/>
    <b v="0"/>
    <n v="7"/>
    <b v="0"/>
    <x v="1"/>
    <s v="plays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x v="3914"/>
    <d v="2015-05-10T22:59:00"/>
    <n v="20"/>
    <b v="0"/>
    <n v="27"/>
    <b v="0"/>
    <x v="1"/>
    <s v="plays"/>
    <n v="33.67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x v="3915"/>
    <d v="2016-06-01T23:38:29"/>
    <n v="30"/>
    <b v="0"/>
    <n v="1"/>
    <b v="0"/>
    <x v="1"/>
    <s v="plays"/>
    <n v="5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x v="3916"/>
    <d v="2016-06-03T11:19:12"/>
    <n v="30"/>
    <b v="0"/>
    <n v="0"/>
    <b v="0"/>
    <x v="1"/>
    <s v="plays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x v="3917"/>
    <d v="2014-09-11T12:39:21"/>
    <n v="30"/>
    <b v="0"/>
    <n v="1"/>
    <b v="0"/>
    <x v="1"/>
    <s v="plays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x v="3918"/>
    <d v="2014-08-04T16:00:00"/>
    <n v="12"/>
    <b v="0"/>
    <n v="3"/>
    <b v="0"/>
    <x v="1"/>
    <s v="plays"/>
    <n v="4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x v="3919"/>
    <d v="2016-01-18T00:00:00"/>
    <n v="29"/>
    <b v="0"/>
    <n v="3"/>
    <b v="0"/>
    <x v="1"/>
    <s v="plays"/>
    <n v="3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x v="3920"/>
    <d v="2016-11-13T10:17:40"/>
    <n v="30"/>
    <b v="0"/>
    <n v="3"/>
    <b v="0"/>
    <x v="1"/>
    <s v="plays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x v="3921"/>
    <d v="2014-10-26T18:00:00"/>
    <n v="12"/>
    <b v="0"/>
    <n v="0"/>
    <b v="0"/>
    <x v="1"/>
    <s v="plays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x v="3922"/>
    <d v="2015-03-02T23:00:00"/>
    <n v="45"/>
    <b v="0"/>
    <n v="6"/>
    <b v="0"/>
    <x v="1"/>
    <s v="plays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x v="3923"/>
    <d v="2015-04-09T23:31:11"/>
    <n v="28"/>
    <b v="0"/>
    <n v="17"/>
    <b v="0"/>
    <x v="1"/>
    <s v="plays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x v="3924"/>
    <d v="2014-06-26T23:02:02"/>
    <n v="30"/>
    <b v="0"/>
    <n v="40"/>
    <b v="0"/>
    <x v="1"/>
    <s v="plays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x v="3925"/>
    <d v="2014-07-30T20:53:59"/>
    <n v="30"/>
    <b v="0"/>
    <n v="3"/>
    <b v="0"/>
    <x v="1"/>
    <s v="plays"/>
    <n v="5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x v="3926"/>
    <d v="2014-12-27T02:02:28"/>
    <n v="30"/>
    <b v="0"/>
    <n v="1"/>
    <b v="0"/>
    <x v="1"/>
    <s v="plays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x v="3927"/>
    <d v="2014-08-09T06:25:04"/>
    <n v="30"/>
    <b v="0"/>
    <n v="2"/>
    <b v="0"/>
    <x v="1"/>
    <s v="plays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x v="3928"/>
    <d v="2015-10-16T04:59:00"/>
    <n v="28"/>
    <b v="0"/>
    <n v="7"/>
    <b v="0"/>
    <x v="1"/>
    <s v="plays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x v="3929"/>
    <d v="2016-09-18T19:51:05"/>
    <n v="30"/>
    <b v="0"/>
    <n v="14"/>
    <b v="0"/>
    <x v="1"/>
    <s v="plays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x v="3930"/>
    <d v="2016-04-01T06:00:00"/>
    <n v="28"/>
    <b v="0"/>
    <n v="0"/>
    <b v="0"/>
    <x v="1"/>
    <s v="plays"/>
    <n v="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x v="3931"/>
    <d v="2015-09-06T03:38:27"/>
    <n v="25"/>
    <b v="0"/>
    <n v="0"/>
    <b v="0"/>
    <x v="1"/>
    <s v="plays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x v="3932"/>
    <d v="2016-03-16T03:02:44"/>
    <n v="30"/>
    <b v="0"/>
    <n v="1"/>
    <b v="0"/>
    <x v="1"/>
    <s v="plays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x v="3933"/>
    <d v="2016-07-17T00:43:00"/>
    <n v="30"/>
    <b v="0"/>
    <n v="12"/>
    <b v="0"/>
    <x v="1"/>
    <s v="plays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x v="3934"/>
    <d v="2015-10-01T13:00:00"/>
    <n v="45"/>
    <b v="0"/>
    <n v="12"/>
    <b v="0"/>
    <x v="1"/>
    <s v="plays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x v="3935"/>
    <d v="2015-10-04T15:45:46"/>
    <n v="60"/>
    <b v="0"/>
    <n v="23"/>
    <b v="0"/>
    <x v="1"/>
    <s v="plays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x v="3936"/>
    <d v="2016-12-01T07:18:40"/>
    <n v="30"/>
    <b v="0"/>
    <n v="0"/>
    <b v="0"/>
    <x v="1"/>
    <s v="plays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x v="3937"/>
    <d v="2016-07-11T15:09:20"/>
    <n v="28"/>
    <b v="0"/>
    <n v="10"/>
    <b v="0"/>
    <x v="1"/>
    <s v="plays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x v="3938"/>
    <d v="2015-06-27T21:44:14"/>
    <n v="31"/>
    <b v="0"/>
    <n v="5"/>
    <b v="0"/>
    <x v="1"/>
    <s v="plays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x v="3939"/>
    <d v="2014-10-07T04:30:00"/>
    <n v="4"/>
    <b v="0"/>
    <n v="1"/>
    <b v="0"/>
    <x v="1"/>
    <s v="plays"/>
    <n v="5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x v="3940"/>
    <d v="2015-01-02T11:49:11"/>
    <n v="45"/>
    <b v="0"/>
    <n v="2"/>
    <b v="0"/>
    <x v="1"/>
    <s v="plays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x v="3941"/>
    <d v="2014-11-25T01:00:00"/>
    <n v="28"/>
    <b v="0"/>
    <n v="2"/>
    <b v="0"/>
    <x v="1"/>
    <s v="plays"/>
    <n v="25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x v="3942"/>
    <d v="2015-06-16T21:41:54"/>
    <n v="60"/>
    <b v="0"/>
    <n v="0"/>
    <b v="0"/>
    <x v="1"/>
    <s v="plays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x v="3943"/>
    <d v="2015-11-02T16:50:00"/>
    <n v="31"/>
    <b v="0"/>
    <n v="13"/>
    <b v="0"/>
    <x v="1"/>
    <s v="plays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x v="3944"/>
    <d v="2015-08-27T15:54:35"/>
    <n v="30"/>
    <b v="0"/>
    <n v="0"/>
    <b v="0"/>
    <x v="1"/>
    <s v="plays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x v="3945"/>
    <d v="2015-05-15T19:14:28"/>
    <n v="30"/>
    <b v="0"/>
    <n v="1"/>
    <b v="0"/>
    <x v="1"/>
    <s v="plays"/>
    <n v="5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x v="3946"/>
    <d v="2015-02-28T08:00:00"/>
    <n v="32"/>
    <b v="0"/>
    <n v="5"/>
    <b v="0"/>
    <x v="1"/>
    <s v="plays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x v="3947"/>
    <d v="2016-10-02T03:25:44"/>
    <n v="30"/>
    <b v="0"/>
    <n v="2"/>
    <b v="0"/>
    <x v="1"/>
    <s v="plays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x v="3948"/>
    <d v="2014-09-07T07:48:43"/>
    <n v="60"/>
    <b v="0"/>
    <n v="0"/>
    <b v="0"/>
    <x v="1"/>
    <s v="plays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x v="3949"/>
    <d v="2015-02-11T02:53:41"/>
    <n v="30"/>
    <b v="0"/>
    <n v="32"/>
    <b v="0"/>
    <x v="1"/>
    <s v="plays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x v="3950"/>
    <d v="2016-04-08T18:35:00"/>
    <n v="29"/>
    <b v="0"/>
    <n v="1"/>
    <b v="0"/>
    <x v="1"/>
    <s v="plays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x v="3951"/>
    <d v="2016-05-03T18:49:02"/>
    <n v="60"/>
    <b v="0"/>
    <n v="1"/>
    <b v="0"/>
    <x v="1"/>
    <s v="plays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x v="3952"/>
    <d v="2015-10-26T18:58:10"/>
    <n v="60"/>
    <b v="0"/>
    <n v="1"/>
    <b v="0"/>
    <x v="1"/>
    <s v="plays"/>
    <n v="25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x v="3953"/>
    <d v="2016-07-29T23:29:00"/>
    <n v="30"/>
    <b v="0"/>
    <n v="0"/>
    <b v="0"/>
    <x v="1"/>
    <s v="plays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x v="3954"/>
    <d v="2014-07-14T15:37:44"/>
    <n v="60"/>
    <b v="0"/>
    <n v="0"/>
    <b v="0"/>
    <x v="1"/>
    <s v="plays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x v="3955"/>
    <d v="2015-11-28T21:22:21"/>
    <n v="30"/>
    <b v="0"/>
    <n v="8"/>
    <b v="0"/>
    <x v="1"/>
    <s v="plays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x v="3956"/>
    <d v="2016-04-25T00:20:00"/>
    <n v="28"/>
    <b v="0"/>
    <n v="0"/>
    <b v="0"/>
    <x v="1"/>
    <s v="plays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x v="3957"/>
    <d v="2016-07-08T23:25:54"/>
    <n v="46"/>
    <b v="0"/>
    <n v="1"/>
    <b v="0"/>
    <x v="1"/>
    <s v="plays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x v="3958"/>
    <d v="2014-08-02T14:00:00"/>
    <n v="37"/>
    <b v="0"/>
    <n v="16"/>
    <b v="0"/>
    <x v="1"/>
    <s v="plays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x v="3959"/>
    <d v="2014-09-28T18:55:56"/>
    <n v="30"/>
    <b v="0"/>
    <n v="12"/>
    <b v="0"/>
    <x v="1"/>
    <s v="plays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x v="3960"/>
    <d v="2016-01-03T20:17:36"/>
    <n v="30"/>
    <b v="0"/>
    <n v="4"/>
    <b v="0"/>
    <x v="1"/>
    <s v="plays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x v="3961"/>
    <d v="2014-05-08T21:23:30"/>
    <n v="22"/>
    <b v="0"/>
    <n v="2"/>
    <b v="0"/>
    <x v="1"/>
    <s v="plays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x v="3962"/>
    <d v="2015-11-28T14:54:54"/>
    <n v="25"/>
    <b v="0"/>
    <n v="3"/>
    <b v="0"/>
    <x v="1"/>
    <s v="plays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x v="3963"/>
    <d v="2015-11-18T04:41:57"/>
    <n v="30"/>
    <b v="0"/>
    <n v="0"/>
    <b v="0"/>
    <x v="1"/>
    <s v="plays"/>
    <n v="0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x v="3964"/>
    <d v="2015-04-19T16:19:46"/>
    <n v="60"/>
    <b v="0"/>
    <n v="3"/>
    <b v="0"/>
    <x v="1"/>
    <s v="plays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x v="3965"/>
    <d v="2016-04-14T04:39:40"/>
    <n v="60"/>
    <b v="0"/>
    <n v="4"/>
    <b v="0"/>
    <x v="1"/>
    <s v="plays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x v="3966"/>
    <d v="2014-07-24T02:59:00"/>
    <n v="43"/>
    <b v="0"/>
    <n v="2"/>
    <b v="0"/>
    <x v="1"/>
    <s v="plays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x v="3967"/>
    <d v="2017-03-06T06:58:27"/>
    <n v="30"/>
    <b v="0"/>
    <n v="10"/>
    <b v="0"/>
    <x v="1"/>
    <s v="plays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x v="3968"/>
    <d v="2016-05-22T19:34:33"/>
    <n v="60"/>
    <b v="0"/>
    <n v="11"/>
    <b v="0"/>
    <x v="1"/>
    <s v="plays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x v="3969"/>
    <d v="2016-08-29T03:55:00"/>
    <n v="10"/>
    <b v="0"/>
    <n v="6"/>
    <b v="0"/>
    <x v="1"/>
    <s v="plays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x v="3970"/>
    <d v="2016-04-17T20:43:31"/>
    <n v="30"/>
    <b v="0"/>
    <n v="2"/>
    <b v="0"/>
    <x v="1"/>
    <s v="plays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x v="3971"/>
    <d v="2014-07-21T12:52:06"/>
    <n v="30"/>
    <b v="0"/>
    <n v="6"/>
    <b v="0"/>
    <x v="1"/>
    <s v="plays"/>
    <n v="22.67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x v="3972"/>
    <d v="2015-02-06T01:37:14"/>
    <n v="60"/>
    <b v="0"/>
    <n v="8"/>
    <b v="0"/>
    <x v="1"/>
    <s v="plays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x v="3973"/>
    <d v="2016-05-09T04:00:00"/>
    <n v="30"/>
    <b v="0"/>
    <n v="37"/>
    <b v="0"/>
    <x v="1"/>
    <s v="plays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x v="3974"/>
    <d v="2016-06-02T13:07:28"/>
    <n v="30"/>
    <b v="0"/>
    <n v="11"/>
    <b v="0"/>
    <x v="1"/>
    <s v="plays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x v="3975"/>
    <d v="2016-07-13T20:48:18"/>
    <n v="30"/>
    <b v="0"/>
    <n v="0"/>
    <b v="0"/>
    <x v="1"/>
    <s v="plays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x v="3976"/>
    <d v="2014-08-01T07:00:00"/>
    <n v="22"/>
    <b v="0"/>
    <n v="10"/>
    <b v="0"/>
    <x v="1"/>
    <s v="plays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x v="3977"/>
    <d v="2016-07-22T18:55:32"/>
    <n v="30"/>
    <b v="0"/>
    <n v="6"/>
    <b v="0"/>
    <x v="1"/>
    <s v="plays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x v="3978"/>
    <d v="2015-01-31T15:25:53"/>
    <n v="60"/>
    <b v="0"/>
    <n v="8"/>
    <b v="0"/>
    <x v="1"/>
    <s v="plays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x v="3979"/>
    <d v="2015-03-29T20:00:00"/>
    <n v="23"/>
    <b v="0"/>
    <n v="6"/>
    <b v="0"/>
    <x v="1"/>
    <s v="plays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x v="3980"/>
    <d v="2014-07-05T14:22:27"/>
    <n v="30"/>
    <b v="0"/>
    <n v="7"/>
    <b v="0"/>
    <x v="1"/>
    <s v="plays"/>
    <n v="64.290000000000006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x v="3981"/>
    <d v="2016-07-17T04:19:09"/>
    <n v="60"/>
    <b v="0"/>
    <n v="7"/>
    <b v="0"/>
    <x v="1"/>
    <s v="plays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x v="3982"/>
    <d v="2015-07-07T19:26:20"/>
    <n v="60"/>
    <b v="0"/>
    <n v="5"/>
    <b v="0"/>
    <x v="1"/>
    <s v="plays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x v="3983"/>
    <d v="2014-05-20T06:59:00"/>
    <n v="32"/>
    <b v="0"/>
    <n v="46"/>
    <b v="0"/>
    <x v="1"/>
    <s v="plays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x v="3984"/>
    <d v="2014-11-08T00:00:00"/>
    <n v="31"/>
    <b v="0"/>
    <n v="10"/>
    <b v="0"/>
    <x v="1"/>
    <s v="plays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x v="3985"/>
    <d v="2016-02-20T21:05:00"/>
    <n v="21"/>
    <b v="0"/>
    <n v="19"/>
    <b v="0"/>
    <x v="1"/>
    <s v="plays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x v="3986"/>
    <d v="2016-05-06T13:04:00"/>
    <n v="29"/>
    <b v="0"/>
    <n v="13"/>
    <b v="0"/>
    <x v="1"/>
    <s v="plays"/>
    <n v="37.54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x v="3987"/>
    <d v="2014-05-16T22:11:30"/>
    <n v="10"/>
    <b v="0"/>
    <n v="13"/>
    <b v="0"/>
    <x v="1"/>
    <s v="plays"/>
    <n v="11.62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x v="3988"/>
    <d v="2015-08-29T01:56:53"/>
    <n v="15"/>
    <b v="0"/>
    <n v="4"/>
    <b v="0"/>
    <x v="1"/>
    <s v="plays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x v="3989"/>
    <d v="2015-11-08T18:59:41"/>
    <n v="30"/>
    <b v="0"/>
    <n v="0"/>
    <b v="0"/>
    <x v="1"/>
    <s v="plays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x v="3990"/>
    <d v="2016-03-02T16:08:13"/>
    <n v="30"/>
    <b v="0"/>
    <n v="3"/>
    <b v="0"/>
    <x v="1"/>
    <s v="plays"/>
    <n v="2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x v="3991"/>
    <d v="2015-05-31T15:28:02"/>
    <n v="30"/>
    <b v="0"/>
    <n v="1"/>
    <b v="0"/>
    <x v="1"/>
    <s v="plays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x v="3992"/>
    <d v="2015-12-11T23:34:19"/>
    <n v="60"/>
    <b v="0"/>
    <n v="9"/>
    <b v="0"/>
    <x v="1"/>
    <s v="plays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x v="3993"/>
    <d v="2015-05-13T20:45:12"/>
    <n v="30"/>
    <b v="0"/>
    <n v="1"/>
    <b v="0"/>
    <x v="1"/>
    <s v="plays"/>
    <n v="3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x v="3994"/>
    <d v="2014-07-19T09:21:30"/>
    <n v="30"/>
    <b v="0"/>
    <n v="1"/>
    <b v="0"/>
    <x v="1"/>
    <s v="plays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x v="3995"/>
    <d v="2015-02-14T11:27:00"/>
    <n v="30"/>
    <b v="0"/>
    <n v="4"/>
    <b v="0"/>
    <x v="1"/>
    <s v="plays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x v="3996"/>
    <d v="2014-11-20T16:04:00"/>
    <n v="13"/>
    <b v="0"/>
    <n v="17"/>
    <b v="0"/>
    <x v="1"/>
    <s v="plays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x v="3997"/>
    <d v="2015-04-05T08:23:41"/>
    <n v="30"/>
    <b v="0"/>
    <n v="0"/>
    <b v="0"/>
    <x v="1"/>
    <s v="plays"/>
    <n v="0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x v="3998"/>
    <d v="2015-03-28T22:07:06"/>
    <n v="30"/>
    <b v="0"/>
    <n v="12"/>
    <b v="0"/>
    <x v="1"/>
    <s v="plays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x v="3999"/>
    <d v="2014-08-31T19:51:49"/>
    <n v="40"/>
    <b v="0"/>
    <n v="14"/>
    <b v="0"/>
    <x v="1"/>
    <s v="plays"/>
    <n v="82.57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x v="4000"/>
    <d v="2016-05-07T14:29:18"/>
    <n v="60"/>
    <b v="0"/>
    <n v="1"/>
    <b v="0"/>
    <x v="1"/>
    <s v="plays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x v="4001"/>
    <d v="2017-03-01T19:00:00"/>
    <n v="20"/>
    <b v="0"/>
    <n v="14"/>
    <b v="0"/>
    <x v="1"/>
    <s v="plays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x v="4002"/>
    <d v="2014-09-27T01:02:41"/>
    <n v="30"/>
    <b v="0"/>
    <n v="4"/>
    <b v="0"/>
    <x v="1"/>
    <s v="plays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x v="4003"/>
    <d v="2015-02-15T14:05:47"/>
    <n v="30"/>
    <b v="0"/>
    <n v="2"/>
    <b v="0"/>
    <x v="1"/>
    <s v="plays"/>
    <n v="100.5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x v="4004"/>
    <d v="2014-10-08T03:54:17"/>
    <n v="30"/>
    <b v="0"/>
    <n v="1"/>
    <b v="0"/>
    <x v="1"/>
    <s v="plays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x v="4005"/>
    <d v="2014-10-20T19:23:05"/>
    <n v="60"/>
    <b v="0"/>
    <n v="2"/>
    <b v="0"/>
    <x v="1"/>
    <s v="plays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x v="4006"/>
    <d v="2016-02-16T18:33:07"/>
    <n v="25"/>
    <b v="0"/>
    <n v="1"/>
    <b v="0"/>
    <x v="1"/>
    <s v="plays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x v="4007"/>
    <d v="2014-08-26T16:28:00"/>
    <n v="29"/>
    <b v="0"/>
    <n v="1"/>
    <b v="0"/>
    <x v="1"/>
    <s v="plays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x v="4008"/>
    <d v="2015-07-22T23:08:27"/>
    <n v="30"/>
    <b v="0"/>
    <n v="4"/>
    <b v="0"/>
    <x v="1"/>
    <s v="plays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x v="4009"/>
    <d v="2014-09-09T16:49:20"/>
    <n v="40"/>
    <b v="0"/>
    <n v="3"/>
    <b v="0"/>
    <x v="1"/>
    <s v="plays"/>
    <n v="25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x v="4010"/>
    <d v="2014-10-26T18:29:26"/>
    <n v="17"/>
    <b v="0"/>
    <n v="38"/>
    <b v="0"/>
    <x v="1"/>
    <s v="plays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x v="4011"/>
    <d v="2015-01-28T13:04:38"/>
    <n v="30"/>
    <b v="0"/>
    <n v="4"/>
    <b v="0"/>
    <x v="1"/>
    <s v="plays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x v="4012"/>
    <d v="2015-05-02T13:04:09"/>
    <n v="30"/>
    <b v="0"/>
    <n v="0"/>
    <b v="0"/>
    <x v="1"/>
    <s v="plays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x v="4013"/>
    <d v="2015-02-16T07:13:43"/>
    <n v="30"/>
    <b v="0"/>
    <n v="2"/>
    <b v="0"/>
    <x v="1"/>
    <s v="plays"/>
    <n v="1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x v="4014"/>
    <d v="2016-03-05T05:54:29"/>
    <n v="15"/>
    <b v="0"/>
    <n v="0"/>
    <b v="0"/>
    <x v="1"/>
    <s v="plays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x v="4015"/>
    <d v="2015-07-19T18:44:23"/>
    <n v="30"/>
    <b v="0"/>
    <n v="1"/>
    <b v="0"/>
    <x v="1"/>
    <s v="plays"/>
    <n v="1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x v="4016"/>
    <d v="2014-09-17T20:56:40"/>
    <n v="30"/>
    <b v="0"/>
    <n v="7"/>
    <b v="0"/>
    <x v="1"/>
    <s v="plays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x v="4017"/>
    <d v="2014-09-04T16:07:54"/>
    <n v="30"/>
    <b v="0"/>
    <n v="2"/>
    <b v="0"/>
    <x v="1"/>
    <s v="plays"/>
    <n v="52.5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x v="4018"/>
    <d v="2016-10-07T21:51:48"/>
    <n v="30"/>
    <b v="0"/>
    <n v="4"/>
    <b v="0"/>
    <x v="1"/>
    <s v="plays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x v="4019"/>
    <d v="2016-04-15T16:28:00"/>
    <n v="58"/>
    <b v="0"/>
    <n v="4"/>
    <b v="0"/>
    <x v="1"/>
    <s v="plays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x v="4020"/>
    <d v="2015-03-24T03:34:59"/>
    <n v="30"/>
    <b v="0"/>
    <n v="3"/>
    <b v="0"/>
    <x v="1"/>
    <s v="plays"/>
    <n v="33.33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x v="4021"/>
    <d v="2014-10-26T21:52:38"/>
    <n v="60"/>
    <b v="0"/>
    <n v="2"/>
    <b v="0"/>
    <x v="1"/>
    <s v="plays"/>
    <n v="62.5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x v="4022"/>
    <d v="2015-02-01T02:54:00"/>
    <n v="46"/>
    <b v="0"/>
    <n v="197"/>
    <b v="0"/>
    <x v="1"/>
    <s v="plays"/>
    <n v="63.56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x v="4023"/>
    <d v="2016-03-24T22:59:23"/>
    <n v="45"/>
    <b v="0"/>
    <n v="0"/>
    <b v="0"/>
    <x v="1"/>
    <s v="plays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x v="4024"/>
    <d v="2015-08-31T16:04:57"/>
    <n v="30"/>
    <b v="0"/>
    <n v="1"/>
    <b v="0"/>
    <x v="1"/>
    <s v="plays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x v="4025"/>
    <d v="2015-07-26T05:42:16"/>
    <n v="60"/>
    <b v="0"/>
    <n v="4"/>
    <b v="0"/>
    <x v="1"/>
    <s v="plays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x v="4026"/>
    <d v="2015-12-04T16:43:59"/>
    <n v="60"/>
    <b v="0"/>
    <n v="0"/>
    <b v="0"/>
    <x v="1"/>
    <s v="plays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x v="4027"/>
    <d v="2017-02-23T01:00:00"/>
    <n v="21"/>
    <b v="0"/>
    <n v="7"/>
    <b v="0"/>
    <x v="1"/>
    <s v="plays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x v="4028"/>
    <d v="2014-06-05T22:31:40"/>
    <n v="30"/>
    <b v="0"/>
    <n v="11"/>
    <b v="0"/>
    <x v="1"/>
    <s v="plays"/>
    <n v="51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x v="4029"/>
    <d v="2015-12-14T00:36:10"/>
    <n v="30"/>
    <b v="0"/>
    <n v="0"/>
    <b v="0"/>
    <x v="1"/>
    <s v="plays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x v="4030"/>
    <d v="2016-02-03T18:49:00"/>
    <n v="29"/>
    <b v="0"/>
    <n v="6"/>
    <b v="0"/>
    <x v="1"/>
    <s v="plays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x v="4031"/>
    <d v="2014-12-18T15:02:44"/>
    <n v="50"/>
    <b v="0"/>
    <n v="0"/>
    <b v="0"/>
    <x v="1"/>
    <s v="plays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x v="4032"/>
    <d v="2015-12-15T20:25:16"/>
    <n v="60"/>
    <b v="0"/>
    <n v="7"/>
    <b v="0"/>
    <x v="1"/>
    <s v="plays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x v="4033"/>
    <d v="2016-10-02T09:00:00"/>
    <n v="31"/>
    <b v="0"/>
    <n v="94"/>
    <b v="0"/>
    <x v="1"/>
    <s v="plays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x v="4034"/>
    <d v="2015-04-03T21:44:10"/>
    <n v="30"/>
    <b v="0"/>
    <n v="2"/>
    <b v="0"/>
    <x v="1"/>
    <s v="plays"/>
    <n v="10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x v="4035"/>
    <d v="2014-10-21T21:11:27"/>
    <n v="30"/>
    <b v="0"/>
    <n v="25"/>
    <b v="0"/>
    <x v="1"/>
    <s v="plays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x v="4036"/>
    <d v="2014-07-01T22:30:00"/>
    <n v="17"/>
    <b v="0"/>
    <n v="17"/>
    <b v="0"/>
    <x v="1"/>
    <s v="plays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x v="4037"/>
    <d v="2016-05-24T14:25:00"/>
    <n v="17"/>
    <b v="0"/>
    <n v="2"/>
    <b v="0"/>
    <x v="1"/>
    <s v="plays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x v="4038"/>
    <d v="2014-10-17T19:10:10"/>
    <n v="60"/>
    <b v="0"/>
    <n v="4"/>
    <b v="0"/>
    <x v="1"/>
    <s v="plays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x v="4039"/>
    <d v="2015-12-01T05:59:00"/>
    <n v="34"/>
    <b v="0"/>
    <n v="5"/>
    <b v="0"/>
    <x v="1"/>
    <s v="plays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x v="4040"/>
    <d v="2015-07-18T03:00:00"/>
    <n v="59"/>
    <b v="0"/>
    <n v="2"/>
    <b v="0"/>
    <x v="1"/>
    <s v="plays"/>
    <n v="125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x v="4041"/>
    <d v="2016-09-06T11:22:34"/>
    <n v="60"/>
    <b v="0"/>
    <n v="2"/>
    <b v="0"/>
    <x v="1"/>
    <s v="plays"/>
    <n v="10.5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x v="4042"/>
    <d v="2015-01-20T19:16:00"/>
    <n v="29"/>
    <b v="0"/>
    <n v="3"/>
    <b v="0"/>
    <x v="1"/>
    <s v="plays"/>
    <n v="7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x v="4043"/>
    <d v="2014-11-20T22:58:45"/>
    <n v="15"/>
    <b v="0"/>
    <n v="0"/>
    <b v="0"/>
    <x v="1"/>
    <s v="plays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x v="4044"/>
    <d v="2015-04-10T05:00:00"/>
    <n v="30"/>
    <b v="0"/>
    <n v="4"/>
    <b v="0"/>
    <x v="1"/>
    <s v="plays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x v="4045"/>
    <d v="2014-08-21T04:49:49"/>
    <n v="30"/>
    <b v="0"/>
    <n v="1"/>
    <b v="0"/>
    <x v="1"/>
    <s v="plays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x v="4046"/>
    <d v="2014-10-22T15:36:50"/>
    <n v="30"/>
    <b v="0"/>
    <n v="12"/>
    <b v="0"/>
    <x v="1"/>
    <s v="plays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x v="4047"/>
    <d v="2015-01-11T01:00:00"/>
    <n v="24"/>
    <b v="0"/>
    <n v="4"/>
    <b v="0"/>
    <x v="1"/>
    <s v="plays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x v="4048"/>
    <d v="2016-04-11T11:13:07"/>
    <n v="35"/>
    <b v="0"/>
    <n v="91"/>
    <b v="0"/>
    <x v="1"/>
    <s v="plays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x v="4049"/>
    <d v="2015-07-14T23:00:15"/>
    <n v="30"/>
    <b v="0"/>
    <n v="1"/>
    <b v="0"/>
    <x v="1"/>
    <s v="plays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x v="4050"/>
    <d v="2014-10-23T15:16:31"/>
    <n v="30"/>
    <b v="0"/>
    <n v="1"/>
    <b v="0"/>
    <x v="1"/>
    <s v="plays"/>
    <n v="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x v="4051"/>
    <d v="2014-05-09T06:53:00"/>
    <n v="7"/>
    <b v="0"/>
    <n v="0"/>
    <b v="0"/>
    <x v="1"/>
    <s v="plays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x v="4052"/>
    <d v="2014-10-13T21:05:16"/>
    <n v="60"/>
    <b v="0"/>
    <n v="13"/>
    <b v="0"/>
    <x v="1"/>
    <s v="plays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x v="4053"/>
    <d v="2014-11-15T20:00:00"/>
    <n v="30"/>
    <b v="0"/>
    <n v="2"/>
    <b v="0"/>
    <x v="1"/>
    <s v="plays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x v="4054"/>
    <d v="2016-10-01T04:00:00"/>
    <n v="31"/>
    <b v="0"/>
    <n v="0"/>
    <b v="0"/>
    <x v="1"/>
    <s v="plays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x v="4055"/>
    <d v="2014-06-19T15:33:51"/>
    <n v="30"/>
    <b v="0"/>
    <n v="21"/>
    <b v="0"/>
    <x v="1"/>
    <s v="plays"/>
    <n v="41.95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x v="4056"/>
    <d v="2016-07-03T19:59:00"/>
    <n v="20"/>
    <b v="0"/>
    <n v="9"/>
    <b v="0"/>
    <x v="1"/>
    <s v="plays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x v="4057"/>
    <d v="2015-11-25T23:00:00"/>
    <n v="23"/>
    <b v="0"/>
    <n v="6"/>
    <b v="0"/>
    <x v="1"/>
    <s v="plays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x v="4058"/>
    <d v="2016-04-01T03:59:00"/>
    <n v="15"/>
    <b v="0"/>
    <n v="4"/>
    <b v="0"/>
    <x v="1"/>
    <s v="plays"/>
    <n v="23.75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x v="4059"/>
    <d v="2014-09-16T03:00:00"/>
    <n v="32"/>
    <b v="0"/>
    <n v="7"/>
    <b v="0"/>
    <x v="1"/>
    <s v="plays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x v="4060"/>
    <d v="2014-06-23T16:00:00"/>
    <n v="34"/>
    <b v="0"/>
    <n v="5"/>
    <b v="0"/>
    <x v="1"/>
    <s v="plays"/>
    <n v="57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x v="4061"/>
    <d v="2016-04-21T02:23:43"/>
    <n v="60"/>
    <b v="0"/>
    <n v="0"/>
    <b v="0"/>
    <x v="1"/>
    <s v="plays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x v="4062"/>
    <d v="2016-07-02T17:44:28"/>
    <n v="30"/>
    <b v="0"/>
    <n v="3"/>
    <b v="0"/>
    <x v="1"/>
    <s v="plays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x v="4063"/>
    <d v="2014-06-27T16:21:24"/>
    <n v="30"/>
    <b v="0"/>
    <n v="9"/>
    <b v="0"/>
    <x v="1"/>
    <s v="plays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x v="4064"/>
    <d v="2015-04-29T14:07:06"/>
    <n v="30"/>
    <b v="0"/>
    <n v="6"/>
    <b v="0"/>
    <x v="1"/>
    <s v="plays"/>
    <n v="64.17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x v="4065"/>
    <d v="2014-08-12T22:50:11"/>
    <n v="30"/>
    <b v="0"/>
    <n v="4"/>
    <b v="0"/>
    <x v="1"/>
    <s v="plays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x v="4066"/>
    <d v="2016-05-19T00:56:28"/>
    <n v="30"/>
    <b v="0"/>
    <n v="1"/>
    <b v="0"/>
    <x v="1"/>
    <s v="plays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x v="4067"/>
    <d v="2015-09-28T02:49:10"/>
    <n v="40"/>
    <b v="0"/>
    <n v="17"/>
    <b v="0"/>
    <x v="1"/>
    <s v="plays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x v="4068"/>
    <d v="2017-01-13T23:05:00"/>
    <n v="30"/>
    <b v="0"/>
    <n v="1"/>
    <b v="0"/>
    <x v="1"/>
    <s v="plays"/>
    <n v="34.950000000000003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x v="4069"/>
    <d v="2015-02-28T12:00:00"/>
    <n v="41"/>
    <b v="0"/>
    <n v="13"/>
    <b v="0"/>
    <x v="1"/>
    <s v="plays"/>
    <n v="33.08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x v="4070"/>
    <d v="2015-03-01T03:00:00"/>
    <n v="33"/>
    <b v="0"/>
    <n v="6"/>
    <b v="0"/>
    <x v="1"/>
    <s v="plays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x v="4071"/>
    <d v="2016-12-26T19:18:51"/>
    <n v="30"/>
    <b v="0"/>
    <n v="0"/>
    <b v="0"/>
    <x v="1"/>
    <s v="plays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x v="4072"/>
    <d v="2014-08-21T18:35:11"/>
    <n v="60"/>
    <b v="0"/>
    <n v="2"/>
    <b v="0"/>
    <x v="1"/>
    <s v="plays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x v="4073"/>
    <d v="2015-05-09T04:00:00"/>
    <n v="55"/>
    <b v="0"/>
    <n v="2"/>
    <b v="0"/>
    <x v="1"/>
    <s v="plays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x v="4074"/>
    <d v="2015-11-05T14:16:15"/>
    <n v="30"/>
    <b v="0"/>
    <n v="21"/>
    <b v="0"/>
    <x v="1"/>
    <s v="plays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x v="4075"/>
    <d v="2014-06-30T17:28:00"/>
    <n v="41"/>
    <b v="0"/>
    <n v="13"/>
    <b v="0"/>
    <x v="1"/>
    <s v="plays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x v="4076"/>
    <d v="2014-10-21T19:51:00"/>
    <n v="28"/>
    <b v="0"/>
    <n v="0"/>
    <b v="0"/>
    <x v="1"/>
    <s v="plays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x v="4077"/>
    <d v="2016-12-21T17:03:14"/>
    <n v="30"/>
    <b v="0"/>
    <n v="6"/>
    <b v="0"/>
    <x v="1"/>
    <s v="plays"/>
    <n v="222.5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x v="4078"/>
    <d v="2017-01-27T18:54:02"/>
    <n v="30"/>
    <b v="0"/>
    <n v="0"/>
    <b v="0"/>
    <x v="1"/>
    <s v="plays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x v="4079"/>
    <d v="2016-06-19T22:32:01"/>
    <n v="30"/>
    <b v="0"/>
    <n v="1"/>
    <b v="0"/>
    <x v="1"/>
    <s v="plays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x v="4080"/>
    <d v="2016-06-14T18:54:00"/>
    <n v="24"/>
    <b v="0"/>
    <n v="0"/>
    <b v="0"/>
    <x v="1"/>
    <s v="plays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x v="4081"/>
    <d v="2015-03-08T12:57:05"/>
    <n v="30"/>
    <b v="0"/>
    <n v="12"/>
    <b v="0"/>
    <x v="1"/>
    <s v="plays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x v="4082"/>
    <d v="2015-11-14T23:00:00"/>
    <n v="15"/>
    <b v="0"/>
    <n v="2"/>
    <b v="0"/>
    <x v="1"/>
    <s v="plays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x v="4083"/>
    <d v="2016-01-14T18:16:56"/>
    <n v="30"/>
    <b v="0"/>
    <n v="6"/>
    <b v="0"/>
    <x v="1"/>
    <s v="plays"/>
    <n v="126.5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x v="4084"/>
    <d v="2016-10-09T10:28:26"/>
    <n v="30"/>
    <b v="0"/>
    <n v="1"/>
    <b v="0"/>
    <x v="1"/>
    <s v="plays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x v="4085"/>
    <d v="2015-03-24T03:59:00"/>
    <n v="29"/>
    <b v="0"/>
    <n v="1"/>
    <b v="0"/>
    <x v="1"/>
    <s v="plays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x v="4086"/>
    <d v="2015-11-21T04:00:00"/>
    <n v="25"/>
    <b v="0"/>
    <n v="5"/>
    <b v="0"/>
    <x v="1"/>
    <s v="plays"/>
    <n v="9.4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x v="4087"/>
    <d v="2016-07-17T17:49:46"/>
    <n v="30"/>
    <b v="0"/>
    <n v="0"/>
    <b v="0"/>
    <x v="1"/>
    <s v="plays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x v="4088"/>
    <d v="2015-01-16T10:26:00"/>
    <n v="30"/>
    <b v="0"/>
    <n v="3"/>
    <b v="0"/>
    <x v="1"/>
    <s v="plays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x v="4089"/>
    <d v="2015-05-31T17:35:00"/>
    <n v="33"/>
    <b v="0"/>
    <n v="8"/>
    <b v="0"/>
    <x v="1"/>
    <s v="plays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x v="4090"/>
    <d v="2015-08-07T15:00:00"/>
    <n v="14"/>
    <b v="0"/>
    <n v="3"/>
    <b v="0"/>
    <x v="1"/>
    <s v="plays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x v="4091"/>
    <d v="2015-01-16T12:09:11"/>
    <n v="30"/>
    <b v="0"/>
    <n v="8"/>
    <b v="0"/>
    <x v="1"/>
    <s v="plays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x v="4092"/>
    <d v="2015-04-05T03:40:47"/>
    <n v="60"/>
    <b v="0"/>
    <n v="1"/>
    <b v="0"/>
    <x v="1"/>
    <s v="plays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x v="4093"/>
    <d v="2015-08-22T19:34:53"/>
    <n v="60"/>
    <b v="0"/>
    <n v="4"/>
    <b v="0"/>
    <x v="1"/>
    <s v="plays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x v="4094"/>
    <d v="2014-10-22T04:59:00"/>
    <n v="44"/>
    <b v="0"/>
    <n v="8"/>
    <b v="0"/>
    <x v="1"/>
    <s v="plays"/>
    <n v="91.25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x v="4095"/>
    <d v="2016-12-19T00:45:50"/>
    <n v="30"/>
    <b v="0"/>
    <n v="1"/>
    <b v="0"/>
    <x v="1"/>
    <s v="plays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x v="4096"/>
    <d v="2017-02-28T08:51:00"/>
    <n v="44"/>
    <b v="0"/>
    <n v="5"/>
    <b v="0"/>
    <x v="1"/>
    <s v="plays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x v="4097"/>
    <d v="2016-01-31T23:55:00"/>
    <n v="56"/>
    <b v="0"/>
    <n v="0"/>
    <b v="0"/>
    <x v="1"/>
    <s v="plays"/>
    <n v="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x v="4098"/>
    <d v="2016-06-04T17:19:57"/>
    <n v="30"/>
    <b v="0"/>
    <n v="0"/>
    <b v="0"/>
    <x v="1"/>
    <s v="plays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x v="4099"/>
    <d v="2016-09-02T20:24:33"/>
    <n v="45"/>
    <b v="0"/>
    <n v="1"/>
    <b v="0"/>
    <x v="1"/>
    <s v="plays"/>
    <n v="50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x v="4100"/>
    <d v="2014-10-25T02:59:50"/>
    <n v="10"/>
    <b v="0"/>
    <n v="0"/>
    <b v="0"/>
    <x v="1"/>
    <s v="plays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x v="4101"/>
    <d v="2017-01-25T21:41:22"/>
    <n v="30"/>
    <b v="0"/>
    <n v="0"/>
    <b v="0"/>
    <x v="1"/>
    <s v="plays"/>
    <n v="0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x v="4102"/>
    <d v="2016-05-15T20:21:13"/>
    <n v="30"/>
    <b v="0"/>
    <n v="6"/>
    <b v="0"/>
    <x v="1"/>
    <s v="plays"/>
    <n v="22.8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x v="4103"/>
    <d v="2015-07-23T03:00:00"/>
    <n v="20"/>
    <b v="0"/>
    <n v="6"/>
    <b v="0"/>
    <x v="1"/>
    <s v="plays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x v="1"/>
    <d v="2017-03-02T14:24:43"/>
    <n v="30"/>
    <b v="0"/>
    <n v="14"/>
    <b v="0"/>
    <x v="1"/>
    <s v="plays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x v="2"/>
    <d v="2016-02-15T16:51:23"/>
    <n v="10"/>
    <b v="0"/>
    <n v="6"/>
    <b v="0"/>
    <x v="1"/>
    <s v="plays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x v="3"/>
    <d v="2014-08-07T12:21:47"/>
    <n v="30"/>
    <b v="0"/>
    <n v="33"/>
    <b v="0"/>
    <x v="1"/>
    <s v="plays"/>
    <n v="106.97"/>
    <x v="3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x v="4"/>
    <d v="2015-12-19T20:01:19"/>
    <n v="30"/>
    <b v="0"/>
    <n v="4"/>
    <b v="0"/>
    <x v="1"/>
    <s v="plays"/>
    <n v="10.2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x v="5"/>
    <d v="2016-07-29T05:35:00"/>
    <n v="17"/>
    <b v="0"/>
    <n v="1"/>
    <b v="0"/>
    <x v="1"/>
    <s v="plays"/>
    <n v="59"/>
    <x v="2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x v="6"/>
    <d v="2014-06-14T01:44:10"/>
    <n v="10"/>
    <b v="0"/>
    <n v="0"/>
    <b v="0"/>
    <x v="1"/>
    <s v="plays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x v="7"/>
    <d v="2016-07-05T01:07:47"/>
    <n v="40"/>
    <b v="0"/>
    <n v="6"/>
    <b v="0"/>
    <x v="1"/>
    <s v="plays"/>
    <n v="14.33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x v="8"/>
    <d v="2016-04-15T21:00:00"/>
    <n v="7"/>
    <b v="0"/>
    <n v="6"/>
    <b v="0"/>
    <x v="1"/>
    <s v="plays"/>
    <n v="15.67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x v="9"/>
    <d v="2016-04-17T02:29:04"/>
    <n v="30"/>
    <b v="0"/>
    <n v="1"/>
    <b v="0"/>
    <x v="1"/>
    <s v="plays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x v="10"/>
    <d v="2014-06-25T01:37:59"/>
    <n v="35"/>
    <b v="0"/>
    <n v="3"/>
    <b v="0"/>
    <x v="1"/>
    <s v="plays"/>
    <n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613C0-9E22-4261-90F8-756818588CB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20" hier="-1"/>
    <pageField fld="17" item="8" hier="-1"/>
  </pageFields>
  <dataFields count="1">
    <dataField name="Count of outcomes" fld="6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135" activePane="bottomRight" state="frozen"/>
      <selection pane="topRight" activeCell="D1" sqref="D1"/>
      <selection pane="bottomLeft" activeCell="A2" sqref="A2"/>
      <selection pane="bottomRight" activeCell="R8" sqref="R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9.42578125" style="10" bestFit="1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23.5703125" style="15" bestFit="1" customWidth="1"/>
    <col min="13" max="13" width="19.85546875" style="15" customWidth="1"/>
    <col min="14" max="14" width="25.140625" style="10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5703125" customWidth="1"/>
    <col min="21" max="21" width="1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4" t="s">
        <v>8324</v>
      </c>
      <c r="M1" s="14" t="s">
        <v>8323</v>
      </c>
      <c r="N1" s="9" t="s">
        <v>8325</v>
      </c>
      <c r="O1" s="1" t="s">
        <v>8260</v>
      </c>
      <c r="P1" s="1" t="s">
        <v>8261</v>
      </c>
      <c r="Q1" s="1" t="s">
        <v>8262</v>
      </c>
      <c r="R1" s="11" t="s">
        <v>8317</v>
      </c>
      <c r="S1" s="1" t="s">
        <v>8316</v>
      </c>
      <c r="T1" s="1" t="s">
        <v>8265</v>
      </c>
      <c r="U1" s="1" t="s">
        <v>8338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5">
        <f>(((K2/60)/60)/24)+DATE(1970,1,1)</f>
        <v>42177.007071759261</v>
      </c>
      <c r="M2" s="15">
        <f>(((J2/60)/60)/24)+DATE(1970,1,1)</f>
        <v>42208.125</v>
      </c>
      <c r="N2" s="10">
        <f>_xlfn.DAYS(M2,L2)</f>
        <v>31</v>
      </c>
      <c r="O2" t="b">
        <v>0</v>
      </c>
      <c r="P2">
        <v>182</v>
      </c>
      <c r="Q2" t="b">
        <v>1</v>
      </c>
      <c r="R2" s="12" t="s">
        <v>8266</v>
      </c>
      <c r="S2" t="s">
        <v>8267</v>
      </c>
      <c r="T2">
        <f t="shared" ref="T2:T65" si="0">IFERROR(ROUND(E2/P2,2),0)</f>
        <v>63.92</v>
      </c>
      <c r="U2">
        <f>YEAR(L2)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ref="F3:F66" si="1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5">
        <f t="shared" ref="L3:L66" si="2">(((K3/60)/60)/24)+DATE(1970,1,1)</f>
        <v>42766.600497685184</v>
      </c>
      <c r="M3" s="15">
        <f t="shared" ref="M3:M66" si="3">(((J3/60)/60)/24)+DATE(1970,1,1)</f>
        <v>42796.600497685184</v>
      </c>
      <c r="N3" s="10">
        <f t="shared" ref="N3:N66" si="4">_xlfn.DAYS(M3,L3)</f>
        <v>30</v>
      </c>
      <c r="O3" t="b">
        <v>0</v>
      </c>
      <c r="P3">
        <v>79</v>
      </c>
      <c r="Q3" t="b">
        <v>1</v>
      </c>
      <c r="R3" s="12" t="s">
        <v>8266</v>
      </c>
      <c r="S3" t="s">
        <v>8267</v>
      </c>
      <c r="T3">
        <f t="shared" si="0"/>
        <v>185.48</v>
      </c>
      <c r="U3">
        <f t="shared" ref="U3:U66" si="5">YEAR(L3)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1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5">
        <f t="shared" si="2"/>
        <v>42405.702349537038</v>
      </c>
      <c r="M4" s="15">
        <f t="shared" si="3"/>
        <v>42415.702349537038</v>
      </c>
      <c r="N4" s="10">
        <f t="shared" si="4"/>
        <v>10</v>
      </c>
      <c r="O4" t="b">
        <v>0</v>
      </c>
      <c r="P4">
        <v>35</v>
      </c>
      <c r="Q4" t="b">
        <v>1</v>
      </c>
      <c r="R4" s="12" t="s">
        <v>8266</v>
      </c>
      <c r="S4" t="s">
        <v>8267</v>
      </c>
      <c r="T4">
        <f t="shared" si="0"/>
        <v>15</v>
      </c>
      <c r="U4">
        <f t="shared" si="5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1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5">
        <f t="shared" si="2"/>
        <v>41828.515127314815</v>
      </c>
      <c r="M5" s="15">
        <f t="shared" si="3"/>
        <v>41858.515127314815</v>
      </c>
      <c r="N5" s="10">
        <f t="shared" si="4"/>
        <v>30</v>
      </c>
      <c r="O5" t="b">
        <v>0</v>
      </c>
      <c r="P5">
        <v>150</v>
      </c>
      <c r="Q5" t="b">
        <v>1</v>
      </c>
      <c r="R5" s="12" t="s">
        <v>8266</v>
      </c>
      <c r="S5" t="s">
        <v>8267</v>
      </c>
      <c r="T5">
        <f t="shared" si="0"/>
        <v>69.27</v>
      </c>
      <c r="U5">
        <f t="shared" si="5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1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5">
        <f t="shared" si="2"/>
        <v>42327.834247685183</v>
      </c>
      <c r="M6" s="15">
        <f t="shared" si="3"/>
        <v>42357.834247685183</v>
      </c>
      <c r="N6" s="10">
        <f t="shared" si="4"/>
        <v>30</v>
      </c>
      <c r="O6" t="b">
        <v>0</v>
      </c>
      <c r="P6">
        <v>284</v>
      </c>
      <c r="Q6" t="b">
        <v>1</v>
      </c>
      <c r="R6" s="12" t="s">
        <v>8266</v>
      </c>
      <c r="S6" t="s">
        <v>8267</v>
      </c>
      <c r="T6">
        <f t="shared" si="0"/>
        <v>190.55</v>
      </c>
      <c r="U6">
        <f t="shared" si="5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1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5">
        <f t="shared" si="2"/>
        <v>42563.932951388888</v>
      </c>
      <c r="M7" s="15">
        <f t="shared" si="3"/>
        <v>42580.232638888891</v>
      </c>
      <c r="N7" s="10">
        <f t="shared" si="4"/>
        <v>17</v>
      </c>
      <c r="O7" t="b">
        <v>0</v>
      </c>
      <c r="P7">
        <v>47</v>
      </c>
      <c r="Q7" t="b">
        <v>1</v>
      </c>
      <c r="R7" s="12" t="s">
        <v>8266</v>
      </c>
      <c r="S7" t="s">
        <v>8267</v>
      </c>
      <c r="T7">
        <f t="shared" si="0"/>
        <v>93.4</v>
      </c>
      <c r="U7">
        <f t="shared" si="5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1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5">
        <f t="shared" si="2"/>
        <v>41794.072337962964</v>
      </c>
      <c r="M8" s="15">
        <f t="shared" si="3"/>
        <v>41804.072337962964</v>
      </c>
      <c r="N8" s="10">
        <f t="shared" si="4"/>
        <v>10</v>
      </c>
      <c r="O8" t="b">
        <v>0</v>
      </c>
      <c r="P8">
        <v>58</v>
      </c>
      <c r="Q8" t="b">
        <v>1</v>
      </c>
      <c r="R8" s="12" t="s">
        <v>8266</v>
      </c>
      <c r="S8" t="s">
        <v>8267</v>
      </c>
      <c r="T8">
        <f t="shared" si="0"/>
        <v>146.88</v>
      </c>
      <c r="U8">
        <f t="shared" si="5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1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5">
        <f t="shared" si="2"/>
        <v>42516.047071759262</v>
      </c>
      <c r="M9" s="15">
        <f t="shared" si="3"/>
        <v>42556.047071759262</v>
      </c>
      <c r="N9" s="10">
        <f t="shared" si="4"/>
        <v>40</v>
      </c>
      <c r="O9" t="b">
        <v>0</v>
      </c>
      <c r="P9">
        <v>57</v>
      </c>
      <c r="Q9" t="b">
        <v>1</v>
      </c>
      <c r="R9" s="12" t="s">
        <v>8266</v>
      </c>
      <c r="S9" t="s">
        <v>8267</v>
      </c>
      <c r="T9">
        <f t="shared" si="0"/>
        <v>159.82</v>
      </c>
      <c r="U9">
        <f t="shared" si="5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1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5">
        <f t="shared" si="2"/>
        <v>42468.94458333333</v>
      </c>
      <c r="M10" s="15">
        <f t="shared" si="3"/>
        <v>42475.875</v>
      </c>
      <c r="N10" s="10">
        <f t="shared" si="4"/>
        <v>7</v>
      </c>
      <c r="O10" t="b">
        <v>0</v>
      </c>
      <c r="P10">
        <v>12</v>
      </c>
      <c r="Q10" t="b">
        <v>1</v>
      </c>
      <c r="R10" s="12" t="s">
        <v>8266</v>
      </c>
      <c r="S10" t="s">
        <v>8267</v>
      </c>
      <c r="T10">
        <f t="shared" si="0"/>
        <v>291.79000000000002</v>
      </c>
      <c r="U10">
        <f t="shared" si="5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1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5">
        <f t="shared" si="2"/>
        <v>42447.103518518517</v>
      </c>
      <c r="M11" s="15">
        <f t="shared" si="3"/>
        <v>42477.103518518517</v>
      </c>
      <c r="N11" s="10">
        <f t="shared" si="4"/>
        <v>30</v>
      </c>
      <c r="O11" t="b">
        <v>0</v>
      </c>
      <c r="P11">
        <v>20</v>
      </c>
      <c r="Q11" t="b">
        <v>1</v>
      </c>
      <c r="R11" s="12" t="s">
        <v>8266</v>
      </c>
      <c r="S11" t="s">
        <v>8267</v>
      </c>
      <c r="T11">
        <f t="shared" si="0"/>
        <v>31.5</v>
      </c>
      <c r="U11">
        <f t="shared" si="5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1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5">
        <f t="shared" si="2"/>
        <v>41780.068043981482</v>
      </c>
      <c r="M12" s="15">
        <f t="shared" si="3"/>
        <v>41815.068043981482</v>
      </c>
      <c r="N12" s="10">
        <f t="shared" si="4"/>
        <v>35</v>
      </c>
      <c r="O12" t="b">
        <v>0</v>
      </c>
      <c r="P12">
        <v>19</v>
      </c>
      <c r="Q12" t="b">
        <v>1</v>
      </c>
      <c r="R12" s="12" t="s">
        <v>8266</v>
      </c>
      <c r="S12" t="s">
        <v>8267</v>
      </c>
      <c r="T12">
        <f t="shared" si="0"/>
        <v>158.68</v>
      </c>
      <c r="U12">
        <f t="shared" si="5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1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5">
        <f t="shared" si="2"/>
        <v>42572.778495370367</v>
      </c>
      <c r="M13" s="15">
        <f t="shared" si="3"/>
        <v>42604.125</v>
      </c>
      <c r="N13" s="10">
        <f t="shared" si="4"/>
        <v>32</v>
      </c>
      <c r="O13" t="b">
        <v>0</v>
      </c>
      <c r="P13">
        <v>75</v>
      </c>
      <c r="Q13" t="b">
        <v>1</v>
      </c>
      <c r="R13" s="12" t="s">
        <v>8266</v>
      </c>
      <c r="S13" t="s">
        <v>8267</v>
      </c>
      <c r="T13">
        <f t="shared" si="0"/>
        <v>80.33</v>
      </c>
      <c r="U13">
        <f t="shared" si="5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1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5">
        <f t="shared" si="2"/>
        <v>41791.713252314818</v>
      </c>
      <c r="M14" s="15">
        <f t="shared" si="3"/>
        <v>41836.125</v>
      </c>
      <c r="N14" s="10">
        <f t="shared" si="4"/>
        <v>45</v>
      </c>
      <c r="O14" t="b">
        <v>0</v>
      </c>
      <c r="P14">
        <v>827</v>
      </c>
      <c r="Q14" t="b">
        <v>1</v>
      </c>
      <c r="R14" s="12" t="s">
        <v>8266</v>
      </c>
      <c r="S14" t="s">
        <v>8267</v>
      </c>
      <c r="T14">
        <f t="shared" si="0"/>
        <v>59.96</v>
      </c>
      <c r="U14">
        <f t="shared" si="5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1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5">
        <f t="shared" si="2"/>
        <v>42508.677187499998</v>
      </c>
      <c r="M15" s="15">
        <f t="shared" si="3"/>
        <v>42544.852083333331</v>
      </c>
      <c r="N15" s="10">
        <f t="shared" si="4"/>
        <v>36</v>
      </c>
      <c r="O15" t="b">
        <v>0</v>
      </c>
      <c r="P15">
        <v>51</v>
      </c>
      <c r="Q15" t="b">
        <v>1</v>
      </c>
      <c r="R15" s="12" t="s">
        <v>8266</v>
      </c>
      <c r="S15" t="s">
        <v>8267</v>
      </c>
      <c r="T15">
        <f t="shared" si="0"/>
        <v>109.78</v>
      </c>
      <c r="U15">
        <f t="shared" si="5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1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5">
        <f t="shared" si="2"/>
        <v>41808.02648148148</v>
      </c>
      <c r="M16" s="15">
        <f t="shared" si="3"/>
        <v>41833.582638888889</v>
      </c>
      <c r="N16" s="10">
        <f t="shared" si="4"/>
        <v>25</v>
      </c>
      <c r="O16" t="b">
        <v>0</v>
      </c>
      <c r="P16">
        <v>41</v>
      </c>
      <c r="Q16" t="b">
        <v>1</v>
      </c>
      <c r="R16" s="12" t="s">
        <v>8266</v>
      </c>
      <c r="S16" t="s">
        <v>8267</v>
      </c>
      <c r="T16">
        <f t="shared" si="0"/>
        <v>147.71</v>
      </c>
      <c r="U16">
        <f t="shared" si="5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1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5">
        <f t="shared" si="2"/>
        <v>42256.391875000001</v>
      </c>
      <c r="M17" s="15">
        <f t="shared" si="3"/>
        <v>42274.843055555553</v>
      </c>
      <c r="N17" s="10">
        <f t="shared" si="4"/>
        <v>18</v>
      </c>
      <c r="O17" t="b">
        <v>0</v>
      </c>
      <c r="P17">
        <v>98</v>
      </c>
      <c r="Q17" t="b">
        <v>1</v>
      </c>
      <c r="R17" s="12" t="s">
        <v>8266</v>
      </c>
      <c r="S17" t="s">
        <v>8267</v>
      </c>
      <c r="T17">
        <f t="shared" si="0"/>
        <v>21.76</v>
      </c>
      <c r="U17">
        <f t="shared" si="5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1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5">
        <f t="shared" si="2"/>
        <v>41760.796423611115</v>
      </c>
      <c r="M18" s="15">
        <f t="shared" si="3"/>
        <v>41806.229166666664</v>
      </c>
      <c r="N18" s="10">
        <f t="shared" si="4"/>
        <v>46</v>
      </c>
      <c r="O18" t="b">
        <v>0</v>
      </c>
      <c r="P18">
        <v>70</v>
      </c>
      <c r="Q18" t="b">
        <v>1</v>
      </c>
      <c r="R18" s="12" t="s">
        <v>8266</v>
      </c>
      <c r="S18" t="s">
        <v>8267</v>
      </c>
      <c r="T18">
        <f t="shared" si="0"/>
        <v>171.84</v>
      </c>
      <c r="U18">
        <f t="shared" si="5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1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5">
        <f t="shared" si="2"/>
        <v>41917.731736111113</v>
      </c>
      <c r="M19" s="15">
        <f t="shared" si="3"/>
        <v>41947.773402777777</v>
      </c>
      <c r="N19" s="10">
        <f t="shared" si="4"/>
        <v>30</v>
      </c>
      <c r="O19" t="b">
        <v>0</v>
      </c>
      <c r="P19">
        <v>36</v>
      </c>
      <c r="Q19" t="b">
        <v>1</v>
      </c>
      <c r="R19" s="12" t="s">
        <v>8266</v>
      </c>
      <c r="S19" t="s">
        <v>8267</v>
      </c>
      <c r="T19">
        <f t="shared" si="0"/>
        <v>41.94</v>
      </c>
      <c r="U19">
        <f t="shared" si="5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1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5">
        <f t="shared" si="2"/>
        <v>41869.542314814818</v>
      </c>
      <c r="M20" s="15">
        <f t="shared" si="3"/>
        <v>41899.542314814818</v>
      </c>
      <c r="N20" s="10">
        <f t="shared" si="4"/>
        <v>30</v>
      </c>
      <c r="O20" t="b">
        <v>0</v>
      </c>
      <c r="P20">
        <v>342</v>
      </c>
      <c r="Q20" t="b">
        <v>1</v>
      </c>
      <c r="R20" s="12" t="s">
        <v>8266</v>
      </c>
      <c r="S20" t="s">
        <v>8267</v>
      </c>
      <c r="T20">
        <f t="shared" si="0"/>
        <v>93.26</v>
      </c>
      <c r="U20">
        <f t="shared" si="5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1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5">
        <f t="shared" si="2"/>
        <v>42175.816365740742</v>
      </c>
      <c r="M21" s="15">
        <f t="shared" si="3"/>
        <v>42205.816365740742</v>
      </c>
      <c r="N21" s="10">
        <f t="shared" si="4"/>
        <v>30</v>
      </c>
      <c r="O21" t="b">
        <v>0</v>
      </c>
      <c r="P21">
        <v>22</v>
      </c>
      <c r="Q21" t="b">
        <v>1</v>
      </c>
      <c r="R21" s="12" t="s">
        <v>8266</v>
      </c>
      <c r="S21" t="s">
        <v>8267</v>
      </c>
      <c r="T21">
        <f t="shared" si="0"/>
        <v>56.14</v>
      </c>
      <c r="U21">
        <f t="shared" si="5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1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5">
        <f t="shared" si="2"/>
        <v>42200.758240740746</v>
      </c>
      <c r="M22" s="15">
        <f t="shared" si="3"/>
        <v>42260.758240740746</v>
      </c>
      <c r="N22" s="10">
        <f t="shared" si="4"/>
        <v>60</v>
      </c>
      <c r="O22" t="b">
        <v>0</v>
      </c>
      <c r="P22">
        <v>25</v>
      </c>
      <c r="Q22" t="b">
        <v>1</v>
      </c>
      <c r="R22" s="12" t="s">
        <v>8266</v>
      </c>
      <c r="S22" t="s">
        <v>8267</v>
      </c>
      <c r="T22">
        <f t="shared" si="0"/>
        <v>80.16</v>
      </c>
      <c r="U22">
        <f t="shared" si="5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1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5">
        <f t="shared" si="2"/>
        <v>41878.627187500002</v>
      </c>
      <c r="M23" s="15">
        <f t="shared" si="3"/>
        <v>41908.627187500002</v>
      </c>
      <c r="N23" s="10">
        <f t="shared" si="4"/>
        <v>30</v>
      </c>
      <c r="O23" t="b">
        <v>0</v>
      </c>
      <c r="P23">
        <v>101</v>
      </c>
      <c r="Q23" t="b">
        <v>1</v>
      </c>
      <c r="R23" s="12" t="s">
        <v>8266</v>
      </c>
      <c r="S23" t="s">
        <v>8267</v>
      </c>
      <c r="T23">
        <f t="shared" si="0"/>
        <v>199.9</v>
      </c>
      <c r="U23">
        <f t="shared" si="5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1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5">
        <f t="shared" si="2"/>
        <v>41989.91134259259</v>
      </c>
      <c r="M24" s="15">
        <f t="shared" si="3"/>
        <v>42005.332638888889</v>
      </c>
      <c r="N24" s="10">
        <f t="shared" si="4"/>
        <v>16</v>
      </c>
      <c r="O24" t="b">
        <v>0</v>
      </c>
      <c r="P24">
        <v>8</v>
      </c>
      <c r="Q24" t="b">
        <v>1</v>
      </c>
      <c r="R24" s="12" t="s">
        <v>8266</v>
      </c>
      <c r="S24" t="s">
        <v>8267</v>
      </c>
      <c r="T24">
        <f t="shared" si="0"/>
        <v>51.25</v>
      </c>
      <c r="U24">
        <f t="shared" si="5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1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5">
        <f t="shared" si="2"/>
        <v>42097.778946759259</v>
      </c>
      <c r="M25" s="15">
        <f t="shared" si="3"/>
        <v>42124.638888888891</v>
      </c>
      <c r="N25" s="10">
        <f t="shared" si="4"/>
        <v>27</v>
      </c>
      <c r="O25" t="b">
        <v>0</v>
      </c>
      <c r="P25">
        <v>23</v>
      </c>
      <c r="Q25" t="b">
        <v>1</v>
      </c>
      <c r="R25" s="12" t="s">
        <v>8266</v>
      </c>
      <c r="S25" t="s">
        <v>8267</v>
      </c>
      <c r="T25">
        <f t="shared" si="0"/>
        <v>103.04</v>
      </c>
      <c r="U25">
        <f t="shared" si="5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1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5">
        <f t="shared" si="2"/>
        <v>42229.820173611108</v>
      </c>
      <c r="M26" s="15">
        <f t="shared" si="3"/>
        <v>42262.818750000006</v>
      </c>
      <c r="N26" s="10">
        <f t="shared" si="4"/>
        <v>33</v>
      </c>
      <c r="O26" t="b">
        <v>0</v>
      </c>
      <c r="P26">
        <v>574</v>
      </c>
      <c r="Q26" t="b">
        <v>1</v>
      </c>
      <c r="R26" s="12" t="s">
        <v>8266</v>
      </c>
      <c r="S26" t="s">
        <v>8267</v>
      </c>
      <c r="T26">
        <f t="shared" si="0"/>
        <v>66.349999999999994</v>
      </c>
      <c r="U26">
        <f t="shared" si="5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1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5">
        <f t="shared" si="2"/>
        <v>42318.025011574078</v>
      </c>
      <c r="M27" s="15">
        <f t="shared" si="3"/>
        <v>42378.025011574078</v>
      </c>
      <c r="N27" s="10">
        <f t="shared" si="4"/>
        <v>60</v>
      </c>
      <c r="O27" t="b">
        <v>0</v>
      </c>
      <c r="P27">
        <v>14</v>
      </c>
      <c r="Q27" t="b">
        <v>1</v>
      </c>
      <c r="R27" s="12" t="s">
        <v>8266</v>
      </c>
      <c r="S27" t="s">
        <v>8267</v>
      </c>
      <c r="T27">
        <f t="shared" si="0"/>
        <v>57.14</v>
      </c>
      <c r="U27">
        <f t="shared" si="5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1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5">
        <f t="shared" si="2"/>
        <v>41828.515555555554</v>
      </c>
      <c r="M28" s="15">
        <f t="shared" si="3"/>
        <v>41868.515555555554</v>
      </c>
      <c r="N28" s="10">
        <f t="shared" si="4"/>
        <v>40</v>
      </c>
      <c r="O28" t="b">
        <v>0</v>
      </c>
      <c r="P28">
        <v>19</v>
      </c>
      <c r="Q28" t="b">
        <v>1</v>
      </c>
      <c r="R28" s="12" t="s">
        <v>8266</v>
      </c>
      <c r="S28" t="s">
        <v>8267</v>
      </c>
      <c r="T28">
        <f t="shared" si="0"/>
        <v>102.11</v>
      </c>
      <c r="U28">
        <f t="shared" si="5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1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5">
        <f t="shared" si="2"/>
        <v>41929.164733796293</v>
      </c>
      <c r="M29" s="15">
        <f t="shared" si="3"/>
        <v>41959.206400462965</v>
      </c>
      <c r="N29" s="10">
        <f t="shared" si="4"/>
        <v>30</v>
      </c>
      <c r="O29" t="b">
        <v>0</v>
      </c>
      <c r="P29">
        <v>150</v>
      </c>
      <c r="Q29" t="b">
        <v>1</v>
      </c>
      <c r="R29" s="12" t="s">
        <v>8266</v>
      </c>
      <c r="S29" t="s">
        <v>8267</v>
      </c>
      <c r="T29">
        <f t="shared" si="0"/>
        <v>148.97</v>
      </c>
      <c r="U29">
        <f t="shared" si="5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1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5">
        <f t="shared" si="2"/>
        <v>42324.96393518518</v>
      </c>
      <c r="M30" s="15">
        <f t="shared" si="3"/>
        <v>42354.96393518518</v>
      </c>
      <c r="N30" s="10">
        <f t="shared" si="4"/>
        <v>30</v>
      </c>
      <c r="O30" t="b">
        <v>0</v>
      </c>
      <c r="P30">
        <v>71</v>
      </c>
      <c r="Q30" t="b">
        <v>1</v>
      </c>
      <c r="R30" s="12" t="s">
        <v>8266</v>
      </c>
      <c r="S30" t="s">
        <v>8267</v>
      </c>
      <c r="T30">
        <f t="shared" si="0"/>
        <v>169.61</v>
      </c>
      <c r="U30">
        <f t="shared" si="5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1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5">
        <f t="shared" si="2"/>
        <v>41812.67324074074</v>
      </c>
      <c r="M31" s="15">
        <f t="shared" si="3"/>
        <v>41842.67324074074</v>
      </c>
      <c r="N31" s="10">
        <f t="shared" si="4"/>
        <v>30</v>
      </c>
      <c r="O31" t="b">
        <v>0</v>
      </c>
      <c r="P31">
        <v>117</v>
      </c>
      <c r="Q31" t="b">
        <v>1</v>
      </c>
      <c r="R31" s="12" t="s">
        <v>8266</v>
      </c>
      <c r="S31" t="s">
        <v>8267</v>
      </c>
      <c r="T31">
        <f t="shared" si="0"/>
        <v>31.62</v>
      </c>
      <c r="U31">
        <f t="shared" si="5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1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5">
        <f t="shared" si="2"/>
        <v>41842.292997685188</v>
      </c>
      <c r="M32" s="15">
        <f t="shared" si="3"/>
        <v>41872.292997685188</v>
      </c>
      <c r="N32" s="10">
        <f t="shared" si="4"/>
        <v>30</v>
      </c>
      <c r="O32" t="b">
        <v>0</v>
      </c>
      <c r="P32">
        <v>53</v>
      </c>
      <c r="Q32" t="b">
        <v>1</v>
      </c>
      <c r="R32" s="12" t="s">
        <v>8266</v>
      </c>
      <c r="S32" t="s">
        <v>8267</v>
      </c>
      <c r="T32">
        <f t="shared" si="0"/>
        <v>76.45</v>
      </c>
      <c r="U32">
        <f t="shared" si="5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1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5">
        <f t="shared" si="2"/>
        <v>42376.79206018518</v>
      </c>
      <c r="M33" s="15">
        <f t="shared" si="3"/>
        <v>42394.79206018518</v>
      </c>
      <c r="N33" s="10">
        <f t="shared" si="4"/>
        <v>18</v>
      </c>
      <c r="O33" t="b">
        <v>0</v>
      </c>
      <c r="P33">
        <v>1</v>
      </c>
      <c r="Q33" t="b">
        <v>1</v>
      </c>
      <c r="R33" s="12" t="s">
        <v>8266</v>
      </c>
      <c r="S33" t="s">
        <v>8267</v>
      </c>
      <c r="T33">
        <f t="shared" si="0"/>
        <v>13</v>
      </c>
      <c r="U33">
        <f t="shared" si="5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1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5">
        <f t="shared" si="2"/>
        <v>42461.627511574072</v>
      </c>
      <c r="M34" s="15">
        <f t="shared" si="3"/>
        <v>42503.165972222225</v>
      </c>
      <c r="N34" s="10">
        <f t="shared" si="4"/>
        <v>42</v>
      </c>
      <c r="O34" t="b">
        <v>0</v>
      </c>
      <c r="P34">
        <v>89</v>
      </c>
      <c r="Q34" t="b">
        <v>1</v>
      </c>
      <c r="R34" s="12" t="s">
        <v>8266</v>
      </c>
      <c r="S34" t="s">
        <v>8267</v>
      </c>
      <c r="T34">
        <f t="shared" si="0"/>
        <v>320.45</v>
      </c>
      <c r="U34">
        <f t="shared" si="5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1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5">
        <f t="shared" si="2"/>
        <v>42286.660891203705</v>
      </c>
      <c r="M35" s="15">
        <f t="shared" si="3"/>
        <v>42316.702557870376</v>
      </c>
      <c r="N35" s="10">
        <f t="shared" si="4"/>
        <v>30</v>
      </c>
      <c r="O35" t="b">
        <v>0</v>
      </c>
      <c r="P35">
        <v>64</v>
      </c>
      <c r="Q35" t="b">
        <v>1</v>
      </c>
      <c r="R35" s="12" t="s">
        <v>8266</v>
      </c>
      <c r="S35" t="s">
        <v>8267</v>
      </c>
      <c r="T35">
        <f t="shared" si="0"/>
        <v>83.75</v>
      </c>
      <c r="U35">
        <f t="shared" si="5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1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5">
        <f t="shared" si="2"/>
        <v>41841.321770833332</v>
      </c>
      <c r="M36" s="15">
        <f t="shared" si="3"/>
        <v>41856.321770833332</v>
      </c>
      <c r="N36" s="10">
        <f t="shared" si="4"/>
        <v>15</v>
      </c>
      <c r="O36" t="b">
        <v>0</v>
      </c>
      <c r="P36">
        <v>68</v>
      </c>
      <c r="Q36" t="b">
        <v>1</v>
      </c>
      <c r="R36" s="12" t="s">
        <v>8266</v>
      </c>
      <c r="S36" t="s">
        <v>8267</v>
      </c>
      <c r="T36">
        <f t="shared" si="0"/>
        <v>49.88</v>
      </c>
      <c r="U36">
        <f t="shared" si="5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1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5">
        <f t="shared" si="2"/>
        <v>42098.291828703703</v>
      </c>
      <c r="M37" s="15">
        <f t="shared" si="3"/>
        <v>42122</v>
      </c>
      <c r="N37" s="10">
        <f t="shared" si="4"/>
        <v>24</v>
      </c>
      <c r="O37" t="b">
        <v>0</v>
      </c>
      <c r="P37">
        <v>28</v>
      </c>
      <c r="Q37" t="b">
        <v>1</v>
      </c>
      <c r="R37" s="12" t="s">
        <v>8266</v>
      </c>
      <c r="S37" t="s">
        <v>8267</v>
      </c>
      <c r="T37">
        <f t="shared" si="0"/>
        <v>59.46</v>
      </c>
      <c r="U37">
        <f t="shared" si="5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1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5">
        <f t="shared" si="2"/>
        <v>42068.307002314818</v>
      </c>
      <c r="M38" s="15">
        <f t="shared" si="3"/>
        <v>42098.265335648146</v>
      </c>
      <c r="N38" s="10">
        <f t="shared" si="4"/>
        <v>30</v>
      </c>
      <c r="O38" t="b">
        <v>0</v>
      </c>
      <c r="P38">
        <v>44</v>
      </c>
      <c r="Q38" t="b">
        <v>1</v>
      </c>
      <c r="R38" s="12" t="s">
        <v>8266</v>
      </c>
      <c r="S38" t="s">
        <v>8267</v>
      </c>
      <c r="T38">
        <f t="shared" si="0"/>
        <v>193.84</v>
      </c>
      <c r="U38">
        <f t="shared" si="5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1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5">
        <f t="shared" si="2"/>
        <v>42032.693043981482</v>
      </c>
      <c r="M39" s="15">
        <f t="shared" si="3"/>
        <v>42062.693043981482</v>
      </c>
      <c r="N39" s="10">
        <f t="shared" si="4"/>
        <v>30</v>
      </c>
      <c r="O39" t="b">
        <v>0</v>
      </c>
      <c r="P39">
        <v>253</v>
      </c>
      <c r="Q39" t="b">
        <v>1</v>
      </c>
      <c r="R39" s="12" t="s">
        <v>8266</v>
      </c>
      <c r="S39" t="s">
        <v>8267</v>
      </c>
      <c r="T39">
        <f t="shared" si="0"/>
        <v>159.51</v>
      </c>
      <c r="U39">
        <f t="shared" si="5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1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5">
        <f t="shared" si="2"/>
        <v>41375.057222222218</v>
      </c>
      <c r="M40" s="15">
        <f t="shared" si="3"/>
        <v>41405.057222222218</v>
      </c>
      <c r="N40" s="10">
        <f t="shared" si="4"/>
        <v>30</v>
      </c>
      <c r="O40" t="b">
        <v>0</v>
      </c>
      <c r="P40">
        <v>66</v>
      </c>
      <c r="Q40" t="b">
        <v>1</v>
      </c>
      <c r="R40" s="12" t="s">
        <v>8266</v>
      </c>
      <c r="S40" t="s">
        <v>8267</v>
      </c>
      <c r="T40">
        <f t="shared" si="0"/>
        <v>41.68</v>
      </c>
      <c r="U40">
        <f t="shared" si="5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1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5">
        <f t="shared" si="2"/>
        <v>41754.047083333331</v>
      </c>
      <c r="M41" s="15">
        <f t="shared" si="3"/>
        <v>41784.957638888889</v>
      </c>
      <c r="N41" s="10">
        <f t="shared" si="4"/>
        <v>30</v>
      </c>
      <c r="O41" t="b">
        <v>0</v>
      </c>
      <c r="P41">
        <v>217</v>
      </c>
      <c r="Q41" t="b">
        <v>1</v>
      </c>
      <c r="R41" s="12" t="s">
        <v>8266</v>
      </c>
      <c r="S41" t="s">
        <v>8267</v>
      </c>
      <c r="T41">
        <f t="shared" si="0"/>
        <v>150.9</v>
      </c>
      <c r="U41">
        <f t="shared" si="5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1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5">
        <f t="shared" si="2"/>
        <v>41789.21398148148</v>
      </c>
      <c r="M42" s="15">
        <f t="shared" si="3"/>
        <v>41809.166666666664</v>
      </c>
      <c r="N42" s="10">
        <f t="shared" si="4"/>
        <v>20</v>
      </c>
      <c r="O42" t="b">
        <v>0</v>
      </c>
      <c r="P42">
        <v>16</v>
      </c>
      <c r="Q42" t="b">
        <v>1</v>
      </c>
      <c r="R42" s="12" t="s">
        <v>8266</v>
      </c>
      <c r="S42" t="s">
        <v>8267</v>
      </c>
      <c r="T42">
        <f t="shared" si="0"/>
        <v>126.69</v>
      </c>
      <c r="U42">
        <f t="shared" si="5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1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5">
        <f t="shared" si="2"/>
        <v>41887.568912037037</v>
      </c>
      <c r="M43" s="15">
        <f t="shared" si="3"/>
        <v>41917.568912037037</v>
      </c>
      <c r="N43" s="10">
        <f t="shared" si="4"/>
        <v>30</v>
      </c>
      <c r="O43" t="b">
        <v>0</v>
      </c>
      <c r="P43">
        <v>19</v>
      </c>
      <c r="Q43" t="b">
        <v>1</v>
      </c>
      <c r="R43" s="12" t="s">
        <v>8266</v>
      </c>
      <c r="S43" t="s">
        <v>8267</v>
      </c>
      <c r="T43">
        <f t="shared" si="0"/>
        <v>105.26</v>
      </c>
      <c r="U43">
        <f t="shared" si="5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1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5">
        <f t="shared" si="2"/>
        <v>41971.639189814814</v>
      </c>
      <c r="M44" s="15">
        <f t="shared" si="3"/>
        <v>42001.639189814814</v>
      </c>
      <c r="N44" s="10">
        <f t="shared" si="4"/>
        <v>30</v>
      </c>
      <c r="O44" t="b">
        <v>0</v>
      </c>
      <c r="P44">
        <v>169</v>
      </c>
      <c r="Q44" t="b">
        <v>1</v>
      </c>
      <c r="R44" s="12" t="s">
        <v>8266</v>
      </c>
      <c r="S44" t="s">
        <v>8267</v>
      </c>
      <c r="T44">
        <f t="shared" si="0"/>
        <v>117.51</v>
      </c>
      <c r="U44">
        <f t="shared" si="5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1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5">
        <f t="shared" si="2"/>
        <v>41802.790347222224</v>
      </c>
      <c r="M45" s="15">
        <f t="shared" si="3"/>
        <v>41833</v>
      </c>
      <c r="N45" s="10">
        <f t="shared" si="4"/>
        <v>31</v>
      </c>
      <c r="O45" t="b">
        <v>0</v>
      </c>
      <c r="P45">
        <v>263</v>
      </c>
      <c r="Q45" t="b">
        <v>1</v>
      </c>
      <c r="R45" s="12" t="s">
        <v>8266</v>
      </c>
      <c r="S45" t="s">
        <v>8267</v>
      </c>
      <c r="T45">
        <f t="shared" si="0"/>
        <v>117.36</v>
      </c>
      <c r="U45">
        <f t="shared" si="5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1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5">
        <f t="shared" si="2"/>
        <v>41874.098807870374</v>
      </c>
      <c r="M46" s="15">
        <f t="shared" si="3"/>
        <v>41919.098807870374</v>
      </c>
      <c r="N46" s="10">
        <f t="shared" si="4"/>
        <v>45</v>
      </c>
      <c r="O46" t="b">
        <v>0</v>
      </c>
      <c r="P46">
        <v>15</v>
      </c>
      <c r="Q46" t="b">
        <v>1</v>
      </c>
      <c r="R46" s="12" t="s">
        <v>8266</v>
      </c>
      <c r="S46" t="s">
        <v>8267</v>
      </c>
      <c r="T46">
        <f t="shared" si="0"/>
        <v>133.33000000000001</v>
      </c>
      <c r="U46">
        <f t="shared" si="5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1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5">
        <f t="shared" si="2"/>
        <v>42457.623923611114</v>
      </c>
      <c r="M47" s="15">
        <f t="shared" si="3"/>
        <v>42487.623923611114</v>
      </c>
      <c r="N47" s="10">
        <f t="shared" si="4"/>
        <v>30</v>
      </c>
      <c r="O47" t="b">
        <v>0</v>
      </c>
      <c r="P47">
        <v>61</v>
      </c>
      <c r="Q47" t="b">
        <v>1</v>
      </c>
      <c r="R47" s="12" t="s">
        <v>8266</v>
      </c>
      <c r="S47" t="s">
        <v>8267</v>
      </c>
      <c r="T47">
        <f t="shared" si="0"/>
        <v>98.36</v>
      </c>
      <c r="U47">
        <f t="shared" si="5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1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5">
        <f t="shared" si="2"/>
        <v>42323.964976851858</v>
      </c>
      <c r="M48" s="15">
        <f t="shared" si="3"/>
        <v>42353.964976851858</v>
      </c>
      <c r="N48" s="10">
        <f t="shared" si="4"/>
        <v>30</v>
      </c>
      <c r="O48" t="b">
        <v>0</v>
      </c>
      <c r="P48">
        <v>45</v>
      </c>
      <c r="Q48" t="b">
        <v>1</v>
      </c>
      <c r="R48" s="12" t="s">
        <v>8266</v>
      </c>
      <c r="S48" t="s">
        <v>8267</v>
      </c>
      <c r="T48">
        <f t="shared" si="0"/>
        <v>194.44</v>
      </c>
      <c r="U48">
        <f t="shared" si="5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1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5">
        <f t="shared" si="2"/>
        <v>41932.819525462961</v>
      </c>
      <c r="M49" s="15">
        <f t="shared" si="3"/>
        <v>41992.861192129625</v>
      </c>
      <c r="N49" s="10">
        <f t="shared" si="4"/>
        <v>60</v>
      </c>
      <c r="O49" t="b">
        <v>0</v>
      </c>
      <c r="P49">
        <v>70</v>
      </c>
      <c r="Q49" t="b">
        <v>1</v>
      </c>
      <c r="R49" s="12" t="s">
        <v>8266</v>
      </c>
      <c r="S49" t="s">
        <v>8267</v>
      </c>
      <c r="T49">
        <f t="shared" si="0"/>
        <v>76.87</v>
      </c>
      <c r="U49">
        <f t="shared" si="5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1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5">
        <f t="shared" si="2"/>
        <v>42033.516898148147</v>
      </c>
      <c r="M50" s="15">
        <f t="shared" si="3"/>
        <v>42064.5</v>
      </c>
      <c r="N50" s="10">
        <f t="shared" si="4"/>
        <v>31</v>
      </c>
      <c r="O50" t="b">
        <v>0</v>
      </c>
      <c r="P50">
        <v>38</v>
      </c>
      <c r="Q50" t="b">
        <v>1</v>
      </c>
      <c r="R50" s="12" t="s">
        <v>8266</v>
      </c>
      <c r="S50" t="s">
        <v>8267</v>
      </c>
      <c r="T50">
        <f t="shared" si="0"/>
        <v>56.82</v>
      </c>
      <c r="U50">
        <f t="shared" si="5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1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5">
        <f t="shared" si="2"/>
        <v>42271.176446759258</v>
      </c>
      <c r="M51" s="15">
        <f t="shared" si="3"/>
        <v>42301.176446759258</v>
      </c>
      <c r="N51" s="10">
        <f t="shared" si="4"/>
        <v>30</v>
      </c>
      <c r="O51" t="b">
        <v>0</v>
      </c>
      <c r="P51">
        <v>87</v>
      </c>
      <c r="Q51" t="b">
        <v>1</v>
      </c>
      <c r="R51" s="12" t="s">
        <v>8266</v>
      </c>
      <c r="S51" t="s">
        <v>8267</v>
      </c>
      <c r="T51">
        <f t="shared" si="0"/>
        <v>137.93</v>
      </c>
      <c r="U51">
        <f t="shared" si="5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1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5">
        <f t="shared" si="2"/>
        <v>41995.752986111111</v>
      </c>
      <c r="M52" s="15">
        <f t="shared" si="3"/>
        <v>42034.708333333328</v>
      </c>
      <c r="N52" s="10">
        <f t="shared" si="4"/>
        <v>39</v>
      </c>
      <c r="O52" t="b">
        <v>0</v>
      </c>
      <c r="P52">
        <v>22</v>
      </c>
      <c r="Q52" t="b">
        <v>1</v>
      </c>
      <c r="R52" s="12" t="s">
        <v>8266</v>
      </c>
      <c r="S52" t="s">
        <v>8267</v>
      </c>
      <c r="T52">
        <f t="shared" si="0"/>
        <v>27.27</v>
      </c>
      <c r="U52">
        <f t="shared" si="5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1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5">
        <f t="shared" si="2"/>
        <v>42196.928668981483</v>
      </c>
      <c r="M53" s="15">
        <f t="shared" si="3"/>
        <v>42226.928668981483</v>
      </c>
      <c r="N53" s="10">
        <f t="shared" si="4"/>
        <v>30</v>
      </c>
      <c r="O53" t="b">
        <v>0</v>
      </c>
      <c r="P53">
        <v>119</v>
      </c>
      <c r="Q53" t="b">
        <v>1</v>
      </c>
      <c r="R53" s="12" t="s">
        <v>8266</v>
      </c>
      <c r="S53" t="s">
        <v>8267</v>
      </c>
      <c r="T53">
        <f t="shared" si="0"/>
        <v>118.34</v>
      </c>
      <c r="U53">
        <f t="shared" si="5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1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5">
        <f t="shared" si="2"/>
        <v>41807.701921296299</v>
      </c>
      <c r="M54" s="15">
        <f t="shared" si="3"/>
        <v>41837.701921296299</v>
      </c>
      <c r="N54" s="10">
        <f t="shared" si="4"/>
        <v>30</v>
      </c>
      <c r="O54" t="b">
        <v>0</v>
      </c>
      <c r="P54">
        <v>52</v>
      </c>
      <c r="Q54" t="b">
        <v>1</v>
      </c>
      <c r="R54" s="12" t="s">
        <v>8266</v>
      </c>
      <c r="S54" t="s">
        <v>8267</v>
      </c>
      <c r="T54">
        <f t="shared" si="0"/>
        <v>223.48</v>
      </c>
      <c r="U54">
        <f t="shared" si="5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1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5">
        <f t="shared" si="2"/>
        <v>41719.549131944441</v>
      </c>
      <c r="M55" s="15">
        <f t="shared" si="3"/>
        <v>41733.916666666664</v>
      </c>
      <c r="N55" s="10">
        <f t="shared" si="4"/>
        <v>14</v>
      </c>
      <c r="O55" t="b">
        <v>0</v>
      </c>
      <c r="P55">
        <v>117</v>
      </c>
      <c r="Q55" t="b">
        <v>1</v>
      </c>
      <c r="R55" s="12" t="s">
        <v>8266</v>
      </c>
      <c r="S55" t="s">
        <v>8267</v>
      </c>
      <c r="T55">
        <f t="shared" si="0"/>
        <v>28.11</v>
      </c>
      <c r="U55">
        <f t="shared" si="5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1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5">
        <f t="shared" si="2"/>
        <v>42333.713206018518</v>
      </c>
      <c r="M56" s="15">
        <f t="shared" si="3"/>
        <v>42363.713206018518</v>
      </c>
      <c r="N56" s="10">
        <f t="shared" si="4"/>
        <v>30</v>
      </c>
      <c r="O56" t="b">
        <v>0</v>
      </c>
      <c r="P56">
        <v>52</v>
      </c>
      <c r="Q56" t="b">
        <v>1</v>
      </c>
      <c r="R56" s="12" t="s">
        <v>8266</v>
      </c>
      <c r="S56" t="s">
        <v>8267</v>
      </c>
      <c r="T56">
        <f t="shared" si="0"/>
        <v>194.23</v>
      </c>
      <c r="U56">
        <f t="shared" si="5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1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5">
        <f t="shared" si="2"/>
        <v>42496.968935185185</v>
      </c>
      <c r="M57" s="15">
        <f t="shared" si="3"/>
        <v>42517.968935185185</v>
      </c>
      <c r="N57" s="10">
        <f t="shared" si="4"/>
        <v>21</v>
      </c>
      <c r="O57" t="b">
        <v>0</v>
      </c>
      <c r="P57">
        <v>86</v>
      </c>
      <c r="Q57" t="b">
        <v>1</v>
      </c>
      <c r="R57" s="12" t="s">
        <v>8266</v>
      </c>
      <c r="S57" t="s">
        <v>8267</v>
      </c>
      <c r="T57">
        <f t="shared" si="0"/>
        <v>128.94999999999999</v>
      </c>
      <c r="U57">
        <f t="shared" si="5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1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5">
        <f t="shared" si="2"/>
        <v>42149.548888888887</v>
      </c>
      <c r="M58" s="15">
        <f t="shared" si="3"/>
        <v>42163.666666666672</v>
      </c>
      <c r="N58" s="10">
        <f t="shared" si="4"/>
        <v>14</v>
      </c>
      <c r="O58" t="b">
        <v>0</v>
      </c>
      <c r="P58">
        <v>174</v>
      </c>
      <c r="Q58" t="b">
        <v>1</v>
      </c>
      <c r="R58" s="12" t="s">
        <v>8266</v>
      </c>
      <c r="S58" t="s">
        <v>8267</v>
      </c>
      <c r="T58">
        <f t="shared" si="0"/>
        <v>49.32</v>
      </c>
      <c r="U58">
        <f t="shared" si="5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1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5">
        <f t="shared" si="2"/>
        <v>42089.83289351852</v>
      </c>
      <c r="M59" s="15">
        <f t="shared" si="3"/>
        <v>42119.83289351852</v>
      </c>
      <c r="N59" s="10">
        <f t="shared" si="4"/>
        <v>30</v>
      </c>
      <c r="O59" t="b">
        <v>0</v>
      </c>
      <c r="P59">
        <v>69</v>
      </c>
      <c r="Q59" t="b">
        <v>1</v>
      </c>
      <c r="R59" s="12" t="s">
        <v>8266</v>
      </c>
      <c r="S59" t="s">
        <v>8267</v>
      </c>
      <c r="T59">
        <f t="shared" si="0"/>
        <v>221.52</v>
      </c>
      <c r="U59">
        <f t="shared" si="5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1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5">
        <f t="shared" si="2"/>
        <v>41932.745046296295</v>
      </c>
      <c r="M60" s="15">
        <f t="shared" si="3"/>
        <v>41962.786712962959</v>
      </c>
      <c r="N60" s="10">
        <f t="shared" si="4"/>
        <v>30</v>
      </c>
      <c r="O60" t="b">
        <v>0</v>
      </c>
      <c r="P60">
        <v>75</v>
      </c>
      <c r="Q60" t="b">
        <v>1</v>
      </c>
      <c r="R60" s="12" t="s">
        <v>8266</v>
      </c>
      <c r="S60" t="s">
        <v>8267</v>
      </c>
      <c r="T60">
        <f t="shared" si="0"/>
        <v>137.21</v>
      </c>
      <c r="U60">
        <f t="shared" si="5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1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5">
        <f t="shared" si="2"/>
        <v>42230.23583333334</v>
      </c>
      <c r="M61" s="15">
        <f t="shared" si="3"/>
        <v>42261.875</v>
      </c>
      <c r="N61" s="10">
        <f t="shared" si="4"/>
        <v>31</v>
      </c>
      <c r="O61" t="b">
        <v>0</v>
      </c>
      <c r="P61">
        <v>33</v>
      </c>
      <c r="Q61" t="b">
        <v>1</v>
      </c>
      <c r="R61" s="12" t="s">
        <v>8266</v>
      </c>
      <c r="S61" t="s">
        <v>8267</v>
      </c>
      <c r="T61">
        <f t="shared" si="0"/>
        <v>606.82000000000005</v>
      </c>
      <c r="U61">
        <f t="shared" si="5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1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5">
        <f t="shared" si="2"/>
        <v>41701.901817129627</v>
      </c>
      <c r="M62" s="15">
        <f t="shared" si="3"/>
        <v>41721</v>
      </c>
      <c r="N62" s="10">
        <f t="shared" si="4"/>
        <v>20</v>
      </c>
      <c r="O62" t="b">
        <v>0</v>
      </c>
      <c r="P62">
        <v>108</v>
      </c>
      <c r="Q62" t="b">
        <v>1</v>
      </c>
      <c r="R62" s="12" t="s">
        <v>8266</v>
      </c>
      <c r="S62" t="s">
        <v>8268</v>
      </c>
      <c r="T62">
        <f t="shared" si="0"/>
        <v>43.04</v>
      </c>
      <c r="U62">
        <f t="shared" si="5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1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5">
        <f t="shared" si="2"/>
        <v>41409.814317129632</v>
      </c>
      <c r="M63" s="15">
        <f t="shared" si="3"/>
        <v>41431.814317129632</v>
      </c>
      <c r="N63" s="10">
        <f t="shared" si="4"/>
        <v>22</v>
      </c>
      <c r="O63" t="b">
        <v>0</v>
      </c>
      <c r="P63">
        <v>23</v>
      </c>
      <c r="Q63" t="b">
        <v>1</v>
      </c>
      <c r="R63" s="12" t="s">
        <v>8266</v>
      </c>
      <c r="S63" t="s">
        <v>8268</v>
      </c>
      <c r="T63">
        <f t="shared" si="0"/>
        <v>322.39</v>
      </c>
      <c r="U63">
        <f t="shared" si="5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1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5">
        <f t="shared" si="2"/>
        <v>41311.799513888887</v>
      </c>
      <c r="M64" s="15">
        <f t="shared" si="3"/>
        <v>41336.799513888887</v>
      </c>
      <c r="N64" s="10">
        <f t="shared" si="4"/>
        <v>25</v>
      </c>
      <c r="O64" t="b">
        <v>0</v>
      </c>
      <c r="P64">
        <v>48</v>
      </c>
      <c r="Q64" t="b">
        <v>1</v>
      </c>
      <c r="R64" s="12" t="s">
        <v>8266</v>
      </c>
      <c r="S64" t="s">
        <v>8268</v>
      </c>
      <c r="T64">
        <f t="shared" si="0"/>
        <v>96.71</v>
      </c>
      <c r="U64">
        <f t="shared" si="5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1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5">
        <f t="shared" si="2"/>
        <v>41612.912187499998</v>
      </c>
      <c r="M65" s="15">
        <f t="shared" si="3"/>
        <v>41636.207638888889</v>
      </c>
      <c r="N65" s="10">
        <f t="shared" si="4"/>
        <v>24</v>
      </c>
      <c r="O65" t="b">
        <v>0</v>
      </c>
      <c r="P65">
        <v>64</v>
      </c>
      <c r="Q65" t="b">
        <v>1</v>
      </c>
      <c r="R65" s="12" t="s">
        <v>8266</v>
      </c>
      <c r="S65" t="s">
        <v>8268</v>
      </c>
      <c r="T65">
        <f t="shared" si="0"/>
        <v>35.47</v>
      </c>
      <c r="U65">
        <f t="shared" si="5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si="1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5">
        <f t="shared" si="2"/>
        <v>41433.01829861111</v>
      </c>
      <c r="M66" s="15">
        <f t="shared" si="3"/>
        <v>41463.01829861111</v>
      </c>
      <c r="N66" s="10">
        <f t="shared" si="4"/>
        <v>30</v>
      </c>
      <c r="O66" t="b">
        <v>0</v>
      </c>
      <c r="P66">
        <v>24</v>
      </c>
      <c r="Q66" t="b">
        <v>1</v>
      </c>
      <c r="R66" s="12" t="s">
        <v>8266</v>
      </c>
      <c r="S66" t="s">
        <v>8268</v>
      </c>
      <c r="T66">
        <f t="shared" ref="T66:T129" si="6">IFERROR(ROUND(E66/P66,2),0)</f>
        <v>86.67</v>
      </c>
      <c r="U66">
        <f t="shared" si="5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ref="F67:F130" si="7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5">
        <f t="shared" ref="L67:L130" si="8">(((K67/60)/60)/24)+DATE(1970,1,1)</f>
        <v>41835.821226851855</v>
      </c>
      <c r="M67" s="15">
        <f t="shared" ref="M67:M130" si="9">(((J67/60)/60)/24)+DATE(1970,1,1)</f>
        <v>41862.249305555553</v>
      </c>
      <c r="N67" s="10">
        <f t="shared" ref="N67:N130" si="10">_xlfn.DAYS(M67,L67)</f>
        <v>27</v>
      </c>
      <c r="O67" t="b">
        <v>0</v>
      </c>
      <c r="P67">
        <v>57</v>
      </c>
      <c r="Q67" t="b">
        <v>1</v>
      </c>
      <c r="R67" s="12" t="s">
        <v>8266</v>
      </c>
      <c r="S67" t="s">
        <v>8268</v>
      </c>
      <c r="T67">
        <f t="shared" si="6"/>
        <v>132.05000000000001</v>
      </c>
      <c r="U67">
        <f t="shared" ref="U67:U130" si="11">YEAR(L67)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7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5">
        <f t="shared" si="8"/>
        <v>42539.849768518514</v>
      </c>
      <c r="M68" s="15">
        <f t="shared" si="9"/>
        <v>42569.849768518514</v>
      </c>
      <c r="N68" s="10">
        <f t="shared" si="10"/>
        <v>30</v>
      </c>
      <c r="O68" t="b">
        <v>0</v>
      </c>
      <c r="P68">
        <v>26</v>
      </c>
      <c r="Q68" t="b">
        <v>1</v>
      </c>
      <c r="R68" s="12" t="s">
        <v>8266</v>
      </c>
      <c r="S68" t="s">
        <v>8268</v>
      </c>
      <c r="T68">
        <f t="shared" si="6"/>
        <v>91.23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7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5">
        <f t="shared" si="8"/>
        <v>41075.583379629628</v>
      </c>
      <c r="M69" s="15">
        <f t="shared" si="9"/>
        <v>41105.583379629628</v>
      </c>
      <c r="N69" s="10">
        <f t="shared" si="10"/>
        <v>30</v>
      </c>
      <c r="O69" t="b">
        <v>0</v>
      </c>
      <c r="P69">
        <v>20</v>
      </c>
      <c r="Q69" t="b">
        <v>1</v>
      </c>
      <c r="R69" s="12" t="s">
        <v>8266</v>
      </c>
      <c r="S69" t="s">
        <v>8268</v>
      </c>
      <c r="T69">
        <f t="shared" si="6"/>
        <v>116.25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7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5">
        <f t="shared" si="8"/>
        <v>41663.569340277776</v>
      </c>
      <c r="M70" s="15">
        <f t="shared" si="9"/>
        <v>41693.569340277776</v>
      </c>
      <c r="N70" s="10">
        <f t="shared" si="10"/>
        <v>30</v>
      </c>
      <c r="O70" t="b">
        <v>0</v>
      </c>
      <c r="P70">
        <v>36</v>
      </c>
      <c r="Q70" t="b">
        <v>1</v>
      </c>
      <c r="R70" s="12" t="s">
        <v>8266</v>
      </c>
      <c r="S70" t="s">
        <v>8268</v>
      </c>
      <c r="T70">
        <f t="shared" si="6"/>
        <v>21.19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7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5">
        <f t="shared" si="8"/>
        <v>40786.187789351854</v>
      </c>
      <c r="M71" s="15">
        <f t="shared" si="9"/>
        <v>40818.290972222225</v>
      </c>
      <c r="N71" s="10">
        <f t="shared" si="10"/>
        <v>32</v>
      </c>
      <c r="O71" t="b">
        <v>0</v>
      </c>
      <c r="P71">
        <v>178</v>
      </c>
      <c r="Q71" t="b">
        <v>1</v>
      </c>
      <c r="R71" s="12" t="s">
        <v>8266</v>
      </c>
      <c r="S71" t="s">
        <v>8268</v>
      </c>
      <c r="T71">
        <f t="shared" si="6"/>
        <v>62.33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7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5">
        <f t="shared" si="8"/>
        <v>40730.896354166667</v>
      </c>
      <c r="M72" s="15">
        <f t="shared" si="9"/>
        <v>40790.896354166667</v>
      </c>
      <c r="N72" s="10">
        <f t="shared" si="10"/>
        <v>60</v>
      </c>
      <c r="O72" t="b">
        <v>0</v>
      </c>
      <c r="P72">
        <v>17</v>
      </c>
      <c r="Q72" t="b">
        <v>1</v>
      </c>
      <c r="R72" s="12" t="s">
        <v>8266</v>
      </c>
      <c r="S72" t="s">
        <v>8268</v>
      </c>
      <c r="T72">
        <f t="shared" si="6"/>
        <v>37.409999999999997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7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5">
        <f t="shared" si="8"/>
        <v>40997.271493055552</v>
      </c>
      <c r="M73" s="15">
        <f t="shared" si="9"/>
        <v>41057.271493055552</v>
      </c>
      <c r="N73" s="10">
        <f t="shared" si="10"/>
        <v>60</v>
      </c>
      <c r="O73" t="b">
        <v>0</v>
      </c>
      <c r="P73">
        <v>32</v>
      </c>
      <c r="Q73" t="b">
        <v>1</v>
      </c>
      <c r="R73" s="12" t="s">
        <v>8266</v>
      </c>
      <c r="S73" t="s">
        <v>8268</v>
      </c>
      <c r="T73">
        <f t="shared" si="6"/>
        <v>69.72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7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5">
        <f t="shared" si="8"/>
        <v>41208.010196759256</v>
      </c>
      <c r="M74" s="15">
        <f t="shared" si="9"/>
        <v>41228</v>
      </c>
      <c r="N74" s="10">
        <f t="shared" si="10"/>
        <v>20</v>
      </c>
      <c r="O74" t="b">
        <v>0</v>
      </c>
      <c r="P74">
        <v>41</v>
      </c>
      <c r="Q74" t="b">
        <v>1</v>
      </c>
      <c r="R74" s="12" t="s">
        <v>8266</v>
      </c>
      <c r="S74" t="s">
        <v>8268</v>
      </c>
      <c r="T74">
        <f t="shared" si="6"/>
        <v>58.17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7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5">
        <f t="shared" si="8"/>
        <v>40587.75675925926</v>
      </c>
      <c r="M75" s="15">
        <f t="shared" si="9"/>
        <v>40666.165972222225</v>
      </c>
      <c r="N75" s="10">
        <f t="shared" si="10"/>
        <v>79</v>
      </c>
      <c r="O75" t="b">
        <v>0</v>
      </c>
      <c r="P75">
        <v>18</v>
      </c>
      <c r="Q75" t="b">
        <v>1</v>
      </c>
      <c r="R75" s="12" t="s">
        <v>8266</v>
      </c>
      <c r="S75" t="s">
        <v>8268</v>
      </c>
      <c r="T75">
        <f t="shared" si="6"/>
        <v>50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7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5">
        <f t="shared" si="8"/>
        <v>42360.487210648149</v>
      </c>
      <c r="M76" s="15">
        <f t="shared" si="9"/>
        <v>42390.487210648149</v>
      </c>
      <c r="N76" s="10">
        <f t="shared" si="10"/>
        <v>30</v>
      </c>
      <c r="O76" t="b">
        <v>0</v>
      </c>
      <c r="P76">
        <v>29</v>
      </c>
      <c r="Q76" t="b">
        <v>1</v>
      </c>
      <c r="R76" s="12" t="s">
        <v>8266</v>
      </c>
      <c r="S76" t="s">
        <v>8268</v>
      </c>
      <c r="T76">
        <f t="shared" si="6"/>
        <v>19.47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7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5">
        <f t="shared" si="8"/>
        <v>41357.209166666667</v>
      </c>
      <c r="M77" s="15">
        <f t="shared" si="9"/>
        <v>41387.209166666667</v>
      </c>
      <c r="N77" s="10">
        <f t="shared" si="10"/>
        <v>30</v>
      </c>
      <c r="O77" t="b">
        <v>0</v>
      </c>
      <c r="P77">
        <v>47</v>
      </c>
      <c r="Q77" t="b">
        <v>1</v>
      </c>
      <c r="R77" s="12" t="s">
        <v>8266</v>
      </c>
      <c r="S77" t="s">
        <v>8268</v>
      </c>
      <c r="T77">
        <f t="shared" si="6"/>
        <v>85.96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7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5">
        <f t="shared" si="8"/>
        <v>40844.691643518519</v>
      </c>
      <c r="M78" s="15">
        <f t="shared" si="9"/>
        <v>40904.733310185184</v>
      </c>
      <c r="N78" s="10">
        <f t="shared" si="10"/>
        <v>60</v>
      </c>
      <c r="O78" t="b">
        <v>0</v>
      </c>
      <c r="P78">
        <v>15</v>
      </c>
      <c r="Q78" t="b">
        <v>1</v>
      </c>
      <c r="R78" s="12" t="s">
        <v>8266</v>
      </c>
      <c r="S78" t="s">
        <v>8268</v>
      </c>
      <c r="T78">
        <f t="shared" si="6"/>
        <v>30.67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7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5">
        <f t="shared" si="8"/>
        <v>40997.144872685189</v>
      </c>
      <c r="M79" s="15">
        <f t="shared" si="9"/>
        <v>41050.124305555553</v>
      </c>
      <c r="N79" s="10">
        <f t="shared" si="10"/>
        <v>53</v>
      </c>
      <c r="O79" t="b">
        <v>0</v>
      </c>
      <c r="P79">
        <v>26</v>
      </c>
      <c r="Q79" t="b">
        <v>1</v>
      </c>
      <c r="R79" s="12" t="s">
        <v>8266</v>
      </c>
      <c r="S79" t="s">
        <v>8268</v>
      </c>
      <c r="T79">
        <f t="shared" si="6"/>
        <v>60.38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7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5">
        <f t="shared" si="8"/>
        <v>42604.730567129634</v>
      </c>
      <c r="M80" s="15">
        <f t="shared" si="9"/>
        <v>42614.730567129634</v>
      </c>
      <c r="N80" s="10">
        <f t="shared" si="10"/>
        <v>10</v>
      </c>
      <c r="O80" t="b">
        <v>0</v>
      </c>
      <c r="P80">
        <v>35</v>
      </c>
      <c r="Q80" t="b">
        <v>1</v>
      </c>
      <c r="R80" s="12" t="s">
        <v>8266</v>
      </c>
      <c r="S80" t="s">
        <v>8268</v>
      </c>
      <c r="T80">
        <f t="shared" si="6"/>
        <v>38.6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7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5">
        <f t="shared" si="8"/>
        <v>41724.776539351849</v>
      </c>
      <c r="M81" s="15">
        <f t="shared" si="9"/>
        <v>41754.776539351849</v>
      </c>
      <c r="N81" s="10">
        <f t="shared" si="10"/>
        <v>30</v>
      </c>
      <c r="O81" t="b">
        <v>0</v>
      </c>
      <c r="P81">
        <v>41</v>
      </c>
      <c r="Q81" t="b">
        <v>1</v>
      </c>
      <c r="R81" s="12" t="s">
        <v>8266</v>
      </c>
      <c r="S81" t="s">
        <v>8268</v>
      </c>
      <c r="T81">
        <f t="shared" si="6"/>
        <v>40.270000000000003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7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5">
        <f t="shared" si="8"/>
        <v>41583.083981481483</v>
      </c>
      <c r="M82" s="15">
        <f t="shared" si="9"/>
        <v>41618.083981481483</v>
      </c>
      <c r="N82" s="10">
        <f t="shared" si="10"/>
        <v>35</v>
      </c>
      <c r="O82" t="b">
        <v>0</v>
      </c>
      <c r="P82">
        <v>47</v>
      </c>
      <c r="Q82" t="b">
        <v>1</v>
      </c>
      <c r="R82" s="12" t="s">
        <v>8266</v>
      </c>
      <c r="S82" t="s">
        <v>8268</v>
      </c>
      <c r="T82">
        <f t="shared" si="6"/>
        <v>273.83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7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5">
        <f t="shared" si="8"/>
        <v>41100.158877314818</v>
      </c>
      <c r="M83" s="15">
        <f t="shared" si="9"/>
        <v>41104.126388888886</v>
      </c>
      <c r="N83" s="10">
        <f t="shared" si="10"/>
        <v>4</v>
      </c>
      <c r="O83" t="b">
        <v>0</v>
      </c>
      <c r="P83">
        <v>28</v>
      </c>
      <c r="Q83" t="b">
        <v>1</v>
      </c>
      <c r="R83" s="12" t="s">
        <v>8266</v>
      </c>
      <c r="S83" t="s">
        <v>8268</v>
      </c>
      <c r="T83">
        <f t="shared" si="6"/>
        <v>53.04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7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5">
        <f t="shared" si="8"/>
        <v>40795.820150462961</v>
      </c>
      <c r="M84" s="15">
        <f t="shared" si="9"/>
        <v>40825.820150462961</v>
      </c>
      <c r="N84" s="10">
        <f t="shared" si="10"/>
        <v>30</v>
      </c>
      <c r="O84" t="b">
        <v>0</v>
      </c>
      <c r="P84">
        <v>100</v>
      </c>
      <c r="Q84" t="b">
        <v>1</v>
      </c>
      <c r="R84" s="12" t="s">
        <v>8266</v>
      </c>
      <c r="S84" t="s">
        <v>8268</v>
      </c>
      <c r="T84">
        <f t="shared" si="6"/>
        <v>40.01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7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5">
        <f t="shared" si="8"/>
        <v>42042.615613425922</v>
      </c>
      <c r="M85" s="15">
        <f t="shared" si="9"/>
        <v>42057.479166666672</v>
      </c>
      <c r="N85" s="10">
        <f t="shared" si="10"/>
        <v>15</v>
      </c>
      <c r="O85" t="b">
        <v>0</v>
      </c>
      <c r="P85">
        <v>13</v>
      </c>
      <c r="Q85" t="b">
        <v>1</v>
      </c>
      <c r="R85" s="12" t="s">
        <v>8266</v>
      </c>
      <c r="S85" t="s">
        <v>8268</v>
      </c>
      <c r="T85">
        <f t="shared" si="6"/>
        <v>15.77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7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5">
        <f t="shared" si="8"/>
        <v>40648.757939814815</v>
      </c>
      <c r="M86" s="15">
        <f t="shared" si="9"/>
        <v>40678.757939814815</v>
      </c>
      <c r="N86" s="10">
        <f t="shared" si="10"/>
        <v>30</v>
      </c>
      <c r="O86" t="b">
        <v>0</v>
      </c>
      <c r="P86">
        <v>7</v>
      </c>
      <c r="Q86" t="b">
        <v>1</v>
      </c>
      <c r="R86" s="12" t="s">
        <v>8266</v>
      </c>
      <c r="S86" t="s">
        <v>8268</v>
      </c>
      <c r="T86">
        <f t="shared" si="6"/>
        <v>71.430000000000007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7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5">
        <f t="shared" si="8"/>
        <v>40779.125428240739</v>
      </c>
      <c r="M87" s="15">
        <f t="shared" si="9"/>
        <v>40809.125428240739</v>
      </c>
      <c r="N87" s="10">
        <f t="shared" si="10"/>
        <v>30</v>
      </c>
      <c r="O87" t="b">
        <v>0</v>
      </c>
      <c r="P87">
        <v>21</v>
      </c>
      <c r="Q87" t="b">
        <v>1</v>
      </c>
      <c r="R87" s="12" t="s">
        <v>8266</v>
      </c>
      <c r="S87" t="s">
        <v>8268</v>
      </c>
      <c r="T87">
        <f t="shared" si="6"/>
        <v>71.709999999999994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7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5">
        <f t="shared" si="8"/>
        <v>42291.556076388893</v>
      </c>
      <c r="M88" s="15">
        <f t="shared" si="9"/>
        <v>42365.59774305555</v>
      </c>
      <c r="N88" s="10">
        <f t="shared" si="10"/>
        <v>74</v>
      </c>
      <c r="O88" t="b">
        <v>0</v>
      </c>
      <c r="P88">
        <v>17</v>
      </c>
      <c r="Q88" t="b">
        <v>1</v>
      </c>
      <c r="R88" s="12" t="s">
        <v>8266</v>
      </c>
      <c r="S88" t="s">
        <v>8268</v>
      </c>
      <c r="T88">
        <f t="shared" si="6"/>
        <v>375.76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7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5">
        <f t="shared" si="8"/>
        <v>40322.53938657407</v>
      </c>
      <c r="M89" s="15">
        <f t="shared" si="9"/>
        <v>40332.070138888892</v>
      </c>
      <c r="N89" s="10">
        <f t="shared" si="10"/>
        <v>10</v>
      </c>
      <c r="O89" t="b">
        <v>0</v>
      </c>
      <c r="P89">
        <v>25</v>
      </c>
      <c r="Q89" t="b">
        <v>1</v>
      </c>
      <c r="R89" s="12" t="s">
        <v>8266</v>
      </c>
      <c r="S89" t="s">
        <v>8268</v>
      </c>
      <c r="T89">
        <f t="shared" si="6"/>
        <v>104.6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7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5">
        <f t="shared" si="8"/>
        <v>41786.65892361111</v>
      </c>
      <c r="M90" s="15">
        <f t="shared" si="9"/>
        <v>41812.65892361111</v>
      </c>
      <c r="N90" s="10">
        <f t="shared" si="10"/>
        <v>26</v>
      </c>
      <c r="O90" t="b">
        <v>0</v>
      </c>
      <c r="P90">
        <v>60</v>
      </c>
      <c r="Q90" t="b">
        <v>1</v>
      </c>
      <c r="R90" s="12" t="s">
        <v>8266</v>
      </c>
      <c r="S90" t="s">
        <v>8268</v>
      </c>
      <c r="T90">
        <f t="shared" si="6"/>
        <v>60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7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5">
        <f t="shared" si="8"/>
        <v>41402.752222222225</v>
      </c>
      <c r="M91" s="15">
        <f t="shared" si="9"/>
        <v>41427.752222222225</v>
      </c>
      <c r="N91" s="10">
        <f t="shared" si="10"/>
        <v>25</v>
      </c>
      <c r="O91" t="b">
        <v>0</v>
      </c>
      <c r="P91">
        <v>56</v>
      </c>
      <c r="Q91" t="b">
        <v>1</v>
      </c>
      <c r="R91" s="12" t="s">
        <v>8266</v>
      </c>
      <c r="S91" t="s">
        <v>8268</v>
      </c>
      <c r="T91">
        <f t="shared" si="6"/>
        <v>123.29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7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5">
        <f t="shared" si="8"/>
        <v>40706.297442129631</v>
      </c>
      <c r="M92" s="15">
        <f t="shared" si="9"/>
        <v>40736.297442129631</v>
      </c>
      <c r="N92" s="10">
        <f t="shared" si="10"/>
        <v>30</v>
      </c>
      <c r="O92" t="b">
        <v>0</v>
      </c>
      <c r="P92">
        <v>16</v>
      </c>
      <c r="Q92" t="b">
        <v>1</v>
      </c>
      <c r="R92" s="12" t="s">
        <v>8266</v>
      </c>
      <c r="S92" t="s">
        <v>8268</v>
      </c>
      <c r="T92">
        <f t="shared" si="6"/>
        <v>31.38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7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5">
        <f t="shared" si="8"/>
        <v>40619.402361111112</v>
      </c>
      <c r="M93" s="15">
        <f t="shared" si="9"/>
        <v>40680.402361111112</v>
      </c>
      <c r="N93" s="10">
        <f t="shared" si="10"/>
        <v>61</v>
      </c>
      <c r="O93" t="b">
        <v>0</v>
      </c>
      <c r="P93">
        <v>46</v>
      </c>
      <c r="Q93" t="b">
        <v>1</v>
      </c>
      <c r="R93" s="12" t="s">
        <v>8266</v>
      </c>
      <c r="S93" t="s">
        <v>8268</v>
      </c>
      <c r="T93">
        <f t="shared" si="6"/>
        <v>78.260000000000005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7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5">
        <f t="shared" si="8"/>
        <v>42721.198877314819</v>
      </c>
      <c r="M94" s="15">
        <f t="shared" si="9"/>
        <v>42767.333333333328</v>
      </c>
      <c r="N94" s="10">
        <f t="shared" si="10"/>
        <v>46</v>
      </c>
      <c r="O94" t="b">
        <v>0</v>
      </c>
      <c r="P94">
        <v>43</v>
      </c>
      <c r="Q94" t="b">
        <v>1</v>
      </c>
      <c r="R94" s="12" t="s">
        <v>8266</v>
      </c>
      <c r="S94" t="s">
        <v>8268</v>
      </c>
      <c r="T94">
        <f t="shared" si="6"/>
        <v>122.33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7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5">
        <f t="shared" si="8"/>
        <v>41065.858067129629</v>
      </c>
      <c r="M95" s="15">
        <f t="shared" si="9"/>
        <v>41093.875</v>
      </c>
      <c r="N95" s="10">
        <f t="shared" si="10"/>
        <v>28</v>
      </c>
      <c r="O95" t="b">
        <v>0</v>
      </c>
      <c r="P95">
        <v>15</v>
      </c>
      <c r="Q95" t="b">
        <v>1</v>
      </c>
      <c r="R95" s="12" t="s">
        <v>8266</v>
      </c>
      <c r="S95" t="s">
        <v>8268</v>
      </c>
      <c r="T95">
        <f t="shared" si="6"/>
        <v>73.73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7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5">
        <f t="shared" si="8"/>
        <v>41716.717847222222</v>
      </c>
      <c r="M96" s="15">
        <f t="shared" si="9"/>
        <v>41736.717847222222</v>
      </c>
      <c r="N96" s="10">
        <f t="shared" si="10"/>
        <v>20</v>
      </c>
      <c r="O96" t="b">
        <v>0</v>
      </c>
      <c r="P96">
        <v>12</v>
      </c>
      <c r="Q96" t="b">
        <v>1</v>
      </c>
      <c r="R96" s="12" t="s">
        <v>8266</v>
      </c>
      <c r="S96" t="s">
        <v>8268</v>
      </c>
      <c r="T96">
        <f t="shared" si="6"/>
        <v>21.67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7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5">
        <f t="shared" si="8"/>
        <v>40935.005104166667</v>
      </c>
      <c r="M97" s="15">
        <f t="shared" si="9"/>
        <v>40965.005104166667</v>
      </c>
      <c r="N97" s="10">
        <f t="shared" si="10"/>
        <v>30</v>
      </c>
      <c r="O97" t="b">
        <v>0</v>
      </c>
      <c r="P97">
        <v>21</v>
      </c>
      <c r="Q97" t="b">
        <v>1</v>
      </c>
      <c r="R97" s="12" t="s">
        <v>8266</v>
      </c>
      <c r="S97" t="s">
        <v>8268</v>
      </c>
      <c r="T97">
        <f t="shared" si="6"/>
        <v>21.9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7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5">
        <f t="shared" si="8"/>
        <v>40324.662511574075</v>
      </c>
      <c r="M98" s="15">
        <f t="shared" si="9"/>
        <v>40391.125</v>
      </c>
      <c r="N98" s="10">
        <f t="shared" si="10"/>
        <v>67</v>
      </c>
      <c r="O98" t="b">
        <v>0</v>
      </c>
      <c r="P98">
        <v>34</v>
      </c>
      <c r="Q98" t="b">
        <v>1</v>
      </c>
      <c r="R98" s="12" t="s">
        <v>8266</v>
      </c>
      <c r="S98" t="s">
        <v>8268</v>
      </c>
      <c r="T98">
        <f t="shared" si="6"/>
        <v>50.59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7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5">
        <f t="shared" si="8"/>
        <v>40706.135208333333</v>
      </c>
      <c r="M99" s="15">
        <f t="shared" si="9"/>
        <v>40736.135208333333</v>
      </c>
      <c r="N99" s="10">
        <f t="shared" si="10"/>
        <v>30</v>
      </c>
      <c r="O99" t="b">
        <v>0</v>
      </c>
      <c r="P99">
        <v>8</v>
      </c>
      <c r="Q99" t="b">
        <v>1</v>
      </c>
      <c r="R99" s="12" t="s">
        <v>8266</v>
      </c>
      <c r="S99" t="s">
        <v>8268</v>
      </c>
      <c r="T99">
        <f t="shared" si="6"/>
        <v>53.13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7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5">
        <f t="shared" si="8"/>
        <v>41214.79483796296</v>
      </c>
      <c r="M100" s="15">
        <f t="shared" si="9"/>
        <v>41250.979166666664</v>
      </c>
      <c r="N100" s="10">
        <f t="shared" si="10"/>
        <v>36</v>
      </c>
      <c r="O100" t="b">
        <v>0</v>
      </c>
      <c r="P100">
        <v>60</v>
      </c>
      <c r="Q100" t="b">
        <v>1</v>
      </c>
      <c r="R100" s="12" t="s">
        <v>8266</v>
      </c>
      <c r="S100" t="s">
        <v>8268</v>
      </c>
      <c r="T100">
        <f t="shared" si="6"/>
        <v>56.67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7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5">
        <f t="shared" si="8"/>
        <v>41631.902766203704</v>
      </c>
      <c r="M101" s="15">
        <f t="shared" si="9"/>
        <v>41661.902766203704</v>
      </c>
      <c r="N101" s="10">
        <f t="shared" si="10"/>
        <v>30</v>
      </c>
      <c r="O101" t="b">
        <v>0</v>
      </c>
      <c r="P101">
        <v>39</v>
      </c>
      <c r="Q101" t="b">
        <v>1</v>
      </c>
      <c r="R101" s="12" t="s">
        <v>8266</v>
      </c>
      <c r="S101" t="s">
        <v>8268</v>
      </c>
      <c r="T101">
        <f t="shared" si="6"/>
        <v>40.78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7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5">
        <f t="shared" si="8"/>
        <v>41197.753310185188</v>
      </c>
      <c r="M102" s="15">
        <f t="shared" si="9"/>
        <v>41217.794976851852</v>
      </c>
      <c r="N102" s="10">
        <f t="shared" si="10"/>
        <v>20</v>
      </c>
      <c r="O102" t="b">
        <v>0</v>
      </c>
      <c r="P102">
        <v>26</v>
      </c>
      <c r="Q102" t="b">
        <v>1</v>
      </c>
      <c r="R102" s="12" t="s">
        <v>8266</v>
      </c>
      <c r="S102" t="s">
        <v>8268</v>
      </c>
      <c r="T102">
        <f t="shared" si="6"/>
        <v>192.31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7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5">
        <f t="shared" si="8"/>
        <v>41274.776736111111</v>
      </c>
      <c r="M103" s="15">
        <f t="shared" si="9"/>
        <v>41298.776736111111</v>
      </c>
      <c r="N103" s="10">
        <f t="shared" si="10"/>
        <v>24</v>
      </c>
      <c r="O103" t="b">
        <v>0</v>
      </c>
      <c r="P103">
        <v>35</v>
      </c>
      <c r="Q103" t="b">
        <v>1</v>
      </c>
      <c r="R103" s="12" t="s">
        <v>8266</v>
      </c>
      <c r="S103" t="s">
        <v>8268</v>
      </c>
      <c r="T103">
        <f t="shared" si="6"/>
        <v>100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7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5">
        <f t="shared" si="8"/>
        <v>40505.131168981483</v>
      </c>
      <c r="M104" s="15">
        <f t="shared" si="9"/>
        <v>40535.131168981483</v>
      </c>
      <c r="N104" s="10">
        <f t="shared" si="10"/>
        <v>30</v>
      </c>
      <c r="O104" t="b">
        <v>0</v>
      </c>
      <c r="P104">
        <v>65</v>
      </c>
      <c r="Q104" t="b">
        <v>1</v>
      </c>
      <c r="R104" s="12" t="s">
        <v>8266</v>
      </c>
      <c r="S104" t="s">
        <v>8268</v>
      </c>
      <c r="T104">
        <f t="shared" si="6"/>
        <v>117.92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7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5">
        <f t="shared" si="8"/>
        <v>41682.805902777778</v>
      </c>
      <c r="M105" s="15">
        <f t="shared" si="9"/>
        <v>41705.805902777778</v>
      </c>
      <c r="N105" s="10">
        <f t="shared" si="10"/>
        <v>23</v>
      </c>
      <c r="O105" t="b">
        <v>0</v>
      </c>
      <c r="P105">
        <v>49</v>
      </c>
      <c r="Q105" t="b">
        <v>1</v>
      </c>
      <c r="R105" s="12" t="s">
        <v>8266</v>
      </c>
      <c r="S105" t="s">
        <v>8268</v>
      </c>
      <c r="T105">
        <f t="shared" si="6"/>
        <v>27.9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7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5">
        <f t="shared" si="8"/>
        <v>40612.695208333331</v>
      </c>
      <c r="M106" s="15">
        <f t="shared" si="9"/>
        <v>40636.041666666664</v>
      </c>
      <c r="N106" s="10">
        <f t="shared" si="10"/>
        <v>24</v>
      </c>
      <c r="O106" t="b">
        <v>0</v>
      </c>
      <c r="P106">
        <v>10</v>
      </c>
      <c r="Q106" t="b">
        <v>1</v>
      </c>
      <c r="R106" s="12" t="s">
        <v>8266</v>
      </c>
      <c r="S106" t="s">
        <v>8268</v>
      </c>
      <c r="T106">
        <f t="shared" si="6"/>
        <v>60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7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5">
        <f t="shared" si="8"/>
        <v>42485.724768518514</v>
      </c>
      <c r="M107" s="15">
        <f t="shared" si="9"/>
        <v>42504</v>
      </c>
      <c r="N107" s="10">
        <f t="shared" si="10"/>
        <v>19</v>
      </c>
      <c r="O107" t="b">
        <v>0</v>
      </c>
      <c r="P107">
        <v>60</v>
      </c>
      <c r="Q107" t="b">
        <v>1</v>
      </c>
      <c r="R107" s="12" t="s">
        <v>8266</v>
      </c>
      <c r="S107" t="s">
        <v>8268</v>
      </c>
      <c r="T107">
        <f t="shared" si="6"/>
        <v>39.380000000000003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7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5">
        <f t="shared" si="8"/>
        <v>40987.776631944449</v>
      </c>
      <c r="M108" s="15">
        <f t="shared" si="9"/>
        <v>41001.776631944449</v>
      </c>
      <c r="N108" s="10">
        <f t="shared" si="10"/>
        <v>14</v>
      </c>
      <c r="O108" t="b">
        <v>0</v>
      </c>
      <c r="P108">
        <v>27</v>
      </c>
      <c r="Q108" t="b">
        <v>1</v>
      </c>
      <c r="R108" s="12" t="s">
        <v>8266</v>
      </c>
      <c r="S108" t="s">
        <v>8268</v>
      </c>
      <c r="T108">
        <f t="shared" si="6"/>
        <v>186.11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7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5">
        <f t="shared" si="8"/>
        <v>40635.982488425929</v>
      </c>
      <c r="M109" s="15">
        <f t="shared" si="9"/>
        <v>40657.982488425929</v>
      </c>
      <c r="N109" s="10">
        <f t="shared" si="10"/>
        <v>22</v>
      </c>
      <c r="O109" t="b">
        <v>0</v>
      </c>
      <c r="P109">
        <v>69</v>
      </c>
      <c r="Q109" t="b">
        <v>1</v>
      </c>
      <c r="R109" s="12" t="s">
        <v>8266</v>
      </c>
      <c r="S109" t="s">
        <v>8268</v>
      </c>
      <c r="T109">
        <f t="shared" si="6"/>
        <v>111.38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7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5">
        <f t="shared" si="8"/>
        <v>41365.613078703704</v>
      </c>
      <c r="M110" s="15">
        <f t="shared" si="9"/>
        <v>41425.613078703704</v>
      </c>
      <c r="N110" s="10">
        <f t="shared" si="10"/>
        <v>60</v>
      </c>
      <c r="O110" t="b">
        <v>0</v>
      </c>
      <c r="P110">
        <v>47</v>
      </c>
      <c r="Q110" t="b">
        <v>1</v>
      </c>
      <c r="R110" s="12" t="s">
        <v>8266</v>
      </c>
      <c r="S110" t="s">
        <v>8268</v>
      </c>
      <c r="T110">
        <f t="shared" si="6"/>
        <v>78.72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7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5">
        <f t="shared" si="8"/>
        <v>40570.025810185187</v>
      </c>
      <c r="M111" s="15">
        <f t="shared" si="9"/>
        <v>40600.025810185187</v>
      </c>
      <c r="N111" s="10">
        <f t="shared" si="10"/>
        <v>30</v>
      </c>
      <c r="O111" t="b">
        <v>0</v>
      </c>
      <c r="P111">
        <v>47</v>
      </c>
      <c r="Q111" t="b">
        <v>1</v>
      </c>
      <c r="R111" s="12" t="s">
        <v>8266</v>
      </c>
      <c r="S111" t="s">
        <v>8268</v>
      </c>
      <c r="T111">
        <f t="shared" si="6"/>
        <v>46.7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7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5">
        <f t="shared" si="8"/>
        <v>41557.949687500004</v>
      </c>
      <c r="M112" s="15">
        <f t="shared" si="9"/>
        <v>41592.249305555553</v>
      </c>
      <c r="N112" s="10">
        <f t="shared" si="10"/>
        <v>35</v>
      </c>
      <c r="O112" t="b">
        <v>0</v>
      </c>
      <c r="P112">
        <v>26</v>
      </c>
      <c r="Q112" t="b">
        <v>1</v>
      </c>
      <c r="R112" s="12" t="s">
        <v>8266</v>
      </c>
      <c r="S112" t="s">
        <v>8268</v>
      </c>
      <c r="T112">
        <f t="shared" si="6"/>
        <v>65.38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7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5">
        <f t="shared" si="8"/>
        <v>42125.333182870367</v>
      </c>
      <c r="M113" s="15">
        <f t="shared" si="9"/>
        <v>42155.333182870367</v>
      </c>
      <c r="N113" s="10">
        <f t="shared" si="10"/>
        <v>30</v>
      </c>
      <c r="O113" t="b">
        <v>0</v>
      </c>
      <c r="P113">
        <v>53</v>
      </c>
      <c r="Q113" t="b">
        <v>1</v>
      </c>
      <c r="R113" s="12" t="s">
        <v>8266</v>
      </c>
      <c r="S113" t="s">
        <v>8268</v>
      </c>
      <c r="T113">
        <f t="shared" si="6"/>
        <v>102.08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7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5">
        <f t="shared" si="8"/>
        <v>41718.043032407404</v>
      </c>
      <c r="M114" s="15">
        <f t="shared" si="9"/>
        <v>41742.083333333336</v>
      </c>
      <c r="N114" s="10">
        <f t="shared" si="10"/>
        <v>24</v>
      </c>
      <c r="O114" t="b">
        <v>0</v>
      </c>
      <c r="P114">
        <v>81</v>
      </c>
      <c r="Q114" t="b">
        <v>1</v>
      </c>
      <c r="R114" s="12" t="s">
        <v>8266</v>
      </c>
      <c r="S114" t="s">
        <v>8268</v>
      </c>
      <c r="T114">
        <f t="shared" si="6"/>
        <v>64.2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7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5">
        <f t="shared" si="8"/>
        <v>40753.758425925924</v>
      </c>
      <c r="M115" s="15">
        <f t="shared" si="9"/>
        <v>40761.625</v>
      </c>
      <c r="N115" s="10">
        <f t="shared" si="10"/>
        <v>8</v>
      </c>
      <c r="O115" t="b">
        <v>0</v>
      </c>
      <c r="P115">
        <v>78</v>
      </c>
      <c r="Q115" t="b">
        <v>1</v>
      </c>
      <c r="R115" s="12" t="s">
        <v>8266</v>
      </c>
      <c r="S115" t="s">
        <v>8268</v>
      </c>
      <c r="T115">
        <f t="shared" si="6"/>
        <v>90.38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7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5">
        <f t="shared" si="8"/>
        <v>40861.27416666667</v>
      </c>
      <c r="M116" s="15">
        <f t="shared" si="9"/>
        <v>40921.27416666667</v>
      </c>
      <c r="N116" s="10">
        <f t="shared" si="10"/>
        <v>60</v>
      </c>
      <c r="O116" t="b">
        <v>0</v>
      </c>
      <c r="P116">
        <v>35</v>
      </c>
      <c r="Q116" t="b">
        <v>1</v>
      </c>
      <c r="R116" s="12" t="s">
        <v>8266</v>
      </c>
      <c r="S116" t="s">
        <v>8268</v>
      </c>
      <c r="T116">
        <f t="shared" si="6"/>
        <v>88.57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7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5">
        <f t="shared" si="8"/>
        <v>40918.738935185182</v>
      </c>
      <c r="M117" s="15">
        <f t="shared" si="9"/>
        <v>40943.738935185182</v>
      </c>
      <c r="N117" s="10">
        <f t="shared" si="10"/>
        <v>25</v>
      </c>
      <c r="O117" t="b">
        <v>0</v>
      </c>
      <c r="P117">
        <v>22</v>
      </c>
      <c r="Q117" t="b">
        <v>1</v>
      </c>
      <c r="R117" s="12" t="s">
        <v>8266</v>
      </c>
      <c r="S117" t="s">
        <v>8268</v>
      </c>
      <c r="T117">
        <f t="shared" si="6"/>
        <v>28.73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7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5">
        <f t="shared" si="8"/>
        <v>40595.497164351851</v>
      </c>
      <c r="M118" s="15">
        <f t="shared" si="9"/>
        <v>40641.455497685187</v>
      </c>
      <c r="N118" s="10">
        <f t="shared" si="10"/>
        <v>46</v>
      </c>
      <c r="O118" t="b">
        <v>0</v>
      </c>
      <c r="P118">
        <v>57</v>
      </c>
      <c r="Q118" t="b">
        <v>1</v>
      </c>
      <c r="R118" s="12" t="s">
        <v>8266</v>
      </c>
      <c r="S118" t="s">
        <v>8268</v>
      </c>
      <c r="T118">
        <f t="shared" si="6"/>
        <v>69.790000000000006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7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5">
        <f t="shared" si="8"/>
        <v>40248.834999999999</v>
      </c>
      <c r="M119" s="15">
        <f t="shared" si="9"/>
        <v>40338.791666666664</v>
      </c>
      <c r="N119" s="10">
        <f t="shared" si="10"/>
        <v>90</v>
      </c>
      <c r="O119" t="b">
        <v>0</v>
      </c>
      <c r="P119">
        <v>27</v>
      </c>
      <c r="Q119" t="b">
        <v>1</v>
      </c>
      <c r="R119" s="12" t="s">
        <v>8266</v>
      </c>
      <c r="S119" t="s">
        <v>8268</v>
      </c>
      <c r="T119">
        <f t="shared" si="6"/>
        <v>167.49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7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5">
        <f t="shared" si="8"/>
        <v>40723.053657407407</v>
      </c>
      <c r="M120" s="15">
        <f t="shared" si="9"/>
        <v>40753.053657407407</v>
      </c>
      <c r="N120" s="10">
        <f t="shared" si="10"/>
        <v>30</v>
      </c>
      <c r="O120" t="b">
        <v>0</v>
      </c>
      <c r="P120">
        <v>39</v>
      </c>
      <c r="Q120" t="b">
        <v>1</v>
      </c>
      <c r="R120" s="12" t="s">
        <v>8266</v>
      </c>
      <c r="S120" t="s">
        <v>8268</v>
      </c>
      <c r="T120">
        <f t="shared" si="6"/>
        <v>144.91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7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5">
        <f t="shared" si="8"/>
        <v>40739.069282407407</v>
      </c>
      <c r="M121" s="15">
        <f t="shared" si="9"/>
        <v>40768.958333333336</v>
      </c>
      <c r="N121" s="10">
        <f t="shared" si="10"/>
        <v>29</v>
      </c>
      <c r="O121" t="b">
        <v>0</v>
      </c>
      <c r="P121">
        <v>37</v>
      </c>
      <c r="Q121" t="b">
        <v>1</v>
      </c>
      <c r="R121" s="12" t="s">
        <v>8266</v>
      </c>
      <c r="S121" t="s">
        <v>8268</v>
      </c>
      <c r="T121">
        <f t="shared" si="6"/>
        <v>91.84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7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5">
        <f t="shared" si="8"/>
        <v>42616.049849537041</v>
      </c>
      <c r="M122" s="15">
        <f t="shared" si="9"/>
        <v>42646.049849537041</v>
      </c>
      <c r="N122" s="10">
        <f t="shared" si="10"/>
        <v>30</v>
      </c>
      <c r="O122" t="b">
        <v>0</v>
      </c>
      <c r="P122">
        <v>1</v>
      </c>
      <c r="Q122" t="b">
        <v>0</v>
      </c>
      <c r="R122" s="12" t="s">
        <v>8266</v>
      </c>
      <c r="S122" t="s">
        <v>8269</v>
      </c>
      <c r="T122">
        <f t="shared" si="6"/>
        <v>10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7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5">
        <f t="shared" si="8"/>
        <v>42096.704976851848</v>
      </c>
      <c r="M123" s="15">
        <f t="shared" si="9"/>
        <v>42112.427777777775</v>
      </c>
      <c r="N123" s="10">
        <f t="shared" si="10"/>
        <v>16</v>
      </c>
      <c r="O123" t="b">
        <v>0</v>
      </c>
      <c r="P123">
        <v>1</v>
      </c>
      <c r="Q123" t="b">
        <v>0</v>
      </c>
      <c r="R123" s="12" t="s">
        <v>8266</v>
      </c>
      <c r="S123" t="s">
        <v>8269</v>
      </c>
      <c r="T123">
        <f t="shared" si="6"/>
        <v>1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7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5">
        <f t="shared" si="8"/>
        <v>42593.431793981479</v>
      </c>
      <c r="M124" s="15">
        <f t="shared" si="9"/>
        <v>42653.431793981479</v>
      </c>
      <c r="N124" s="10">
        <f t="shared" si="10"/>
        <v>60</v>
      </c>
      <c r="O124" t="b">
        <v>0</v>
      </c>
      <c r="P124">
        <v>0</v>
      </c>
      <c r="Q124" t="b">
        <v>0</v>
      </c>
      <c r="R124" s="12" t="s">
        <v>8266</v>
      </c>
      <c r="S124" t="s">
        <v>8269</v>
      </c>
      <c r="T124">
        <f t="shared" si="6"/>
        <v>0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7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5">
        <f t="shared" si="8"/>
        <v>41904.781990740739</v>
      </c>
      <c r="M125" s="15">
        <f t="shared" si="9"/>
        <v>41940.916666666664</v>
      </c>
      <c r="N125" s="10">
        <f t="shared" si="10"/>
        <v>36</v>
      </c>
      <c r="O125" t="b">
        <v>0</v>
      </c>
      <c r="P125">
        <v>6</v>
      </c>
      <c r="Q125" t="b">
        <v>0</v>
      </c>
      <c r="R125" s="12" t="s">
        <v>8266</v>
      </c>
      <c r="S125" t="s">
        <v>8269</v>
      </c>
      <c r="T125">
        <f t="shared" si="6"/>
        <v>25.17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7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5">
        <f t="shared" si="8"/>
        <v>42114.928726851853</v>
      </c>
      <c r="M126" s="15">
        <f t="shared" si="9"/>
        <v>42139.928726851853</v>
      </c>
      <c r="N126" s="10">
        <f t="shared" si="10"/>
        <v>25</v>
      </c>
      <c r="O126" t="b">
        <v>0</v>
      </c>
      <c r="P126">
        <v>0</v>
      </c>
      <c r="Q126" t="b">
        <v>0</v>
      </c>
      <c r="R126" s="12" t="s">
        <v>8266</v>
      </c>
      <c r="S126" t="s">
        <v>8269</v>
      </c>
      <c r="T126">
        <f t="shared" si="6"/>
        <v>0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7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5">
        <f t="shared" si="8"/>
        <v>42709.993981481486</v>
      </c>
      <c r="M127" s="15">
        <f t="shared" si="9"/>
        <v>42769.993981481486</v>
      </c>
      <c r="N127" s="10">
        <f t="shared" si="10"/>
        <v>60</v>
      </c>
      <c r="O127" t="b">
        <v>0</v>
      </c>
      <c r="P127">
        <v>6</v>
      </c>
      <c r="Q127" t="b">
        <v>0</v>
      </c>
      <c r="R127" s="12" t="s">
        <v>8266</v>
      </c>
      <c r="S127" t="s">
        <v>8269</v>
      </c>
      <c r="T127">
        <f t="shared" si="6"/>
        <v>11.67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7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5">
        <f t="shared" si="8"/>
        <v>42135.589548611111</v>
      </c>
      <c r="M128" s="15">
        <f t="shared" si="9"/>
        <v>42166.083333333328</v>
      </c>
      <c r="N128" s="10">
        <f t="shared" si="10"/>
        <v>31</v>
      </c>
      <c r="O128" t="b">
        <v>0</v>
      </c>
      <c r="P128">
        <v>13</v>
      </c>
      <c r="Q128" t="b">
        <v>0</v>
      </c>
      <c r="R128" s="12" t="s">
        <v>8266</v>
      </c>
      <c r="S128" t="s">
        <v>8269</v>
      </c>
      <c r="T128">
        <f t="shared" si="6"/>
        <v>106.69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7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5">
        <f t="shared" si="8"/>
        <v>42067.62431712963</v>
      </c>
      <c r="M129" s="15">
        <f t="shared" si="9"/>
        <v>42097.582650462966</v>
      </c>
      <c r="N129" s="10">
        <f t="shared" si="10"/>
        <v>30</v>
      </c>
      <c r="O129" t="b">
        <v>0</v>
      </c>
      <c r="P129">
        <v>4</v>
      </c>
      <c r="Q129" t="b">
        <v>0</v>
      </c>
      <c r="R129" s="12" t="s">
        <v>8266</v>
      </c>
      <c r="S129" t="s">
        <v>8269</v>
      </c>
      <c r="T129">
        <f t="shared" si="6"/>
        <v>47.5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si="7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5">
        <f t="shared" si="8"/>
        <v>42628.22792824074</v>
      </c>
      <c r="M130" s="15">
        <f t="shared" si="9"/>
        <v>42663.22792824074</v>
      </c>
      <c r="N130" s="10">
        <f t="shared" si="10"/>
        <v>35</v>
      </c>
      <c r="O130" t="b">
        <v>0</v>
      </c>
      <c r="P130">
        <v>6</v>
      </c>
      <c r="Q130" t="b">
        <v>0</v>
      </c>
      <c r="R130" s="12" t="s">
        <v>8266</v>
      </c>
      <c r="S130" t="s">
        <v>8269</v>
      </c>
      <c r="T130">
        <f t="shared" ref="T130:T193" si="12">IFERROR(ROUND(E130/P130,2),0)</f>
        <v>311.17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ref="F131:F194" si="13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5">
        <f t="shared" ref="L131:L194" si="14">(((K131/60)/60)/24)+DATE(1970,1,1)</f>
        <v>41882.937303240738</v>
      </c>
      <c r="M131" s="15">
        <f t="shared" ref="M131:M194" si="15">(((J131/60)/60)/24)+DATE(1970,1,1)</f>
        <v>41942.937303240738</v>
      </c>
      <c r="N131" s="10">
        <f t="shared" ref="N131:N194" si="16">_xlfn.DAYS(M131,L131)</f>
        <v>60</v>
      </c>
      <c r="O131" t="b">
        <v>0</v>
      </c>
      <c r="P131">
        <v>0</v>
      </c>
      <c r="Q131" t="b">
        <v>0</v>
      </c>
      <c r="R131" s="12" t="s">
        <v>8266</v>
      </c>
      <c r="S131" t="s">
        <v>8269</v>
      </c>
      <c r="T131">
        <f t="shared" si="12"/>
        <v>0</v>
      </c>
      <c r="U131">
        <f t="shared" ref="U131:U194" si="17">YEAR(L131)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3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5">
        <f t="shared" si="14"/>
        <v>41778.915416666663</v>
      </c>
      <c r="M132" s="15">
        <f t="shared" si="15"/>
        <v>41806.844444444447</v>
      </c>
      <c r="N132" s="10">
        <f t="shared" si="16"/>
        <v>28</v>
      </c>
      <c r="O132" t="b">
        <v>0</v>
      </c>
      <c r="P132">
        <v>0</v>
      </c>
      <c r="Q132" t="b">
        <v>0</v>
      </c>
      <c r="R132" s="12" t="s">
        <v>8266</v>
      </c>
      <c r="S132" t="s">
        <v>8269</v>
      </c>
      <c r="T132">
        <f t="shared" si="12"/>
        <v>0</v>
      </c>
      <c r="U132">
        <f t="shared" si="17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3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5">
        <f t="shared" si="14"/>
        <v>42541.837511574078</v>
      </c>
      <c r="M133" s="15">
        <f t="shared" si="15"/>
        <v>42557</v>
      </c>
      <c r="N133" s="10">
        <f t="shared" si="16"/>
        <v>16</v>
      </c>
      <c r="O133" t="b">
        <v>0</v>
      </c>
      <c r="P133">
        <v>0</v>
      </c>
      <c r="Q133" t="b">
        <v>0</v>
      </c>
      <c r="R133" s="12" t="s">
        <v>8266</v>
      </c>
      <c r="S133" t="s">
        <v>8269</v>
      </c>
      <c r="T133">
        <f t="shared" si="12"/>
        <v>0</v>
      </c>
      <c r="U133">
        <f t="shared" si="17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3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5">
        <f t="shared" si="14"/>
        <v>41905.812581018516</v>
      </c>
      <c r="M134" s="15">
        <f t="shared" si="15"/>
        <v>41950.854247685187</v>
      </c>
      <c r="N134" s="10">
        <f t="shared" si="16"/>
        <v>45</v>
      </c>
      <c r="O134" t="b">
        <v>0</v>
      </c>
      <c r="P134">
        <v>81</v>
      </c>
      <c r="Q134" t="b">
        <v>0</v>
      </c>
      <c r="R134" s="12" t="s">
        <v>8266</v>
      </c>
      <c r="S134" t="s">
        <v>8269</v>
      </c>
      <c r="T134">
        <f t="shared" si="12"/>
        <v>94.51</v>
      </c>
      <c r="U134">
        <f t="shared" si="17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3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5">
        <f t="shared" si="14"/>
        <v>42491.80768518518</v>
      </c>
      <c r="M135" s="15">
        <f t="shared" si="15"/>
        <v>42521.729861111111</v>
      </c>
      <c r="N135" s="10">
        <f t="shared" si="16"/>
        <v>30</v>
      </c>
      <c r="O135" t="b">
        <v>0</v>
      </c>
      <c r="P135">
        <v>0</v>
      </c>
      <c r="Q135" t="b">
        <v>0</v>
      </c>
      <c r="R135" s="12" t="s">
        <v>8266</v>
      </c>
      <c r="S135" t="s">
        <v>8269</v>
      </c>
      <c r="T135">
        <f t="shared" si="12"/>
        <v>0</v>
      </c>
      <c r="U135">
        <f t="shared" si="17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3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5">
        <f t="shared" si="14"/>
        <v>42221.909930555557</v>
      </c>
      <c r="M136" s="15">
        <f t="shared" si="15"/>
        <v>42251.708333333328</v>
      </c>
      <c r="N136" s="10">
        <f t="shared" si="16"/>
        <v>30</v>
      </c>
      <c r="O136" t="b">
        <v>0</v>
      </c>
      <c r="P136">
        <v>0</v>
      </c>
      <c r="Q136" t="b">
        <v>0</v>
      </c>
      <c r="R136" s="12" t="s">
        <v>8266</v>
      </c>
      <c r="S136" t="s">
        <v>8269</v>
      </c>
      <c r="T136">
        <f t="shared" si="12"/>
        <v>0</v>
      </c>
      <c r="U136">
        <f t="shared" si="17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3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5">
        <f t="shared" si="14"/>
        <v>41788.381909722222</v>
      </c>
      <c r="M137" s="15">
        <f t="shared" si="15"/>
        <v>41821.791666666664</v>
      </c>
      <c r="N137" s="10">
        <f t="shared" si="16"/>
        <v>33</v>
      </c>
      <c r="O137" t="b">
        <v>0</v>
      </c>
      <c r="P137">
        <v>5</v>
      </c>
      <c r="Q137" t="b">
        <v>0</v>
      </c>
      <c r="R137" s="12" t="s">
        <v>8266</v>
      </c>
      <c r="S137" t="s">
        <v>8269</v>
      </c>
      <c r="T137">
        <f t="shared" si="12"/>
        <v>80.599999999999994</v>
      </c>
      <c r="U137">
        <f t="shared" si="17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3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5">
        <f t="shared" si="14"/>
        <v>42096.410115740742</v>
      </c>
      <c r="M138" s="15">
        <f t="shared" si="15"/>
        <v>42140.427777777775</v>
      </c>
      <c r="N138" s="10">
        <f t="shared" si="16"/>
        <v>44</v>
      </c>
      <c r="O138" t="b">
        <v>0</v>
      </c>
      <c r="P138">
        <v>0</v>
      </c>
      <c r="Q138" t="b">
        <v>0</v>
      </c>
      <c r="R138" s="12" t="s">
        <v>8266</v>
      </c>
      <c r="S138" t="s">
        <v>8269</v>
      </c>
      <c r="T138">
        <f t="shared" si="12"/>
        <v>0</v>
      </c>
      <c r="U138">
        <f t="shared" si="17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3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5">
        <f t="shared" si="14"/>
        <v>42239.573993055557</v>
      </c>
      <c r="M139" s="15">
        <f t="shared" si="15"/>
        <v>42289.573993055557</v>
      </c>
      <c r="N139" s="10">
        <f t="shared" si="16"/>
        <v>50</v>
      </c>
      <c r="O139" t="b">
        <v>0</v>
      </c>
      <c r="P139">
        <v>0</v>
      </c>
      <c r="Q139" t="b">
        <v>0</v>
      </c>
      <c r="R139" s="12" t="s">
        <v>8266</v>
      </c>
      <c r="S139" t="s">
        <v>8269</v>
      </c>
      <c r="T139">
        <f t="shared" si="12"/>
        <v>0</v>
      </c>
      <c r="U139">
        <f t="shared" si="17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3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5">
        <f t="shared" si="14"/>
        <v>42186.257418981477</v>
      </c>
      <c r="M140" s="15">
        <f t="shared" si="15"/>
        <v>42217.207638888889</v>
      </c>
      <c r="N140" s="10">
        <f t="shared" si="16"/>
        <v>31</v>
      </c>
      <c r="O140" t="b">
        <v>0</v>
      </c>
      <c r="P140">
        <v>58</v>
      </c>
      <c r="Q140" t="b">
        <v>0</v>
      </c>
      <c r="R140" s="12" t="s">
        <v>8266</v>
      </c>
      <c r="S140" t="s">
        <v>8269</v>
      </c>
      <c r="T140">
        <f t="shared" si="12"/>
        <v>81.239999999999995</v>
      </c>
      <c r="U140">
        <f t="shared" si="17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3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5">
        <f t="shared" si="14"/>
        <v>42187.920972222222</v>
      </c>
      <c r="M141" s="15">
        <f t="shared" si="15"/>
        <v>42197.920972222222</v>
      </c>
      <c r="N141" s="10">
        <f t="shared" si="16"/>
        <v>10</v>
      </c>
      <c r="O141" t="b">
        <v>0</v>
      </c>
      <c r="P141">
        <v>1</v>
      </c>
      <c r="Q141" t="b">
        <v>0</v>
      </c>
      <c r="R141" s="12" t="s">
        <v>8266</v>
      </c>
      <c r="S141" t="s">
        <v>8269</v>
      </c>
      <c r="T141">
        <f t="shared" si="12"/>
        <v>500</v>
      </c>
      <c r="U141">
        <f t="shared" si="17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3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5">
        <f t="shared" si="14"/>
        <v>42053.198287037041</v>
      </c>
      <c r="M142" s="15">
        <f t="shared" si="15"/>
        <v>42083.15662037037</v>
      </c>
      <c r="N142" s="10">
        <f t="shared" si="16"/>
        <v>30</v>
      </c>
      <c r="O142" t="b">
        <v>0</v>
      </c>
      <c r="P142">
        <v>0</v>
      </c>
      <c r="Q142" t="b">
        <v>0</v>
      </c>
      <c r="R142" s="12" t="s">
        <v>8266</v>
      </c>
      <c r="S142" t="s">
        <v>8269</v>
      </c>
      <c r="T142">
        <f t="shared" si="12"/>
        <v>0</v>
      </c>
      <c r="U142">
        <f t="shared" si="17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3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5">
        <f t="shared" si="14"/>
        <v>42110.153043981481</v>
      </c>
      <c r="M143" s="15">
        <f t="shared" si="15"/>
        <v>42155.153043981481</v>
      </c>
      <c r="N143" s="10">
        <f t="shared" si="16"/>
        <v>45</v>
      </c>
      <c r="O143" t="b">
        <v>0</v>
      </c>
      <c r="P143">
        <v>28</v>
      </c>
      <c r="Q143" t="b">
        <v>0</v>
      </c>
      <c r="R143" s="12" t="s">
        <v>8266</v>
      </c>
      <c r="S143" t="s">
        <v>8269</v>
      </c>
      <c r="T143">
        <f t="shared" si="12"/>
        <v>46.18</v>
      </c>
      <c r="U143">
        <f t="shared" si="17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3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5">
        <f t="shared" si="14"/>
        <v>41938.893263888887</v>
      </c>
      <c r="M144" s="15">
        <f t="shared" si="15"/>
        <v>41959.934930555552</v>
      </c>
      <c r="N144" s="10">
        <f t="shared" si="16"/>
        <v>21</v>
      </c>
      <c r="O144" t="b">
        <v>0</v>
      </c>
      <c r="P144">
        <v>1</v>
      </c>
      <c r="Q144" t="b">
        <v>0</v>
      </c>
      <c r="R144" s="12" t="s">
        <v>8266</v>
      </c>
      <c r="S144" t="s">
        <v>8269</v>
      </c>
      <c r="T144">
        <f t="shared" si="12"/>
        <v>10</v>
      </c>
      <c r="U144">
        <f t="shared" si="17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3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5">
        <f t="shared" si="14"/>
        <v>42559.064143518524</v>
      </c>
      <c r="M145" s="15">
        <f t="shared" si="15"/>
        <v>42616.246527777781</v>
      </c>
      <c r="N145" s="10">
        <f t="shared" si="16"/>
        <v>57</v>
      </c>
      <c r="O145" t="b">
        <v>0</v>
      </c>
      <c r="P145">
        <v>0</v>
      </c>
      <c r="Q145" t="b">
        <v>0</v>
      </c>
      <c r="R145" s="12" t="s">
        <v>8266</v>
      </c>
      <c r="S145" t="s">
        <v>8269</v>
      </c>
      <c r="T145">
        <f t="shared" si="12"/>
        <v>0</v>
      </c>
      <c r="U145">
        <f t="shared" si="17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3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5">
        <f t="shared" si="14"/>
        <v>42047.762407407412</v>
      </c>
      <c r="M146" s="15">
        <f t="shared" si="15"/>
        <v>42107.72074074074</v>
      </c>
      <c r="N146" s="10">
        <f t="shared" si="16"/>
        <v>60</v>
      </c>
      <c r="O146" t="b">
        <v>0</v>
      </c>
      <c r="P146">
        <v>37</v>
      </c>
      <c r="Q146" t="b">
        <v>0</v>
      </c>
      <c r="R146" s="12" t="s">
        <v>8266</v>
      </c>
      <c r="S146" t="s">
        <v>8269</v>
      </c>
      <c r="T146">
        <f t="shared" si="12"/>
        <v>55.95</v>
      </c>
      <c r="U146">
        <f t="shared" si="17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3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5">
        <f t="shared" si="14"/>
        <v>42200.542268518519</v>
      </c>
      <c r="M147" s="15">
        <f t="shared" si="15"/>
        <v>42227.542268518519</v>
      </c>
      <c r="N147" s="10">
        <f t="shared" si="16"/>
        <v>27</v>
      </c>
      <c r="O147" t="b">
        <v>0</v>
      </c>
      <c r="P147">
        <v>9</v>
      </c>
      <c r="Q147" t="b">
        <v>0</v>
      </c>
      <c r="R147" s="12" t="s">
        <v>8266</v>
      </c>
      <c r="S147" t="s">
        <v>8269</v>
      </c>
      <c r="T147">
        <f t="shared" si="12"/>
        <v>37.56</v>
      </c>
      <c r="U147">
        <f t="shared" si="17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3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5">
        <f t="shared" si="14"/>
        <v>42693.016180555554</v>
      </c>
      <c r="M148" s="15">
        <f t="shared" si="15"/>
        <v>42753.016180555554</v>
      </c>
      <c r="N148" s="10">
        <f t="shared" si="16"/>
        <v>60</v>
      </c>
      <c r="O148" t="b">
        <v>0</v>
      </c>
      <c r="P148">
        <v>3</v>
      </c>
      <c r="Q148" t="b">
        <v>0</v>
      </c>
      <c r="R148" s="12" t="s">
        <v>8266</v>
      </c>
      <c r="S148" t="s">
        <v>8269</v>
      </c>
      <c r="T148">
        <f t="shared" si="12"/>
        <v>38.33</v>
      </c>
      <c r="U148">
        <f t="shared" si="17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3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5">
        <f t="shared" si="14"/>
        <v>41969.767824074079</v>
      </c>
      <c r="M149" s="15">
        <f t="shared" si="15"/>
        <v>42012.762499999997</v>
      </c>
      <c r="N149" s="10">
        <f t="shared" si="16"/>
        <v>43</v>
      </c>
      <c r="O149" t="b">
        <v>0</v>
      </c>
      <c r="P149">
        <v>0</v>
      </c>
      <c r="Q149" t="b">
        <v>0</v>
      </c>
      <c r="R149" s="12" t="s">
        <v>8266</v>
      </c>
      <c r="S149" t="s">
        <v>8269</v>
      </c>
      <c r="T149">
        <f t="shared" si="12"/>
        <v>0</v>
      </c>
      <c r="U149">
        <f t="shared" si="17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3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5">
        <f t="shared" si="14"/>
        <v>42397.281666666662</v>
      </c>
      <c r="M150" s="15">
        <f t="shared" si="15"/>
        <v>42427.281666666662</v>
      </c>
      <c r="N150" s="10">
        <f t="shared" si="16"/>
        <v>30</v>
      </c>
      <c r="O150" t="b">
        <v>0</v>
      </c>
      <c r="P150">
        <v>2</v>
      </c>
      <c r="Q150" t="b">
        <v>0</v>
      </c>
      <c r="R150" s="12" t="s">
        <v>8266</v>
      </c>
      <c r="S150" t="s">
        <v>8269</v>
      </c>
      <c r="T150">
        <f t="shared" si="12"/>
        <v>20</v>
      </c>
      <c r="U150">
        <f t="shared" si="17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3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5">
        <f t="shared" si="14"/>
        <v>41968.172106481477</v>
      </c>
      <c r="M151" s="15">
        <f t="shared" si="15"/>
        <v>41998.333333333328</v>
      </c>
      <c r="N151" s="10">
        <f t="shared" si="16"/>
        <v>30</v>
      </c>
      <c r="O151" t="b">
        <v>0</v>
      </c>
      <c r="P151">
        <v>6</v>
      </c>
      <c r="Q151" t="b">
        <v>0</v>
      </c>
      <c r="R151" s="12" t="s">
        <v>8266</v>
      </c>
      <c r="S151" t="s">
        <v>8269</v>
      </c>
      <c r="T151">
        <f t="shared" si="12"/>
        <v>15.33</v>
      </c>
      <c r="U151">
        <f t="shared" si="17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3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5">
        <f t="shared" si="14"/>
        <v>42090.161828703705</v>
      </c>
      <c r="M152" s="15">
        <f t="shared" si="15"/>
        <v>42150.161828703705</v>
      </c>
      <c r="N152" s="10">
        <f t="shared" si="16"/>
        <v>60</v>
      </c>
      <c r="O152" t="b">
        <v>0</v>
      </c>
      <c r="P152">
        <v>67</v>
      </c>
      <c r="Q152" t="b">
        <v>0</v>
      </c>
      <c r="R152" s="12" t="s">
        <v>8266</v>
      </c>
      <c r="S152" t="s">
        <v>8269</v>
      </c>
      <c r="T152">
        <f t="shared" si="12"/>
        <v>449.43</v>
      </c>
      <c r="U152">
        <f t="shared" si="17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3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5">
        <f t="shared" si="14"/>
        <v>42113.550821759258</v>
      </c>
      <c r="M153" s="15">
        <f t="shared" si="15"/>
        <v>42173.550821759258</v>
      </c>
      <c r="N153" s="10">
        <f t="shared" si="16"/>
        <v>60</v>
      </c>
      <c r="O153" t="b">
        <v>0</v>
      </c>
      <c r="P153">
        <v>5</v>
      </c>
      <c r="Q153" t="b">
        <v>0</v>
      </c>
      <c r="R153" s="12" t="s">
        <v>8266</v>
      </c>
      <c r="S153" t="s">
        <v>8269</v>
      </c>
      <c r="T153">
        <f t="shared" si="12"/>
        <v>28</v>
      </c>
      <c r="U153">
        <f t="shared" si="17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3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5">
        <f t="shared" si="14"/>
        <v>41875.077546296299</v>
      </c>
      <c r="M154" s="15">
        <f t="shared" si="15"/>
        <v>41905.077546296299</v>
      </c>
      <c r="N154" s="10">
        <f t="shared" si="16"/>
        <v>30</v>
      </c>
      <c r="O154" t="b">
        <v>0</v>
      </c>
      <c r="P154">
        <v>2</v>
      </c>
      <c r="Q154" t="b">
        <v>0</v>
      </c>
      <c r="R154" s="12" t="s">
        <v>8266</v>
      </c>
      <c r="S154" t="s">
        <v>8269</v>
      </c>
      <c r="T154">
        <f t="shared" si="12"/>
        <v>15</v>
      </c>
      <c r="U154">
        <f t="shared" si="17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3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5">
        <f t="shared" si="14"/>
        <v>41933.586157407408</v>
      </c>
      <c r="M155" s="15">
        <f t="shared" si="15"/>
        <v>41975.627824074079</v>
      </c>
      <c r="N155" s="10">
        <f t="shared" si="16"/>
        <v>42</v>
      </c>
      <c r="O155" t="b">
        <v>0</v>
      </c>
      <c r="P155">
        <v>10</v>
      </c>
      <c r="Q155" t="b">
        <v>0</v>
      </c>
      <c r="R155" s="12" t="s">
        <v>8266</v>
      </c>
      <c r="S155" t="s">
        <v>8269</v>
      </c>
      <c r="T155">
        <f t="shared" si="12"/>
        <v>35.9</v>
      </c>
      <c r="U155">
        <f t="shared" si="17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3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5">
        <f t="shared" si="14"/>
        <v>42115.547395833331</v>
      </c>
      <c r="M156" s="15">
        <f t="shared" si="15"/>
        <v>42158.547395833331</v>
      </c>
      <c r="N156" s="10">
        <f t="shared" si="16"/>
        <v>43</v>
      </c>
      <c r="O156" t="b">
        <v>0</v>
      </c>
      <c r="P156">
        <v>3</v>
      </c>
      <c r="Q156" t="b">
        <v>0</v>
      </c>
      <c r="R156" s="12" t="s">
        <v>8266</v>
      </c>
      <c r="S156" t="s">
        <v>8269</v>
      </c>
      <c r="T156">
        <f t="shared" si="12"/>
        <v>13.33</v>
      </c>
      <c r="U156">
        <f t="shared" si="17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3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5">
        <f t="shared" si="14"/>
        <v>42168.559432870374</v>
      </c>
      <c r="M157" s="15">
        <f t="shared" si="15"/>
        <v>42208.559432870374</v>
      </c>
      <c r="N157" s="10">
        <f t="shared" si="16"/>
        <v>40</v>
      </c>
      <c r="O157" t="b">
        <v>0</v>
      </c>
      <c r="P157">
        <v>4</v>
      </c>
      <c r="Q157" t="b">
        <v>0</v>
      </c>
      <c r="R157" s="12" t="s">
        <v>8266</v>
      </c>
      <c r="S157" t="s">
        <v>8269</v>
      </c>
      <c r="T157">
        <f t="shared" si="12"/>
        <v>20.25</v>
      </c>
      <c r="U157">
        <f t="shared" si="17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3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5">
        <f t="shared" si="14"/>
        <v>41794.124953703707</v>
      </c>
      <c r="M158" s="15">
        <f t="shared" si="15"/>
        <v>41854.124953703707</v>
      </c>
      <c r="N158" s="10">
        <f t="shared" si="16"/>
        <v>60</v>
      </c>
      <c r="O158" t="b">
        <v>0</v>
      </c>
      <c r="P158">
        <v>15</v>
      </c>
      <c r="Q158" t="b">
        <v>0</v>
      </c>
      <c r="R158" s="12" t="s">
        <v>8266</v>
      </c>
      <c r="S158" t="s">
        <v>8269</v>
      </c>
      <c r="T158">
        <f t="shared" si="12"/>
        <v>119</v>
      </c>
      <c r="U158">
        <f t="shared" si="17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3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5">
        <f t="shared" si="14"/>
        <v>42396.911712962959</v>
      </c>
      <c r="M159" s="15">
        <f t="shared" si="15"/>
        <v>42426.911712962959</v>
      </c>
      <c r="N159" s="10">
        <f t="shared" si="16"/>
        <v>30</v>
      </c>
      <c r="O159" t="b">
        <v>0</v>
      </c>
      <c r="P159">
        <v>2</v>
      </c>
      <c r="Q159" t="b">
        <v>0</v>
      </c>
      <c r="R159" s="12" t="s">
        <v>8266</v>
      </c>
      <c r="S159" t="s">
        <v>8269</v>
      </c>
      <c r="T159">
        <f t="shared" si="12"/>
        <v>4</v>
      </c>
      <c r="U159">
        <f t="shared" si="17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3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5">
        <f t="shared" si="14"/>
        <v>41904.07671296296</v>
      </c>
      <c r="M160" s="15">
        <f t="shared" si="15"/>
        <v>41934.07671296296</v>
      </c>
      <c r="N160" s="10">
        <f t="shared" si="16"/>
        <v>30</v>
      </c>
      <c r="O160" t="b">
        <v>0</v>
      </c>
      <c r="P160">
        <v>0</v>
      </c>
      <c r="Q160" t="b">
        <v>0</v>
      </c>
      <c r="R160" s="12" t="s">
        <v>8266</v>
      </c>
      <c r="S160" t="s">
        <v>8269</v>
      </c>
      <c r="T160">
        <f t="shared" si="12"/>
        <v>0</v>
      </c>
      <c r="U160">
        <f t="shared" si="17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3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5">
        <f t="shared" si="14"/>
        <v>42514.434548611112</v>
      </c>
      <c r="M161" s="15">
        <f t="shared" si="15"/>
        <v>42554.434548611112</v>
      </c>
      <c r="N161" s="10">
        <f t="shared" si="16"/>
        <v>40</v>
      </c>
      <c r="O161" t="b">
        <v>0</v>
      </c>
      <c r="P161">
        <v>1</v>
      </c>
      <c r="Q161" t="b">
        <v>0</v>
      </c>
      <c r="R161" s="12" t="s">
        <v>8266</v>
      </c>
      <c r="S161" t="s">
        <v>8269</v>
      </c>
      <c r="T161">
        <f t="shared" si="12"/>
        <v>10</v>
      </c>
      <c r="U161">
        <f t="shared" si="17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3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5">
        <f t="shared" si="14"/>
        <v>42171.913090277783</v>
      </c>
      <c r="M162" s="15">
        <f t="shared" si="15"/>
        <v>42231.913090277783</v>
      </c>
      <c r="N162" s="10">
        <f t="shared" si="16"/>
        <v>60</v>
      </c>
      <c r="O162" t="b">
        <v>0</v>
      </c>
      <c r="P162">
        <v>0</v>
      </c>
      <c r="Q162" t="b">
        <v>0</v>
      </c>
      <c r="R162" s="12" t="s">
        <v>8266</v>
      </c>
      <c r="S162" t="s">
        <v>8270</v>
      </c>
      <c r="T162">
        <f t="shared" si="12"/>
        <v>0</v>
      </c>
      <c r="U162">
        <f t="shared" si="17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3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5">
        <f t="shared" si="14"/>
        <v>41792.687442129631</v>
      </c>
      <c r="M163" s="15">
        <f t="shared" si="15"/>
        <v>41822.687442129631</v>
      </c>
      <c r="N163" s="10">
        <f t="shared" si="16"/>
        <v>30</v>
      </c>
      <c r="O163" t="b">
        <v>0</v>
      </c>
      <c r="P163">
        <v>1</v>
      </c>
      <c r="Q163" t="b">
        <v>0</v>
      </c>
      <c r="R163" s="12" t="s">
        <v>8266</v>
      </c>
      <c r="S163" t="s">
        <v>8270</v>
      </c>
      <c r="T163">
        <f t="shared" si="12"/>
        <v>5</v>
      </c>
      <c r="U163">
        <f t="shared" si="17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3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5">
        <f t="shared" si="14"/>
        <v>41835.126805555556</v>
      </c>
      <c r="M164" s="15">
        <f t="shared" si="15"/>
        <v>41867.987500000003</v>
      </c>
      <c r="N164" s="10">
        <f t="shared" si="16"/>
        <v>32</v>
      </c>
      <c r="O164" t="b">
        <v>0</v>
      </c>
      <c r="P164">
        <v>10</v>
      </c>
      <c r="Q164" t="b">
        <v>0</v>
      </c>
      <c r="R164" s="12" t="s">
        <v>8266</v>
      </c>
      <c r="S164" t="s">
        <v>8270</v>
      </c>
      <c r="T164">
        <f t="shared" si="12"/>
        <v>43.5</v>
      </c>
      <c r="U164">
        <f t="shared" si="17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3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5">
        <f t="shared" si="14"/>
        <v>42243.961273148147</v>
      </c>
      <c r="M165" s="15">
        <f t="shared" si="15"/>
        <v>42278</v>
      </c>
      <c r="N165" s="10">
        <f t="shared" si="16"/>
        <v>35</v>
      </c>
      <c r="O165" t="b">
        <v>0</v>
      </c>
      <c r="P165">
        <v>0</v>
      </c>
      <c r="Q165" t="b">
        <v>0</v>
      </c>
      <c r="R165" s="12" t="s">
        <v>8266</v>
      </c>
      <c r="S165" t="s">
        <v>8270</v>
      </c>
      <c r="T165">
        <f t="shared" si="12"/>
        <v>0</v>
      </c>
      <c r="U165">
        <f t="shared" si="17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3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5">
        <f t="shared" si="14"/>
        <v>41841.762743055559</v>
      </c>
      <c r="M166" s="15">
        <f t="shared" si="15"/>
        <v>41901.762743055559</v>
      </c>
      <c r="N166" s="10">
        <f t="shared" si="16"/>
        <v>60</v>
      </c>
      <c r="O166" t="b">
        <v>0</v>
      </c>
      <c r="P166">
        <v>7</v>
      </c>
      <c r="Q166" t="b">
        <v>0</v>
      </c>
      <c r="R166" s="12" t="s">
        <v>8266</v>
      </c>
      <c r="S166" t="s">
        <v>8270</v>
      </c>
      <c r="T166">
        <f t="shared" si="12"/>
        <v>91.43</v>
      </c>
      <c r="U166">
        <f t="shared" si="17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3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5">
        <f t="shared" si="14"/>
        <v>42351.658842592587</v>
      </c>
      <c r="M167" s="15">
        <f t="shared" si="15"/>
        <v>42381.658842592587</v>
      </c>
      <c r="N167" s="10">
        <f t="shared" si="16"/>
        <v>30</v>
      </c>
      <c r="O167" t="b">
        <v>0</v>
      </c>
      <c r="P167">
        <v>0</v>
      </c>
      <c r="Q167" t="b">
        <v>0</v>
      </c>
      <c r="R167" s="12" t="s">
        <v>8266</v>
      </c>
      <c r="S167" t="s">
        <v>8270</v>
      </c>
      <c r="T167">
        <f t="shared" si="12"/>
        <v>0</v>
      </c>
      <c r="U167">
        <f t="shared" si="17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3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5">
        <f t="shared" si="14"/>
        <v>42721.075949074075</v>
      </c>
      <c r="M168" s="15">
        <f t="shared" si="15"/>
        <v>42751.075949074075</v>
      </c>
      <c r="N168" s="10">
        <f t="shared" si="16"/>
        <v>30</v>
      </c>
      <c r="O168" t="b">
        <v>0</v>
      </c>
      <c r="P168">
        <v>1</v>
      </c>
      <c r="Q168" t="b">
        <v>0</v>
      </c>
      <c r="R168" s="12" t="s">
        <v>8266</v>
      </c>
      <c r="S168" t="s">
        <v>8270</v>
      </c>
      <c r="T168">
        <f t="shared" si="12"/>
        <v>3000</v>
      </c>
      <c r="U168">
        <f t="shared" si="17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3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5">
        <f t="shared" si="14"/>
        <v>42160.927488425921</v>
      </c>
      <c r="M169" s="15">
        <f t="shared" si="15"/>
        <v>42220.927488425921</v>
      </c>
      <c r="N169" s="10">
        <f t="shared" si="16"/>
        <v>60</v>
      </c>
      <c r="O169" t="b">
        <v>0</v>
      </c>
      <c r="P169">
        <v>2</v>
      </c>
      <c r="Q169" t="b">
        <v>0</v>
      </c>
      <c r="R169" s="12" t="s">
        <v>8266</v>
      </c>
      <c r="S169" t="s">
        <v>8270</v>
      </c>
      <c r="T169">
        <f t="shared" si="12"/>
        <v>5.5</v>
      </c>
      <c r="U169">
        <f t="shared" si="17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3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5">
        <f t="shared" si="14"/>
        <v>42052.83530092593</v>
      </c>
      <c r="M170" s="15">
        <f t="shared" si="15"/>
        <v>42082.793634259258</v>
      </c>
      <c r="N170" s="10">
        <f t="shared" si="16"/>
        <v>30</v>
      </c>
      <c r="O170" t="b">
        <v>0</v>
      </c>
      <c r="P170">
        <v>3</v>
      </c>
      <c r="Q170" t="b">
        <v>0</v>
      </c>
      <c r="R170" s="12" t="s">
        <v>8266</v>
      </c>
      <c r="S170" t="s">
        <v>8270</v>
      </c>
      <c r="T170">
        <f t="shared" si="12"/>
        <v>108.33</v>
      </c>
      <c r="U170">
        <f t="shared" si="17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3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5">
        <f t="shared" si="14"/>
        <v>41900.505312499998</v>
      </c>
      <c r="M171" s="15">
        <f t="shared" si="15"/>
        <v>41930.505312499998</v>
      </c>
      <c r="N171" s="10">
        <f t="shared" si="16"/>
        <v>30</v>
      </c>
      <c r="O171" t="b">
        <v>0</v>
      </c>
      <c r="P171">
        <v>10</v>
      </c>
      <c r="Q171" t="b">
        <v>0</v>
      </c>
      <c r="R171" s="12" t="s">
        <v>8266</v>
      </c>
      <c r="S171" t="s">
        <v>8270</v>
      </c>
      <c r="T171">
        <f t="shared" si="12"/>
        <v>56</v>
      </c>
      <c r="U171">
        <f t="shared" si="17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3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5">
        <f t="shared" si="14"/>
        <v>42216.977812500001</v>
      </c>
      <c r="M172" s="15">
        <f t="shared" si="15"/>
        <v>42246.227777777778</v>
      </c>
      <c r="N172" s="10">
        <f t="shared" si="16"/>
        <v>30</v>
      </c>
      <c r="O172" t="b">
        <v>0</v>
      </c>
      <c r="P172">
        <v>10</v>
      </c>
      <c r="Q172" t="b">
        <v>0</v>
      </c>
      <c r="R172" s="12" t="s">
        <v>8266</v>
      </c>
      <c r="S172" t="s">
        <v>8270</v>
      </c>
      <c r="T172">
        <f t="shared" si="12"/>
        <v>32.5</v>
      </c>
      <c r="U172">
        <f t="shared" si="17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3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5">
        <f t="shared" si="14"/>
        <v>42534.180717592593</v>
      </c>
      <c r="M173" s="15">
        <f t="shared" si="15"/>
        <v>42594.180717592593</v>
      </c>
      <c r="N173" s="10">
        <f t="shared" si="16"/>
        <v>60</v>
      </c>
      <c r="O173" t="b">
        <v>0</v>
      </c>
      <c r="P173">
        <v>1</v>
      </c>
      <c r="Q173" t="b">
        <v>0</v>
      </c>
      <c r="R173" s="12" t="s">
        <v>8266</v>
      </c>
      <c r="S173" t="s">
        <v>8270</v>
      </c>
      <c r="T173">
        <f t="shared" si="12"/>
        <v>1</v>
      </c>
      <c r="U173">
        <f t="shared" si="17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3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5">
        <f t="shared" si="14"/>
        <v>42047.394942129627</v>
      </c>
      <c r="M174" s="15">
        <f t="shared" si="15"/>
        <v>42082.353275462956</v>
      </c>
      <c r="N174" s="10">
        <f t="shared" si="16"/>
        <v>35</v>
      </c>
      <c r="O174" t="b">
        <v>0</v>
      </c>
      <c r="P174">
        <v>0</v>
      </c>
      <c r="Q174" t="b">
        <v>0</v>
      </c>
      <c r="R174" s="12" t="s">
        <v>8266</v>
      </c>
      <c r="S174" t="s">
        <v>8270</v>
      </c>
      <c r="T174">
        <f t="shared" si="12"/>
        <v>0</v>
      </c>
      <c r="U174">
        <f t="shared" si="17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3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5">
        <f t="shared" si="14"/>
        <v>42033.573009259257</v>
      </c>
      <c r="M175" s="15">
        <f t="shared" si="15"/>
        <v>42063.573009259257</v>
      </c>
      <c r="N175" s="10">
        <f t="shared" si="16"/>
        <v>30</v>
      </c>
      <c r="O175" t="b">
        <v>0</v>
      </c>
      <c r="P175">
        <v>0</v>
      </c>
      <c r="Q175" t="b">
        <v>0</v>
      </c>
      <c r="R175" s="12" t="s">
        <v>8266</v>
      </c>
      <c r="S175" t="s">
        <v>8270</v>
      </c>
      <c r="T175">
        <f t="shared" si="12"/>
        <v>0</v>
      </c>
      <c r="U175">
        <f t="shared" si="17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3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5">
        <f t="shared" si="14"/>
        <v>42072.758981481486</v>
      </c>
      <c r="M176" s="15">
        <f t="shared" si="15"/>
        <v>42132.758981481486</v>
      </c>
      <c r="N176" s="10">
        <f t="shared" si="16"/>
        <v>60</v>
      </c>
      <c r="O176" t="b">
        <v>0</v>
      </c>
      <c r="P176">
        <v>0</v>
      </c>
      <c r="Q176" t="b">
        <v>0</v>
      </c>
      <c r="R176" s="12" t="s">
        <v>8266</v>
      </c>
      <c r="S176" t="s">
        <v>8270</v>
      </c>
      <c r="T176">
        <f t="shared" si="12"/>
        <v>0</v>
      </c>
      <c r="U176">
        <f t="shared" si="17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3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5">
        <f t="shared" si="14"/>
        <v>41855.777905092589</v>
      </c>
      <c r="M177" s="15">
        <f t="shared" si="15"/>
        <v>41880.777905092589</v>
      </c>
      <c r="N177" s="10">
        <f t="shared" si="16"/>
        <v>25</v>
      </c>
      <c r="O177" t="b">
        <v>0</v>
      </c>
      <c r="P177">
        <v>26</v>
      </c>
      <c r="Q177" t="b">
        <v>0</v>
      </c>
      <c r="R177" s="12" t="s">
        <v>8266</v>
      </c>
      <c r="S177" t="s">
        <v>8270</v>
      </c>
      <c r="T177">
        <f t="shared" si="12"/>
        <v>49.88</v>
      </c>
      <c r="U177">
        <f t="shared" si="17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3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5">
        <f t="shared" si="14"/>
        <v>42191.824062500003</v>
      </c>
      <c r="M178" s="15">
        <f t="shared" si="15"/>
        <v>42221.824062500003</v>
      </c>
      <c r="N178" s="10">
        <f t="shared" si="16"/>
        <v>30</v>
      </c>
      <c r="O178" t="b">
        <v>0</v>
      </c>
      <c r="P178">
        <v>0</v>
      </c>
      <c r="Q178" t="b">
        <v>0</v>
      </c>
      <c r="R178" s="12" t="s">
        <v>8266</v>
      </c>
      <c r="S178" t="s">
        <v>8270</v>
      </c>
      <c r="T178">
        <f t="shared" si="12"/>
        <v>0</v>
      </c>
      <c r="U178">
        <f t="shared" si="17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3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5">
        <f t="shared" si="14"/>
        <v>42070.047754629632</v>
      </c>
      <c r="M179" s="15">
        <f t="shared" si="15"/>
        <v>42087.00608796296</v>
      </c>
      <c r="N179" s="10">
        <f t="shared" si="16"/>
        <v>17</v>
      </c>
      <c r="O179" t="b">
        <v>0</v>
      </c>
      <c r="P179">
        <v>7</v>
      </c>
      <c r="Q179" t="b">
        <v>0</v>
      </c>
      <c r="R179" s="12" t="s">
        <v>8266</v>
      </c>
      <c r="S179" t="s">
        <v>8270</v>
      </c>
      <c r="T179">
        <f t="shared" si="12"/>
        <v>25.71</v>
      </c>
      <c r="U179">
        <f t="shared" si="17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3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5">
        <f t="shared" si="14"/>
        <v>42304.955381944441</v>
      </c>
      <c r="M180" s="15">
        <f t="shared" si="15"/>
        <v>42334.997048611112</v>
      </c>
      <c r="N180" s="10">
        <f t="shared" si="16"/>
        <v>30</v>
      </c>
      <c r="O180" t="b">
        <v>0</v>
      </c>
      <c r="P180">
        <v>0</v>
      </c>
      <c r="Q180" t="b">
        <v>0</v>
      </c>
      <c r="R180" s="12" t="s">
        <v>8266</v>
      </c>
      <c r="S180" t="s">
        <v>8270</v>
      </c>
      <c r="T180">
        <f t="shared" si="12"/>
        <v>0</v>
      </c>
      <c r="U180">
        <f t="shared" si="17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3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5">
        <f t="shared" si="14"/>
        <v>42403.080497685187</v>
      </c>
      <c r="M181" s="15">
        <f t="shared" si="15"/>
        <v>42433.080497685187</v>
      </c>
      <c r="N181" s="10">
        <f t="shared" si="16"/>
        <v>30</v>
      </c>
      <c r="O181" t="b">
        <v>0</v>
      </c>
      <c r="P181">
        <v>2</v>
      </c>
      <c r="Q181" t="b">
        <v>0</v>
      </c>
      <c r="R181" s="12" t="s">
        <v>8266</v>
      </c>
      <c r="S181" t="s">
        <v>8270</v>
      </c>
      <c r="T181">
        <f t="shared" si="12"/>
        <v>100</v>
      </c>
      <c r="U181">
        <f t="shared" si="17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3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5">
        <f t="shared" si="14"/>
        <v>42067.991238425922</v>
      </c>
      <c r="M182" s="15">
        <f t="shared" si="15"/>
        <v>42107.791666666672</v>
      </c>
      <c r="N182" s="10">
        <f t="shared" si="16"/>
        <v>40</v>
      </c>
      <c r="O182" t="b">
        <v>0</v>
      </c>
      <c r="P182">
        <v>13</v>
      </c>
      <c r="Q182" t="b">
        <v>0</v>
      </c>
      <c r="R182" s="12" t="s">
        <v>8266</v>
      </c>
      <c r="S182" t="s">
        <v>8270</v>
      </c>
      <c r="T182">
        <f t="shared" si="12"/>
        <v>30.85</v>
      </c>
      <c r="U182">
        <f t="shared" si="17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3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5">
        <f t="shared" si="14"/>
        <v>42147.741840277777</v>
      </c>
      <c r="M183" s="15">
        <f t="shared" si="15"/>
        <v>42177.741840277777</v>
      </c>
      <c r="N183" s="10">
        <f t="shared" si="16"/>
        <v>30</v>
      </c>
      <c r="O183" t="b">
        <v>0</v>
      </c>
      <c r="P183">
        <v>4</v>
      </c>
      <c r="Q183" t="b">
        <v>0</v>
      </c>
      <c r="R183" s="12" t="s">
        <v>8266</v>
      </c>
      <c r="S183" t="s">
        <v>8270</v>
      </c>
      <c r="T183">
        <f t="shared" si="12"/>
        <v>180.5</v>
      </c>
      <c r="U183">
        <f t="shared" si="17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3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5">
        <f t="shared" si="14"/>
        <v>42712.011944444443</v>
      </c>
      <c r="M184" s="15">
        <f t="shared" si="15"/>
        <v>42742.011944444443</v>
      </c>
      <c r="N184" s="10">
        <f t="shared" si="16"/>
        <v>30</v>
      </c>
      <c r="O184" t="b">
        <v>0</v>
      </c>
      <c r="P184">
        <v>0</v>
      </c>
      <c r="Q184" t="b">
        <v>0</v>
      </c>
      <c r="R184" s="12" t="s">
        <v>8266</v>
      </c>
      <c r="S184" t="s">
        <v>8270</v>
      </c>
      <c r="T184">
        <f t="shared" si="12"/>
        <v>0</v>
      </c>
      <c r="U184">
        <f t="shared" si="17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3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5">
        <f t="shared" si="14"/>
        <v>41939.810300925928</v>
      </c>
      <c r="M185" s="15">
        <f t="shared" si="15"/>
        <v>41969.851967592593</v>
      </c>
      <c r="N185" s="10">
        <f t="shared" si="16"/>
        <v>30</v>
      </c>
      <c r="O185" t="b">
        <v>0</v>
      </c>
      <c r="P185">
        <v>12</v>
      </c>
      <c r="Q185" t="b">
        <v>0</v>
      </c>
      <c r="R185" s="12" t="s">
        <v>8266</v>
      </c>
      <c r="S185" t="s">
        <v>8270</v>
      </c>
      <c r="T185">
        <f t="shared" si="12"/>
        <v>373.5</v>
      </c>
      <c r="U185">
        <f t="shared" si="17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3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5">
        <f t="shared" si="14"/>
        <v>41825.791226851856</v>
      </c>
      <c r="M186" s="15">
        <f t="shared" si="15"/>
        <v>41883.165972222225</v>
      </c>
      <c r="N186" s="10">
        <f t="shared" si="16"/>
        <v>58</v>
      </c>
      <c r="O186" t="b">
        <v>0</v>
      </c>
      <c r="P186">
        <v>2</v>
      </c>
      <c r="Q186" t="b">
        <v>0</v>
      </c>
      <c r="R186" s="12" t="s">
        <v>8266</v>
      </c>
      <c r="S186" t="s">
        <v>8270</v>
      </c>
      <c r="T186">
        <f t="shared" si="12"/>
        <v>25.5</v>
      </c>
      <c r="U186">
        <f t="shared" si="17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3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5">
        <f t="shared" si="14"/>
        <v>42570.91133101852</v>
      </c>
      <c r="M187" s="15">
        <f t="shared" si="15"/>
        <v>42600.91133101852</v>
      </c>
      <c r="N187" s="10">
        <f t="shared" si="16"/>
        <v>30</v>
      </c>
      <c r="O187" t="b">
        <v>0</v>
      </c>
      <c r="P187">
        <v>10</v>
      </c>
      <c r="Q187" t="b">
        <v>0</v>
      </c>
      <c r="R187" s="12" t="s">
        <v>8266</v>
      </c>
      <c r="S187" t="s">
        <v>8270</v>
      </c>
      <c r="T187">
        <f t="shared" si="12"/>
        <v>220</v>
      </c>
      <c r="U187">
        <f t="shared" si="17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3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5">
        <f t="shared" si="14"/>
        <v>42767.812893518523</v>
      </c>
      <c r="M188" s="15">
        <f t="shared" si="15"/>
        <v>42797.833333333328</v>
      </c>
      <c r="N188" s="10">
        <f t="shared" si="16"/>
        <v>30</v>
      </c>
      <c r="O188" t="b">
        <v>0</v>
      </c>
      <c r="P188">
        <v>0</v>
      </c>
      <c r="Q188" t="b">
        <v>0</v>
      </c>
      <c r="R188" s="12" t="s">
        <v>8266</v>
      </c>
      <c r="S188" t="s">
        <v>8270</v>
      </c>
      <c r="T188">
        <f t="shared" si="12"/>
        <v>0</v>
      </c>
      <c r="U188">
        <f t="shared" si="17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3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5">
        <f t="shared" si="14"/>
        <v>42182.234456018516</v>
      </c>
      <c r="M189" s="15">
        <f t="shared" si="15"/>
        <v>42206.290972222225</v>
      </c>
      <c r="N189" s="10">
        <f t="shared" si="16"/>
        <v>24</v>
      </c>
      <c r="O189" t="b">
        <v>0</v>
      </c>
      <c r="P189">
        <v>5</v>
      </c>
      <c r="Q189" t="b">
        <v>0</v>
      </c>
      <c r="R189" s="12" t="s">
        <v>8266</v>
      </c>
      <c r="S189" t="s">
        <v>8270</v>
      </c>
      <c r="T189">
        <f t="shared" si="12"/>
        <v>160</v>
      </c>
      <c r="U189">
        <f t="shared" si="17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3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5">
        <f t="shared" si="14"/>
        <v>41857.18304398148</v>
      </c>
      <c r="M190" s="15">
        <f t="shared" si="15"/>
        <v>41887.18304398148</v>
      </c>
      <c r="N190" s="10">
        <f t="shared" si="16"/>
        <v>30</v>
      </c>
      <c r="O190" t="b">
        <v>0</v>
      </c>
      <c r="P190">
        <v>0</v>
      </c>
      <c r="Q190" t="b">
        <v>0</v>
      </c>
      <c r="R190" s="12" t="s">
        <v>8266</v>
      </c>
      <c r="S190" t="s">
        <v>8270</v>
      </c>
      <c r="T190">
        <f t="shared" si="12"/>
        <v>0</v>
      </c>
      <c r="U190">
        <f t="shared" si="17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3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5">
        <f t="shared" si="14"/>
        <v>42556.690706018519</v>
      </c>
      <c r="M191" s="15">
        <f t="shared" si="15"/>
        <v>42616.690706018519</v>
      </c>
      <c r="N191" s="10">
        <f t="shared" si="16"/>
        <v>60</v>
      </c>
      <c r="O191" t="b">
        <v>0</v>
      </c>
      <c r="P191">
        <v>5</v>
      </c>
      <c r="Q191" t="b">
        <v>0</v>
      </c>
      <c r="R191" s="12" t="s">
        <v>8266</v>
      </c>
      <c r="S191" t="s">
        <v>8270</v>
      </c>
      <c r="T191">
        <f t="shared" si="12"/>
        <v>69</v>
      </c>
      <c r="U191">
        <f t="shared" si="17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3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5">
        <f t="shared" si="14"/>
        <v>42527.650995370372</v>
      </c>
      <c r="M192" s="15">
        <f t="shared" si="15"/>
        <v>42537.650995370372</v>
      </c>
      <c r="N192" s="10">
        <f t="shared" si="16"/>
        <v>10</v>
      </c>
      <c r="O192" t="b">
        <v>0</v>
      </c>
      <c r="P192">
        <v>1</v>
      </c>
      <c r="Q192" t="b">
        <v>0</v>
      </c>
      <c r="R192" s="12" t="s">
        <v>8266</v>
      </c>
      <c r="S192" t="s">
        <v>8270</v>
      </c>
      <c r="T192">
        <f t="shared" si="12"/>
        <v>50</v>
      </c>
      <c r="U192">
        <f t="shared" si="17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3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5">
        <f t="shared" si="14"/>
        <v>42239.441412037035</v>
      </c>
      <c r="M193" s="15">
        <f t="shared" si="15"/>
        <v>42279.441412037035</v>
      </c>
      <c r="N193" s="10">
        <f t="shared" si="16"/>
        <v>40</v>
      </c>
      <c r="O193" t="b">
        <v>0</v>
      </c>
      <c r="P193">
        <v>3</v>
      </c>
      <c r="Q193" t="b">
        <v>0</v>
      </c>
      <c r="R193" s="12" t="s">
        <v>8266</v>
      </c>
      <c r="S193" t="s">
        <v>8270</v>
      </c>
      <c r="T193">
        <f t="shared" si="12"/>
        <v>83.33</v>
      </c>
      <c r="U193">
        <f t="shared" si="17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si="13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5">
        <f t="shared" si="14"/>
        <v>41899.792037037041</v>
      </c>
      <c r="M194" s="15">
        <f t="shared" si="15"/>
        <v>41929.792037037041</v>
      </c>
      <c r="N194" s="10">
        <f t="shared" si="16"/>
        <v>30</v>
      </c>
      <c r="O194" t="b">
        <v>0</v>
      </c>
      <c r="P194">
        <v>3</v>
      </c>
      <c r="Q194" t="b">
        <v>0</v>
      </c>
      <c r="R194" s="12" t="s">
        <v>8266</v>
      </c>
      <c r="S194" t="s">
        <v>8270</v>
      </c>
      <c r="T194">
        <f t="shared" ref="T194:T257" si="18">IFERROR(ROUND(E194/P194,2),0)</f>
        <v>5.67</v>
      </c>
      <c r="U194">
        <f t="shared" si="17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ref="F195:F258" si="19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5">
        <f t="shared" ref="L195:L258" si="20">(((K195/60)/60)/24)+DATE(1970,1,1)</f>
        <v>41911.934791666667</v>
      </c>
      <c r="M195" s="15">
        <f t="shared" ref="M195:M258" si="21">(((J195/60)/60)/24)+DATE(1970,1,1)</f>
        <v>41971.976458333331</v>
      </c>
      <c r="N195" s="10">
        <f t="shared" ref="N195:N258" si="22">_xlfn.DAYS(M195,L195)</f>
        <v>60</v>
      </c>
      <c r="O195" t="b">
        <v>0</v>
      </c>
      <c r="P195">
        <v>0</v>
      </c>
      <c r="Q195" t="b">
        <v>0</v>
      </c>
      <c r="R195" s="12" t="s">
        <v>8266</v>
      </c>
      <c r="S195" t="s">
        <v>8270</v>
      </c>
      <c r="T195">
        <f t="shared" si="18"/>
        <v>0</v>
      </c>
      <c r="U195">
        <f t="shared" ref="U195:U258" si="23">YEAR(L195)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9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5">
        <f t="shared" si="20"/>
        <v>42375.996886574074</v>
      </c>
      <c r="M196" s="15">
        <f t="shared" si="21"/>
        <v>42435.996886574074</v>
      </c>
      <c r="N196" s="10">
        <f t="shared" si="22"/>
        <v>60</v>
      </c>
      <c r="O196" t="b">
        <v>0</v>
      </c>
      <c r="P196">
        <v>3</v>
      </c>
      <c r="Q196" t="b">
        <v>0</v>
      </c>
      <c r="R196" s="12" t="s">
        <v>8266</v>
      </c>
      <c r="S196" t="s">
        <v>8270</v>
      </c>
      <c r="T196">
        <f t="shared" si="18"/>
        <v>1</v>
      </c>
      <c r="U196">
        <f t="shared" si="23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9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5">
        <f t="shared" si="20"/>
        <v>42135.67050925926</v>
      </c>
      <c r="M197" s="15">
        <f t="shared" si="21"/>
        <v>42195.67050925926</v>
      </c>
      <c r="N197" s="10">
        <f t="shared" si="22"/>
        <v>60</v>
      </c>
      <c r="O197" t="b">
        <v>0</v>
      </c>
      <c r="P197">
        <v>0</v>
      </c>
      <c r="Q197" t="b">
        <v>0</v>
      </c>
      <c r="R197" s="12" t="s">
        <v>8266</v>
      </c>
      <c r="S197" t="s">
        <v>8270</v>
      </c>
      <c r="T197">
        <f t="shared" si="18"/>
        <v>0</v>
      </c>
      <c r="U197">
        <f t="shared" si="23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9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5">
        <f t="shared" si="20"/>
        <v>42259.542800925927</v>
      </c>
      <c r="M198" s="15">
        <f t="shared" si="21"/>
        <v>42287.875</v>
      </c>
      <c r="N198" s="10">
        <f t="shared" si="22"/>
        <v>28</v>
      </c>
      <c r="O198" t="b">
        <v>0</v>
      </c>
      <c r="P198">
        <v>19</v>
      </c>
      <c r="Q198" t="b">
        <v>0</v>
      </c>
      <c r="R198" s="12" t="s">
        <v>8266</v>
      </c>
      <c r="S198" t="s">
        <v>8270</v>
      </c>
      <c r="T198">
        <f t="shared" si="18"/>
        <v>77.11</v>
      </c>
      <c r="U198">
        <f t="shared" si="23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9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5">
        <f t="shared" si="20"/>
        <v>42741.848379629635</v>
      </c>
      <c r="M199" s="15">
        <f t="shared" si="21"/>
        <v>42783.875</v>
      </c>
      <c r="N199" s="10">
        <f t="shared" si="22"/>
        <v>42</v>
      </c>
      <c r="O199" t="b">
        <v>0</v>
      </c>
      <c r="P199">
        <v>8</v>
      </c>
      <c r="Q199" t="b">
        <v>0</v>
      </c>
      <c r="R199" s="12" t="s">
        <v>8266</v>
      </c>
      <c r="S199" t="s">
        <v>8270</v>
      </c>
      <c r="T199">
        <f t="shared" si="18"/>
        <v>32.75</v>
      </c>
      <c r="U199">
        <f t="shared" si="23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9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5">
        <f t="shared" si="20"/>
        <v>41887.383356481485</v>
      </c>
      <c r="M200" s="15">
        <f t="shared" si="21"/>
        <v>41917.383356481485</v>
      </c>
      <c r="N200" s="10">
        <f t="shared" si="22"/>
        <v>30</v>
      </c>
      <c r="O200" t="b">
        <v>0</v>
      </c>
      <c r="P200">
        <v>6</v>
      </c>
      <c r="Q200" t="b">
        <v>0</v>
      </c>
      <c r="R200" s="12" t="s">
        <v>8266</v>
      </c>
      <c r="S200" t="s">
        <v>8270</v>
      </c>
      <c r="T200">
        <f t="shared" si="18"/>
        <v>46.5</v>
      </c>
      <c r="U200">
        <f t="shared" si="23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9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5">
        <f t="shared" si="20"/>
        <v>42584.123865740738</v>
      </c>
      <c r="M201" s="15">
        <f t="shared" si="21"/>
        <v>42614.123865740738</v>
      </c>
      <c r="N201" s="10">
        <f t="shared" si="22"/>
        <v>30</v>
      </c>
      <c r="O201" t="b">
        <v>0</v>
      </c>
      <c r="P201">
        <v>0</v>
      </c>
      <c r="Q201" t="b">
        <v>0</v>
      </c>
      <c r="R201" s="12" t="s">
        <v>8266</v>
      </c>
      <c r="S201" t="s">
        <v>8270</v>
      </c>
      <c r="T201">
        <f t="shared" si="18"/>
        <v>0</v>
      </c>
      <c r="U201">
        <f t="shared" si="23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9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5">
        <f t="shared" si="20"/>
        <v>41867.083368055559</v>
      </c>
      <c r="M202" s="15">
        <f t="shared" si="21"/>
        <v>41897.083368055559</v>
      </c>
      <c r="N202" s="10">
        <f t="shared" si="22"/>
        <v>30</v>
      </c>
      <c r="O202" t="b">
        <v>0</v>
      </c>
      <c r="P202">
        <v>18</v>
      </c>
      <c r="Q202" t="b">
        <v>0</v>
      </c>
      <c r="R202" s="12" t="s">
        <v>8266</v>
      </c>
      <c r="S202" t="s">
        <v>8270</v>
      </c>
      <c r="T202">
        <f t="shared" si="18"/>
        <v>87.31</v>
      </c>
      <c r="U202">
        <f t="shared" si="23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9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5">
        <f t="shared" si="20"/>
        <v>42023.818622685183</v>
      </c>
      <c r="M203" s="15">
        <f t="shared" si="21"/>
        <v>42043.818622685183</v>
      </c>
      <c r="N203" s="10">
        <f t="shared" si="22"/>
        <v>20</v>
      </c>
      <c r="O203" t="b">
        <v>0</v>
      </c>
      <c r="P203">
        <v>7</v>
      </c>
      <c r="Q203" t="b">
        <v>0</v>
      </c>
      <c r="R203" s="12" t="s">
        <v>8266</v>
      </c>
      <c r="S203" t="s">
        <v>8270</v>
      </c>
      <c r="T203">
        <f t="shared" si="18"/>
        <v>54.29</v>
      </c>
      <c r="U203">
        <f t="shared" si="23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9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5">
        <f t="shared" si="20"/>
        <v>42255.927824074075</v>
      </c>
      <c r="M204" s="15">
        <f t="shared" si="21"/>
        <v>42285.874305555553</v>
      </c>
      <c r="N204" s="10">
        <f t="shared" si="22"/>
        <v>30</v>
      </c>
      <c r="O204" t="b">
        <v>0</v>
      </c>
      <c r="P204">
        <v>0</v>
      </c>
      <c r="Q204" t="b">
        <v>0</v>
      </c>
      <c r="R204" s="12" t="s">
        <v>8266</v>
      </c>
      <c r="S204" t="s">
        <v>8270</v>
      </c>
      <c r="T204">
        <f t="shared" si="18"/>
        <v>0</v>
      </c>
      <c r="U204">
        <f t="shared" si="23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9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5">
        <f t="shared" si="20"/>
        <v>41973.847962962958</v>
      </c>
      <c r="M205" s="15">
        <f t="shared" si="21"/>
        <v>42033.847962962958</v>
      </c>
      <c r="N205" s="10">
        <f t="shared" si="22"/>
        <v>60</v>
      </c>
      <c r="O205" t="b">
        <v>0</v>
      </c>
      <c r="P205">
        <v>8</v>
      </c>
      <c r="Q205" t="b">
        <v>0</v>
      </c>
      <c r="R205" s="12" t="s">
        <v>8266</v>
      </c>
      <c r="S205" t="s">
        <v>8270</v>
      </c>
      <c r="T205">
        <f t="shared" si="18"/>
        <v>93.25</v>
      </c>
      <c r="U205">
        <f t="shared" si="23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9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5">
        <f t="shared" si="20"/>
        <v>42556.583368055552</v>
      </c>
      <c r="M206" s="15">
        <f t="shared" si="21"/>
        <v>42586.583368055552</v>
      </c>
      <c r="N206" s="10">
        <f t="shared" si="22"/>
        <v>30</v>
      </c>
      <c r="O206" t="b">
        <v>0</v>
      </c>
      <c r="P206">
        <v>1293</v>
      </c>
      <c r="Q206" t="b">
        <v>0</v>
      </c>
      <c r="R206" s="12" t="s">
        <v>8266</v>
      </c>
      <c r="S206" t="s">
        <v>8270</v>
      </c>
      <c r="T206">
        <f t="shared" si="18"/>
        <v>117.68</v>
      </c>
      <c r="U206">
        <f t="shared" si="23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9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5">
        <f t="shared" si="20"/>
        <v>42248.632199074069</v>
      </c>
      <c r="M207" s="15">
        <f t="shared" si="21"/>
        <v>42283.632199074069</v>
      </c>
      <c r="N207" s="10">
        <f t="shared" si="22"/>
        <v>35</v>
      </c>
      <c r="O207" t="b">
        <v>0</v>
      </c>
      <c r="P207">
        <v>17</v>
      </c>
      <c r="Q207" t="b">
        <v>0</v>
      </c>
      <c r="R207" s="12" t="s">
        <v>8266</v>
      </c>
      <c r="S207" t="s">
        <v>8270</v>
      </c>
      <c r="T207">
        <f t="shared" si="18"/>
        <v>76.47</v>
      </c>
      <c r="U207">
        <f t="shared" si="23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9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5">
        <f t="shared" si="20"/>
        <v>42567.004432870366</v>
      </c>
      <c r="M208" s="15">
        <f t="shared" si="21"/>
        <v>42588.004432870366</v>
      </c>
      <c r="N208" s="10">
        <f t="shared" si="22"/>
        <v>21</v>
      </c>
      <c r="O208" t="b">
        <v>0</v>
      </c>
      <c r="P208">
        <v>0</v>
      </c>
      <c r="Q208" t="b">
        <v>0</v>
      </c>
      <c r="R208" s="12" t="s">
        <v>8266</v>
      </c>
      <c r="S208" t="s">
        <v>8270</v>
      </c>
      <c r="T208">
        <f t="shared" si="18"/>
        <v>0</v>
      </c>
      <c r="U208">
        <f t="shared" si="23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9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5">
        <f t="shared" si="20"/>
        <v>41978.197199074071</v>
      </c>
      <c r="M209" s="15">
        <f t="shared" si="21"/>
        <v>42008.197199074071</v>
      </c>
      <c r="N209" s="10">
        <f t="shared" si="22"/>
        <v>30</v>
      </c>
      <c r="O209" t="b">
        <v>0</v>
      </c>
      <c r="P209">
        <v>13</v>
      </c>
      <c r="Q209" t="b">
        <v>0</v>
      </c>
      <c r="R209" s="12" t="s">
        <v>8266</v>
      </c>
      <c r="S209" t="s">
        <v>8270</v>
      </c>
      <c r="T209">
        <f t="shared" si="18"/>
        <v>163.85</v>
      </c>
      <c r="U209">
        <f t="shared" si="23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9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5">
        <f t="shared" si="20"/>
        <v>41959.369988425926</v>
      </c>
      <c r="M210" s="15">
        <f t="shared" si="21"/>
        <v>41989.369988425926</v>
      </c>
      <c r="N210" s="10">
        <f t="shared" si="22"/>
        <v>30</v>
      </c>
      <c r="O210" t="b">
        <v>0</v>
      </c>
      <c r="P210">
        <v>0</v>
      </c>
      <c r="Q210" t="b">
        <v>0</v>
      </c>
      <c r="R210" s="12" t="s">
        <v>8266</v>
      </c>
      <c r="S210" t="s">
        <v>8270</v>
      </c>
      <c r="T210">
        <f t="shared" si="18"/>
        <v>0</v>
      </c>
      <c r="U210">
        <f t="shared" si="23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9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5">
        <f t="shared" si="20"/>
        <v>42165.922858796301</v>
      </c>
      <c r="M211" s="15">
        <f t="shared" si="21"/>
        <v>42195.922858796301</v>
      </c>
      <c r="N211" s="10">
        <f t="shared" si="22"/>
        <v>30</v>
      </c>
      <c r="O211" t="b">
        <v>0</v>
      </c>
      <c r="P211">
        <v>0</v>
      </c>
      <c r="Q211" t="b">
        <v>0</v>
      </c>
      <c r="R211" s="12" t="s">
        <v>8266</v>
      </c>
      <c r="S211" t="s">
        <v>8270</v>
      </c>
      <c r="T211">
        <f t="shared" si="18"/>
        <v>0</v>
      </c>
      <c r="U211">
        <f t="shared" si="23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9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5">
        <f t="shared" si="20"/>
        <v>42249.064722222218</v>
      </c>
      <c r="M212" s="15">
        <f t="shared" si="21"/>
        <v>42278.208333333328</v>
      </c>
      <c r="N212" s="10">
        <f t="shared" si="22"/>
        <v>29</v>
      </c>
      <c r="O212" t="b">
        <v>0</v>
      </c>
      <c r="P212">
        <v>33</v>
      </c>
      <c r="Q212" t="b">
        <v>0</v>
      </c>
      <c r="R212" s="12" t="s">
        <v>8266</v>
      </c>
      <c r="S212" t="s">
        <v>8270</v>
      </c>
      <c r="T212">
        <f t="shared" si="18"/>
        <v>91.82</v>
      </c>
      <c r="U212">
        <f t="shared" si="23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9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5">
        <f t="shared" si="20"/>
        <v>42236.159918981488</v>
      </c>
      <c r="M213" s="15">
        <f t="shared" si="21"/>
        <v>42266.159918981488</v>
      </c>
      <c r="N213" s="10">
        <f t="shared" si="22"/>
        <v>30</v>
      </c>
      <c r="O213" t="b">
        <v>0</v>
      </c>
      <c r="P213">
        <v>12</v>
      </c>
      <c r="Q213" t="b">
        <v>0</v>
      </c>
      <c r="R213" s="12" t="s">
        <v>8266</v>
      </c>
      <c r="S213" t="s">
        <v>8270</v>
      </c>
      <c r="T213">
        <f t="shared" si="18"/>
        <v>185.83</v>
      </c>
      <c r="U213">
        <f t="shared" si="23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9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5">
        <f t="shared" si="20"/>
        <v>42416.881018518514</v>
      </c>
      <c r="M214" s="15">
        <f t="shared" si="21"/>
        <v>42476.839351851857</v>
      </c>
      <c r="N214" s="10">
        <f t="shared" si="22"/>
        <v>60</v>
      </c>
      <c r="O214" t="b">
        <v>0</v>
      </c>
      <c r="P214">
        <v>1</v>
      </c>
      <c r="Q214" t="b">
        <v>0</v>
      </c>
      <c r="R214" s="12" t="s">
        <v>8266</v>
      </c>
      <c r="S214" t="s">
        <v>8270</v>
      </c>
      <c r="T214">
        <f t="shared" si="18"/>
        <v>1</v>
      </c>
      <c r="U214">
        <f t="shared" si="23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9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5">
        <f t="shared" si="20"/>
        <v>42202.594293981485</v>
      </c>
      <c r="M215" s="15">
        <f t="shared" si="21"/>
        <v>42232.587974537033</v>
      </c>
      <c r="N215" s="10">
        <f t="shared" si="22"/>
        <v>30</v>
      </c>
      <c r="O215" t="b">
        <v>0</v>
      </c>
      <c r="P215">
        <v>1</v>
      </c>
      <c r="Q215" t="b">
        <v>0</v>
      </c>
      <c r="R215" s="12" t="s">
        <v>8266</v>
      </c>
      <c r="S215" t="s">
        <v>8270</v>
      </c>
      <c r="T215">
        <f t="shared" si="18"/>
        <v>20</v>
      </c>
      <c r="U215">
        <f t="shared" si="23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9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5">
        <f t="shared" si="20"/>
        <v>42009.64061342593</v>
      </c>
      <c r="M216" s="15">
        <f t="shared" si="21"/>
        <v>42069.64061342593</v>
      </c>
      <c r="N216" s="10">
        <f t="shared" si="22"/>
        <v>60</v>
      </c>
      <c r="O216" t="b">
        <v>0</v>
      </c>
      <c r="P216">
        <v>1</v>
      </c>
      <c r="Q216" t="b">
        <v>0</v>
      </c>
      <c r="R216" s="12" t="s">
        <v>8266</v>
      </c>
      <c r="S216" t="s">
        <v>8270</v>
      </c>
      <c r="T216">
        <f t="shared" si="18"/>
        <v>1</v>
      </c>
      <c r="U216">
        <f t="shared" si="23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9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5">
        <f t="shared" si="20"/>
        <v>42375.230115740742</v>
      </c>
      <c r="M217" s="15">
        <f t="shared" si="21"/>
        <v>42417.999305555553</v>
      </c>
      <c r="N217" s="10">
        <f t="shared" si="22"/>
        <v>42</v>
      </c>
      <c r="O217" t="b">
        <v>0</v>
      </c>
      <c r="P217">
        <v>1</v>
      </c>
      <c r="Q217" t="b">
        <v>0</v>
      </c>
      <c r="R217" s="12" t="s">
        <v>8266</v>
      </c>
      <c r="S217" t="s">
        <v>8270</v>
      </c>
      <c r="T217">
        <f t="shared" si="18"/>
        <v>10</v>
      </c>
      <c r="U217">
        <f t="shared" si="23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9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5">
        <f t="shared" si="20"/>
        <v>42066.958761574075</v>
      </c>
      <c r="M218" s="15">
        <f t="shared" si="21"/>
        <v>42116.917094907403</v>
      </c>
      <c r="N218" s="10">
        <f t="shared" si="22"/>
        <v>50</v>
      </c>
      <c r="O218" t="b">
        <v>0</v>
      </c>
      <c r="P218">
        <v>84</v>
      </c>
      <c r="Q218" t="b">
        <v>0</v>
      </c>
      <c r="R218" s="12" t="s">
        <v>8266</v>
      </c>
      <c r="S218" t="s">
        <v>8270</v>
      </c>
      <c r="T218">
        <f t="shared" si="18"/>
        <v>331.54</v>
      </c>
      <c r="U218">
        <f t="shared" si="23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9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5">
        <f t="shared" si="20"/>
        <v>41970.64061342593</v>
      </c>
      <c r="M219" s="15">
        <f t="shared" si="21"/>
        <v>42001.64061342593</v>
      </c>
      <c r="N219" s="10">
        <f t="shared" si="22"/>
        <v>31</v>
      </c>
      <c r="O219" t="b">
        <v>0</v>
      </c>
      <c r="P219">
        <v>38</v>
      </c>
      <c r="Q219" t="b">
        <v>0</v>
      </c>
      <c r="R219" s="12" t="s">
        <v>8266</v>
      </c>
      <c r="S219" t="s">
        <v>8270</v>
      </c>
      <c r="T219">
        <f t="shared" si="18"/>
        <v>314.29000000000002</v>
      </c>
      <c r="U219">
        <f t="shared" si="23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9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5">
        <f t="shared" si="20"/>
        <v>42079.628344907411</v>
      </c>
      <c r="M220" s="15">
        <f t="shared" si="21"/>
        <v>42139.628344907411</v>
      </c>
      <c r="N220" s="10">
        <f t="shared" si="22"/>
        <v>60</v>
      </c>
      <c r="O220" t="b">
        <v>0</v>
      </c>
      <c r="P220">
        <v>1</v>
      </c>
      <c r="Q220" t="b">
        <v>0</v>
      </c>
      <c r="R220" s="12" t="s">
        <v>8266</v>
      </c>
      <c r="S220" t="s">
        <v>8270</v>
      </c>
      <c r="T220">
        <f t="shared" si="18"/>
        <v>100</v>
      </c>
      <c r="U220">
        <f t="shared" si="23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9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5">
        <f t="shared" si="20"/>
        <v>42429.326678240745</v>
      </c>
      <c r="M221" s="15">
        <f t="shared" si="21"/>
        <v>42461.290972222225</v>
      </c>
      <c r="N221" s="10">
        <f t="shared" si="22"/>
        <v>32</v>
      </c>
      <c r="O221" t="b">
        <v>0</v>
      </c>
      <c r="P221">
        <v>76</v>
      </c>
      <c r="Q221" t="b">
        <v>0</v>
      </c>
      <c r="R221" s="12" t="s">
        <v>8266</v>
      </c>
      <c r="S221" t="s">
        <v>8270</v>
      </c>
      <c r="T221">
        <f t="shared" si="18"/>
        <v>115.99</v>
      </c>
      <c r="U221">
        <f t="shared" si="23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9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5">
        <f t="shared" si="20"/>
        <v>42195.643865740742</v>
      </c>
      <c r="M222" s="15">
        <f t="shared" si="21"/>
        <v>42236.837499999994</v>
      </c>
      <c r="N222" s="10">
        <f t="shared" si="22"/>
        <v>41</v>
      </c>
      <c r="O222" t="b">
        <v>0</v>
      </c>
      <c r="P222">
        <v>3</v>
      </c>
      <c r="Q222" t="b">
        <v>0</v>
      </c>
      <c r="R222" s="12" t="s">
        <v>8266</v>
      </c>
      <c r="S222" t="s">
        <v>8270</v>
      </c>
      <c r="T222">
        <f t="shared" si="18"/>
        <v>120</v>
      </c>
      <c r="U222">
        <f t="shared" si="23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9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5">
        <f t="shared" si="20"/>
        <v>42031.837546296301</v>
      </c>
      <c r="M223" s="15">
        <f t="shared" si="21"/>
        <v>42091.79587962963</v>
      </c>
      <c r="N223" s="10">
        <f t="shared" si="22"/>
        <v>60</v>
      </c>
      <c r="O223" t="b">
        <v>0</v>
      </c>
      <c r="P223">
        <v>0</v>
      </c>
      <c r="Q223" t="b">
        <v>0</v>
      </c>
      <c r="R223" s="12" t="s">
        <v>8266</v>
      </c>
      <c r="S223" t="s">
        <v>8270</v>
      </c>
      <c r="T223">
        <f t="shared" si="18"/>
        <v>0</v>
      </c>
      <c r="U223">
        <f t="shared" si="23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9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5">
        <f t="shared" si="20"/>
        <v>42031.769884259258</v>
      </c>
      <c r="M224" s="15">
        <f t="shared" si="21"/>
        <v>42090.110416666663</v>
      </c>
      <c r="N224" s="10">
        <f t="shared" si="22"/>
        <v>59</v>
      </c>
      <c r="O224" t="b">
        <v>0</v>
      </c>
      <c r="P224">
        <v>2</v>
      </c>
      <c r="Q224" t="b">
        <v>0</v>
      </c>
      <c r="R224" s="12" t="s">
        <v>8266</v>
      </c>
      <c r="S224" t="s">
        <v>8270</v>
      </c>
      <c r="T224">
        <f t="shared" si="18"/>
        <v>65</v>
      </c>
      <c r="U224">
        <f t="shared" si="23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9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5">
        <f t="shared" si="20"/>
        <v>42482.048032407409</v>
      </c>
      <c r="M225" s="15">
        <f t="shared" si="21"/>
        <v>42512.045138888891</v>
      </c>
      <c r="N225" s="10">
        <f t="shared" si="22"/>
        <v>30</v>
      </c>
      <c r="O225" t="b">
        <v>0</v>
      </c>
      <c r="P225">
        <v>0</v>
      </c>
      <c r="Q225" t="b">
        <v>0</v>
      </c>
      <c r="R225" s="12" t="s">
        <v>8266</v>
      </c>
      <c r="S225" t="s">
        <v>8270</v>
      </c>
      <c r="T225">
        <f t="shared" si="18"/>
        <v>0</v>
      </c>
      <c r="U225">
        <f t="shared" si="23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9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5">
        <f t="shared" si="20"/>
        <v>42135.235254629632</v>
      </c>
      <c r="M226" s="15">
        <f t="shared" si="21"/>
        <v>42195.235254629632</v>
      </c>
      <c r="N226" s="10">
        <f t="shared" si="22"/>
        <v>60</v>
      </c>
      <c r="O226" t="b">
        <v>0</v>
      </c>
      <c r="P226">
        <v>0</v>
      </c>
      <c r="Q226" t="b">
        <v>0</v>
      </c>
      <c r="R226" s="12" t="s">
        <v>8266</v>
      </c>
      <c r="S226" t="s">
        <v>8270</v>
      </c>
      <c r="T226">
        <f t="shared" si="18"/>
        <v>0</v>
      </c>
      <c r="U226">
        <f t="shared" si="23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9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5">
        <f t="shared" si="20"/>
        <v>42438.961273148147</v>
      </c>
      <c r="M227" s="15">
        <f t="shared" si="21"/>
        <v>42468.919606481482</v>
      </c>
      <c r="N227" s="10">
        <f t="shared" si="22"/>
        <v>30</v>
      </c>
      <c r="O227" t="b">
        <v>0</v>
      </c>
      <c r="P227">
        <v>0</v>
      </c>
      <c r="Q227" t="b">
        <v>0</v>
      </c>
      <c r="R227" s="12" t="s">
        <v>8266</v>
      </c>
      <c r="S227" t="s">
        <v>8270</v>
      </c>
      <c r="T227">
        <f t="shared" si="18"/>
        <v>0</v>
      </c>
      <c r="U227">
        <f t="shared" si="23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9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5">
        <f t="shared" si="20"/>
        <v>42106.666018518517</v>
      </c>
      <c r="M228" s="15">
        <f t="shared" si="21"/>
        <v>42155.395138888889</v>
      </c>
      <c r="N228" s="10">
        <f t="shared" si="22"/>
        <v>49</v>
      </c>
      <c r="O228" t="b">
        <v>0</v>
      </c>
      <c r="P228">
        <v>2</v>
      </c>
      <c r="Q228" t="b">
        <v>0</v>
      </c>
      <c r="R228" s="12" t="s">
        <v>8266</v>
      </c>
      <c r="S228" t="s">
        <v>8270</v>
      </c>
      <c r="T228">
        <f t="shared" si="18"/>
        <v>125</v>
      </c>
      <c r="U228">
        <f t="shared" si="23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9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5">
        <f t="shared" si="20"/>
        <v>42164.893993055557</v>
      </c>
      <c r="M229" s="15">
        <f t="shared" si="21"/>
        <v>42194.893993055557</v>
      </c>
      <c r="N229" s="10">
        <f t="shared" si="22"/>
        <v>30</v>
      </c>
      <c r="O229" t="b">
        <v>0</v>
      </c>
      <c r="P229">
        <v>0</v>
      </c>
      <c r="Q229" t="b">
        <v>0</v>
      </c>
      <c r="R229" s="12" t="s">
        <v>8266</v>
      </c>
      <c r="S229" t="s">
        <v>8270</v>
      </c>
      <c r="T229">
        <f t="shared" si="18"/>
        <v>0</v>
      </c>
      <c r="U229">
        <f t="shared" si="23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9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5">
        <f t="shared" si="20"/>
        <v>42096.686400462961</v>
      </c>
      <c r="M230" s="15">
        <f t="shared" si="21"/>
        <v>42156.686400462961</v>
      </c>
      <c r="N230" s="10">
        <f t="shared" si="22"/>
        <v>60</v>
      </c>
      <c r="O230" t="b">
        <v>0</v>
      </c>
      <c r="P230">
        <v>0</v>
      </c>
      <c r="Q230" t="b">
        <v>0</v>
      </c>
      <c r="R230" s="12" t="s">
        <v>8266</v>
      </c>
      <c r="S230" t="s">
        <v>8270</v>
      </c>
      <c r="T230">
        <f t="shared" si="18"/>
        <v>0</v>
      </c>
      <c r="U230">
        <f t="shared" si="23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9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5">
        <f t="shared" si="20"/>
        <v>42383.933993055558</v>
      </c>
      <c r="M231" s="15">
        <f t="shared" si="21"/>
        <v>42413.933993055558</v>
      </c>
      <c r="N231" s="10">
        <f t="shared" si="22"/>
        <v>30</v>
      </c>
      <c r="O231" t="b">
        <v>0</v>
      </c>
      <c r="P231">
        <v>0</v>
      </c>
      <c r="Q231" t="b">
        <v>0</v>
      </c>
      <c r="R231" s="12" t="s">
        <v>8266</v>
      </c>
      <c r="S231" t="s">
        <v>8270</v>
      </c>
      <c r="T231">
        <f t="shared" si="18"/>
        <v>0</v>
      </c>
      <c r="U231">
        <f t="shared" si="23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9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5">
        <f t="shared" si="20"/>
        <v>42129.777210648142</v>
      </c>
      <c r="M232" s="15">
        <f t="shared" si="21"/>
        <v>42159.777210648142</v>
      </c>
      <c r="N232" s="10">
        <f t="shared" si="22"/>
        <v>30</v>
      </c>
      <c r="O232" t="b">
        <v>0</v>
      </c>
      <c r="P232">
        <v>2</v>
      </c>
      <c r="Q232" t="b">
        <v>0</v>
      </c>
      <c r="R232" s="12" t="s">
        <v>8266</v>
      </c>
      <c r="S232" t="s">
        <v>8270</v>
      </c>
      <c r="T232">
        <f t="shared" si="18"/>
        <v>30</v>
      </c>
      <c r="U232">
        <f t="shared" si="23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9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5">
        <f t="shared" si="20"/>
        <v>42341.958923611113</v>
      </c>
      <c r="M233" s="15">
        <f t="shared" si="21"/>
        <v>42371.958923611113</v>
      </c>
      <c r="N233" s="10">
        <f t="shared" si="22"/>
        <v>30</v>
      </c>
      <c r="O233" t="b">
        <v>0</v>
      </c>
      <c r="P233">
        <v>0</v>
      </c>
      <c r="Q233" t="b">
        <v>0</v>
      </c>
      <c r="R233" s="12" t="s">
        <v>8266</v>
      </c>
      <c r="S233" t="s">
        <v>8270</v>
      </c>
      <c r="T233">
        <f t="shared" si="18"/>
        <v>0</v>
      </c>
      <c r="U233">
        <f t="shared" si="23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9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5">
        <f t="shared" si="20"/>
        <v>42032.82576388889</v>
      </c>
      <c r="M234" s="15">
        <f t="shared" si="21"/>
        <v>42062.82576388889</v>
      </c>
      <c r="N234" s="10">
        <f t="shared" si="22"/>
        <v>30</v>
      </c>
      <c r="O234" t="b">
        <v>0</v>
      </c>
      <c r="P234">
        <v>7</v>
      </c>
      <c r="Q234" t="b">
        <v>0</v>
      </c>
      <c r="R234" s="12" t="s">
        <v>8266</v>
      </c>
      <c r="S234" t="s">
        <v>8270</v>
      </c>
      <c r="T234">
        <f t="shared" si="18"/>
        <v>15.71</v>
      </c>
      <c r="U234">
        <f t="shared" si="23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9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5">
        <f t="shared" si="20"/>
        <v>42612.911712962959</v>
      </c>
      <c r="M235" s="15">
        <f t="shared" si="21"/>
        <v>42642.911712962959</v>
      </c>
      <c r="N235" s="10">
        <f t="shared" si="22"/>
        <v>30</v>
      </c>
      <c r="O235" t="b">
        <v>0</v>
      </c>
      <c r="P235">
        <v>0</v>
      </c>
      <c r="Q235" t="b">
        <v>0</v>
      </c>
      <c r="R235" s="12" t="s">
        <v>8266</v>
      </c>
      <c r="S235" t="s">
        <v>8270</v>
      </c>
      <c r="T235">
        <f t="shared" si="18"/>
        <v>0</v>
      </c>
      <c r="U235">
        <f t="shared" si="23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9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5">
        <f t="shared" si="20"/>
        <v>42136.035405092596</v>
      </c>
      <c r="M236" s="15">
        <f t="shared" si="21"/>
        <v>42176.035405092596</v>
      </c>
      <c r="N236" s="10">
        <f t="shared" si="22"/>
        <v>40</v>
      </c>
      <c r="O236" t="b">
        <v>0</v>
      </c>
      <c r="P236">
        <v>5</v>
      </c>
      <c r="Q236" t="b">
        <v>0</v>
      </c>
      <c r="R236" s="12" t="s">
        <v>8266</v>
      </c>
      <c r="S236" t="s">
        <v>8270</v>
      </c>
      <c r="T236">
        <f t="shared" si="18"/>
        <v>80.2</v>
      </c>
      <c r="U236">
        <f t="shared" si="23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9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5">
        <f t="shared" si="20"/>
        <v>42164.908530092594</v>
      </c>
      <c r="M237" s="15">
        <f t="shared" si="21"/>
        <v>42194.908530092594</v>
      </c>
      <c r="N237" s="10">
        <f t="shared" si="22"/>
        <v>30</v>
      </c>
      <c r="O237" t="b">
        <v>0</v>
      </c>
      <c r="P237">
        <v>0</v>
      </c>
      <c r="Q237" t="b">
        <v>0</v>
      </c>
      <c r="R237" s="12" t="s">
        <v>8266</v>
      </c>
      <c r="S237" t="s">
        <v>8270</v>
      </c>
      <c r="T237">
        <f t="shared" si="18"/>
        <v>0</v>
      </c>
      <c r="U237">
        <f t="shared" si="23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9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5">
        <f t="shared" si="20"/>
        <v>42321.08447916666</v>
      </c>
      <c r="M238" s="15">
        <f t="shared" si="21"/>
        <v>42374</v>
      </c>
      <c r="N238" s="10">
        <f t="shared" si="22"/>
        <v>53</v>
      </c>
      <c r="O238" t="b">
        <v>0</v>
      </c>
      <c r="P238">
        <v>0</v>
      </c>
      <c r="Q238" t="b">
        <v>0</v>
      </c>
      <c r="R238" s="12" t="s">
        <v>8266</v>
      </c>
      <c r="S238" t="s">
        <v>8270</v>
      </c>
      <c r="T238">
        <f t="shared" si="18"/>
        <v>0</v>
      </c>
      <c r="U238">
        <f t="shared" si="23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9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5">
        <f t="shared" si="20"/>
        <v>42377.577187499999</v>
      </c>
      <c r="M239" s="15">
        <f t="shared" si="21"/>
        <v>42437.577187499999</v>
      </c>
      <c r="N239" s="10">
        <f t="shared" si="22"/>
        <v>60</v>
      </c>
      <c r="O239" t="b">
        <v>0</v>
      </c>
      <c r="P239">
        <v>1</v>
      </c>
      <c r="Q239" t="b">
        <v>0</v>
      </c>
      <c r="R239" s="12" t="s">
        <v>8266</v>
      </c>
      <c r="S239" t="s">
        <v>8270</v>
      </c>
      <c r="T239">
        <f t="shared" si="18"/>
        <v>50</v>
      </c>
      <c r="U239">
        <f t="shared" si="23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9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5">
        <f t="shared" si="20"/>
        <v>42713.962499999994</v>
      </c>
      <c r="M240" s="15">
        <f t="shared" si="21"/>
        <v>42734.375</v>
      </c>
      <c r="N240" s="10">
        <f t="shared" si="22"/>
        <v>21</v>
      </c>
      <c r="O240" t="b">
        <v>0</v>
      </c>
      <c r="P240">
        <v>0</v>
      </c>
      <c r="Q240" t="b">
        <v>0</v>
      </c>
      <c r="R240" s="12" t="s">
        <v>8266</v>
      </c>
      <c r="S240" t="s">
        <v>8270</v>
      </c>
      <c r="T240">
        <f t="shared" si="18"/>
        <v>0</v>
      </c>
      <c r="U240">
        <f t="shared" si="23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9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5">
        <f t="shared" si="20"/>
        <v>42297.110300925924</v>
      </c>
      <c r="M241" s="15">
        <f t="shared" si="21"/>
        <v>42316.5</v>
      </c>
      <c r="N241" s="10">
        <f t="shared" si="22"/>
        <v>19</v>
      </c>
      <c r="O241" t="b">
        <v>0</v>
      </c>
      <c r="P241">
        <v>5</v>
      </c>
      <c r="Q241" t="b">
        <v>0</v>
      </c>
      <c r="R241" s="12" t="s">
        <v>8266</v>
      </c>
      <c r="S241" t="s">
        <v>8270</v>
      </c>
      <c r="T241">
        <f t="shared" si="18"/>
        <v>50</v>
      </c>
      <c r="U241">
        <f t="shared" si="23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9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5">
        <f t="shared" si="20"/>
        <v>41354.708460648151</v>
      </c>
      <c r="M242" s="15">
        <f t="shared" si="21"/>
        <v>41399.708460648151</v>
      </c>
      <c r="N242" s="10">
        <f t="shared" si="22"/>
        <v>45</v>
      </c>
      <c r="O242" t="b">
        <v>1</v>
      </c>
      <c r="P242">
        <v>137</v>
      </c>
      <c r="Q242" t="b">
        <v>1</v>
      </c>
      <c r="R242" s="12" t="s">
        <v>8266</v>
      </c>
      <c r="S242" t="s">
        <v>8271</v>
      </c>
      <c r="T242">
        <f t="shared" si="18"/>
        <v>117.85</v>
      </c>
      <c r="U242">
        <f t="shared" si="23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9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5">
        <f t="shared" si="20"/>
        <v>41949.697962962964</v>
      </c>
      <c r="M243" s="15">
        <f t="shared" si="21"/>
        <v>41994.697962962964</v>
      </c>
      <c r="N243" s="10">
        <f t="shared" si="22"/>
        <v>45</v>
      </c>
      <c r="O243" t="b">
        <v>1</v>
      </c>
      <c r="P243">
        <v>376</v>
      </c>
      <c r="Q243" t="b">
        <v>1</v>
      </c>
      <c r="R243" s="12" t="s">
        <v>8266</v>
      </c>
      <c r="S243" t="s">
        <v>8271</v>
      </c>
      <c r="T243">
        <f t="shared" si="18"/>
        <v>109.04</v>
      </c>
      <c r="U243">
        <f t="shared" si="23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9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5">
        <f t="shared" si="20"/>
        <v>40862.492939814816</v>
      </c>
      <c r="M244" s="15">
        <f t="shared" si="21"/>
        <v>40897.492939814816</v>
      </c>
      <c r="N244" s="10">
        <f t="shared" si="22"/>
        <v>35</v>
      </c>
      <c r="O244" t="b">
        <v>1</v>
      </c>
      <c r="P244">
        <v>202</v>
      </c>
      <c r="Q244" t="b">
        <v>1</v>
      </c>
      <c r="R244" s="12" t="s">
        <v>8266</v>
      </c>
      <c r="S244" t="s">
        <v>8271</v>
      </c>
      <c r="T244">
        <f t="shared" si="18"/>
        <v>73.02</v>
      </c>
      <c r="U244">
        <f t="shared" si="23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9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5">
        <f t="shared" si="20"/>
        <v>41662.047500000001</v>
      </c>
      <c r="M245" s="15">
        <f t="shared" si="21"/>
        <v>41692.047500000001</v>
      </c>
      <c r="N245" s="10">
        <f t="shared" si="22"/>
        <v>30</v>
      </c>
      <c r="O245" t="b">
        <v>1</v>
      </c>
      <c r="P245">
        <v>328</v>
      </c>
      <c r="Q245" t="b">
        <v>1</v>
      </c>
      <c r="R245" s="12" t="s">
        <v>8266</v>
      </c>
      <c r="S245" t="s">
        <v>8271</v>
      </c>
      <c r="T245">
        <f t="shared" si="18"/>
        <v>78.2</v>
      </c>
      <c r="U245">
        <f t="shared" si="23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9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5">
        <f t="shared" si="20"/>
        <v>40213.323599537034</v>
      </c>
      <c r="M246" s="15">
        <f t="shared" si="21"/>
        <v>40253.29583333333</v>
      </c>
      <c r="N246" s="10">
        <f t="shared" si="22"/>
        <v>40</v>
      </c>
      <c r="O246" t="b">
        <v>1</v>
      </c>
      <c r="P246">
        <v>84</v>
      </c>
      <c r="Q246" t="b">
        <v>1</v>
      </c>
      <c r="R246" s="12" t="s">
        <v>8266</v>
      </c>
      <c r="S246" t="s">
        <v>8271</v>
      </c>
      <c r="T246">
        <f t="shared" si="18"/>
        <v>47.4</v>
      </c>
      <c r="U246">
        <f t="shared" si="23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9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5">
        <f t="shared" si="20"/>
        <v>41107.053067129629</v>
      </c>
      <c r="M247" s="15">
        <f t="shared" si="21"/>
        <v>41137.053067129629</v>
      </c>
      <c r="N247" s="10">
        <f t="shared" si="22"/>
        <v>30</v>
      </c>
      <c r="O247" t="b">
        <v>1</v>
      </c>
      <c r="P247">
        <v>96</v>
      </c>
      <c r="Q247" t="b">
        <v>1</v>
      </c>
      <c r="R247" s="12" t="s">
        <v>8266</v>
      </c>
      <c r="S247" t="s">
        <v>8271</v>
      </c>
      <c r="T247">
        <f t="shared" si="18"/>
        <v>54.02</v>
      </c>
      <c r="U247">
        <f t="shared" si="23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9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5">
        <f t="shared" si="20"/>
        <v>40480.363483796296</v>
      </c>
      <c r="M248" s="15">
        <f t="shared" si="21"/>
        <v>40530.405150462961</v>
      </c>
      <c r="N248" s="10">
        <f t="shared" si="22"/>
        <v>50</v>
      </c>
      <c r="O248" t="b">
        <v>1</v>
      </c>
      <c r="P248">
        <v>223</v>
      </c>
      <c r="Q248" t="b">
        <v>1</v>
      </c>
      <c r="R248" s="12" t="s">
        <v>8266</v>
      </c>
      <c r="S248" t="s">
        <v>8271</v>
      </c>
      <c r="T248">
        <f t="shared" si="18"/>
        <v>68.489999999999995</v>
      </c>
      <c r="U248">
        <f t="shared" si="23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9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5">
        <f t="shared" si="20"/>
        <v>40430.604328703703</v>
      </c>
      <c r="M249" s="15">
        <f t="shared" si="21"/>
        <v>40467.152083333334</v>
      </c>
      <c r="N249" s="10">
        <f t="shared" si="22"/>
        <v>37</v>
      </c>
      <c r="O249" t="b">
        <v>1</v>
      </c>
      <c r="P249">
        <v>62</v>
      </c>
      <c r="Q249" t="b">
        <v>1</v>
      </c>
      <c r="R249" s="12" t="s">
        <v>8266</v>
      </c>
      <c r="S249" t="s">
        <v>8271</v>
      </c>
      <c r="T249">
        <f t="shared" si="18"/>
        <v>108.15</v>
      </c>
      <c r="U249">
        <f t="shared" si="23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9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5">
        <f t="shared" si="20"/>
        <v>40870.774409722224</v>
      </c>
      <c r="M250" s="15">
        <f t="shared" si="21"/>
        <v>40915.774409722224</v>
      </c>
      <c r="N250" s="10">
        <f t="shared" si="22"/>
        <v>45</v>
      </c>
      <c r="O250" t="b">
        <v>1</v>
      </c>
      <c r="P250">
        <v>146</v>
      </c>
      <c r="Q250" t="b">
        <v>1</v>
      </c>
      <c r="R250" s="12" t="s">
        <v>8266</v>
      </c>
      <c r="S250" t="s">
        <v>8271</v>
      </c>
      <c r="T250">
        <f t="shared" si="18"/>
        <v>589.95000000000005</v>
      </c>
      <c r="U250">
        <f t="shared" si="23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9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5">
        <f t="shared" si="20"/>
        <v>40332.923842592594</v>
      </c>
      <c r="M251" s="15">
        <f t="shared" si="21"/>
        <v>40412.736111111109</v>
      </c>
      <c r="N251" s="10">
        <f t="shared" si="22"/>
        <v>80</v>
      </c>
      <c r="O251" t="b">
        <v>1</v>
      </c>
      <c r="P251">
        <v>235</v>
      </c>
      <c r="Q251" t="b">
        <v>1</v>
      </c>
      <c r="R251" s="12" t="s">
        <v>8266</v>
      </c>
      <c r="S251" t="s">
        <v>8271</v>
      </c>
      <c r="T251">
        <f t="shared" si="18"/>
        <v>48.05</v>
      </c>
      <c r="U251">
        <f t="shared" si="23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9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5">
        <f t="shared" si="20"/>
        <v>41401.565868055557</v>
      </c>
      <c r="M252" s="15">
        <f t="shared" si="21"/>
        <v>41431.565868055557</v>
      </c>
      <c r="N252" s="10">
        <f t="shared" si="22"/>
        <v>30</v>
      </c>
      <c r="O252" t="b">
        <v>1</v>
      </c>
      <c r="P252">
        <v>437</v>
      </c>
      <c r="Q252" t="b">
        <v>1</v>
      </c>
      <c r="R252" s="12" t="s">
        <v>8266</v>
      </c>
      <c r="S252" t="s">
        <v>8271</v>
      </c>
      <c r="T252">
        <f t="shared" si="18"/>
        <v>72.48</v>
      </c>
      <c r="U252">
        <f t="shared" si="23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9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5">
        <f t="shared" si="20"/>
        <v>41013.787569444445</v>
      </c>
      <c r="M253" s="15">
        <f t="shared" si="21"/>
        <v>41045.791666666664</v>
      </c>
      <c r="N253" s="10">
        <f t="shared" si="22"/>
        <v>32</v>
      </c>
      <c r="O253" t="b">
        <v>1</v>
      </c>
      <c r="P253">
        <v>77</v>
      </c>
      <c r="Q253" t="b">
        <v>1</v>
      </c>
      <c r="R253" s="12" t="s">
        <v>8266</v>
      </c>
      <c r="S253" t="s">
        <v>8271</v>
      </c>
      <c r="T253">
        <f t="shared" si="18"/>
        <v>57.08</v>
      </c>
      <c r="U253">
        <f t="shared" si="23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9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5">
        <f t="shared" si="20"/>
        <v>40266.662708333337</v>
      </c>
      <c r="M254" s="15">
        <f t="shared" si="21"/>
        <v>40330.165972222225</v>
      </c>
      <c r="N254" s="10">
        <f t="shared" si="22"/>
        <v>64</v>
      </c>
      <c r="O254" t="b">
        <v>1</v>
      </c>
      <c r="P254">
        <v>108</v>
      </c>
      <c r="Q254" t="b">
        <v>1</v>
      </c>
      <c r="R254" s="12" t="s">
        <v>8266</v>
      </c>
      <c r="S254" t="s">
        <v>8271</v>
      </c>
      <c r="T254">
        <f t="shared" si="18"/>
        <v>85.44</v>
      </c>
      <c r="U254">
        <f t="shared" si="23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9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5">
        <f t="shared" si="20"/>
        <v>40924.650868055556</v>
      </c>
      <c r="M255" s="15">
        <f t="shared" si="21"/>
        <v>40954.650868055556</v>
      </c>
      <c r="N255" s="10">
        <f t="shared" si="22"/>
        <v>30</v>
      </c>
      <c r="O255" t="b">
        <v>1</v>
      </c>
      <c r="P255">
        <v>7</v>
      </c>
      <c r="Q255" t="b">
        <v>1</v>
      </c>
      <c r="R255" s="12" t="s">
        <v>8266</v>
      </c>
      <c r="S255" t="s">
        <v>8271</v>
      </c>
      <c r="T255">
        <f t="shared" si="18"/>
        <v>215.86</v>
      </c>
      <c r="U255">
        <f t="shared" si="23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9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5">
        <f t="shared" si="20"/>
        <v>42263.952662037031</v>
      </c>
      <c r="M256" s="15">
        <f t="shared" si="21"/>
        <v>42294.083333333328</v>
      </c>
      <c r="N256" s="10">
        <f t="shared" si="22"/>
        <v>31</v>
      </c>
      <c r="O256" t="b">
        <v>1</v>
      </c>
      <c r="P256">
        <v>314</v>
      </c>
      <c r="Q256" t="b">
        <v>1</v>
      </c>
      <c r="R256" s="12" t="s">
        <v>8266</v>
      </c>
      <c r="S256" t="s">
        <v>8271</v>
      </c>
      <c r="T256">
        <f t="shared" si="18"/>
        <v>89.39</v>
      </c>
      <c r="U256">
        <f t="shared" si="23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9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5">
        <f t="shared" si="20"/>
        <v>40588.526412037041</v>
      </c>
      <c r="M257" s="15">
        <f t="shared" si="21"/>
        <v>40618.48474537037</v>
      </c>
      <c r="N257" s="10">
        <f t="shared" si="22"/>
        <v>30</v>
      </c>
      <c r="O257" t="b">
        <v>1</v>
      </c>
      <c r="P257">
        <v>188</v>
      </c>
      <c r="Q257" t="b">
        <v>1</v>
      </c>
      <c r="R257" s="12" t="s">
        <v>8266</v>
      </c>
      <c r="S257" t="s">
        <v>8271</v>
      </c>
      <c r="T257">
        <f t="shared" si="18"/>
        <v>45.42</v>
      </c>
      <c r="U257">
        <f t="shared" si="23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si="19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5">
        <f t="shared" si="20"/>
        <v>41319.769293981481</v>
      </c>
      <c r="M258" s="15">
        <f t="shared" si="21"/>
        <v>41349.769293981481</v>
      </c>
      <c r="N258" s="10">
        <f t="shared" si="22"/>
        <v>30</v>
      </c>
      <c r="O258" t="b">
        <v>1</v>
      </c>
      <c r="P258">
        <v>275</v>
      </c>
      <c r="Q258" t="b">
        <v>1</v>
      </c>
      <c r="R258" s="12" t="s">
        <v>8266</v>
      </c>
      <c r="S258" t="s">
        <v>8271</v>
      </c>
      <c r="T258">
        <f t="shared" ref="T258:T321" si="24">IFERROR(ROUND(E258/P258,2),0)</f>
        <v>65.760000000000005</v>
      </c>
      <c r="U258">
        <f t="shared" si="23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ref="F259:F322" si="25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5">
        <f t="shared" ref="L259:L322" si="26">(((K259/60)/60)/24)+DATE(1970,1,1)</f>
        <v>42479.626875000002</v>
      </c>
      <c r="M259" s="15">
        <f t="shared" ref="M259:M322" si="27">(((J259/60)/60)/24)+DATE(1970,1,1)</f>
        <v>42509.626875000002</v>
      </c>
      <c r="N259" s="10">
        <f t="shared" ref="N259:N322" si="28">_xlfn.DAYS(M259,L259)</f>
        <v>30</v>
      </c>
      <c r="O259" t="b">
        <v>1</v>
      </c>
      <c r="P259">
        <v>560</v>
      </c>
      <c r="Q259" t="b">
        <v>1</v>
      </c>
      <c r="R259" s="12" t="s">
        <v>8266</v>
      </c>
      <c r="S259" t="s">
        <v>8271</v>
      </c>
      <c r="T259">
        <f t="shared" si="24"/>
        <v>66.7</v>
      </c>
      <c r="U259">
        <f t="shared" ref="U259:U322" si="29">YEAR(L259)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5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5">
        <f t="shared" si="26"/>
        <v>40682.051689814813</v>
      </c>
      <c r="M260" s="15">
        <f t="shared" si="27"/>
        <v>40712.051689814813</v>
      </c>
      <c r="N260" s="10">
        <f t="shared" si="28"/>
        <v>30</v>
      </c>
      <c r="O260" t="b">
        <v>1</v>
      </c>
      <c r="P260">
        <v>688</v>
      </c>
      <c r="Q260" t="b">
        <v>1</v>
      </c>
      <c r="R260" s="12" t="s">
        <v>8266</v>
      </c>
      <c r="S260" t="s">
        <v>8271</v>
      </c>
      <c r="T260">
        <f t="shared" si="24"/>
        <v>83.35</v>
      </c>
      <c r="U260">
        <f t="shared" si="2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5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5">
        <f t="shared" si="26"/>
        <v>42072.738067129627</v>
      </c>
      <c r="M261" s="15">
        <f t="shared" si="27"/>
        <v>42102.738067129627</v>
      </c>
      <c r="N261" s="10">
        <f t="shared" si="28"/>
        <v>30</v>
      </c>
      <c r="O261" t="b">
        <v>1</v>
      </c>
      <c r="P261">
        <v>942</v>
      </c>
      <c r="Q261" t="b">
        <v>1</v>
      </c>
      <c r="R261" s="12" t="s">
        <v>8266</v>
      </c>
      <c r="S261" t="s">
        <v>8271</v>
      </c>
      <c r="T261">
        <f t="shared" si="24"/>
        <v>105.05</v>
      </c>
      <c r="U261">
        <f t="shared" si="29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5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5">
        <f t="shared" si="26"/>
        <v>40330.755543981482</v>
      </c>
      <c r="M262" s="15">
        <f t="shared" si="27"/>
        <v>40376.415972222225</v>
      </c>
      <c r="N262" s="10">
        <f t="shared" si="28"/>
        <v>46</v>
      </c>
      <c r="O262" t="b">
        <v>1</v>
      </c>
      <c r="P262">
        <v>88</v>
      </c>
      <c r="Q262" t="b">
        <v>1</v>
      </c>
      <c r="R262" s="12" t="s">
        <v>8266</v>
      </c>
      <c r="S262" t="s">
        <v>8271</v>
      </c>
      <c r="T262">
        <f t="shared" si="24"/>
        <v>120.91</v>
      </c>
      <c r="U262">
        <f t="shared" si="29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5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5">
        <f t="shared" si="26"/>
        <v>41017.885462962964</v>
      </c>
      <c r="M263" s="15">
        <f t="shared" si="27"/>
        <v>41067.621527777781</v>
      </c>
      <c r="N263" s="10">
        <f t="shared" si="28"/>
        <v>50</v>
      </c>
      <c r="O263" t="b">
        <v>1</v>
      </c>
      <c r="P263">
        <v>220</v>
      </c>
      <c r="Q263" t="b">
        <v>1</v>
      </c>
      <c r="R263" s="12" t="s">
        <v>8266</v>
      </c>
      <c r="S263" t="s">
        <v>8271</v>
      </c>
      <c r="T263">
        <f t="shared" si="24"/>
        <v>97.64</v>
      </c>
      <c r="U263">
        <f t="shared" si="2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5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5">
        <f t="shared" si="26"/>
        <v>40555.24800925926</v>
      </c>
      <c r="M264" s="15">
        <f t="shared" si="27"/>
        <v>40600.24800925926</v>
      </c>
      <c r="N264" s="10">
        <f t="shared" si="28"/>
        <v>45</v>
      </c>
      <c r="O264" t="b">
        <v>1</v>
      </c>
      <c r="P264">
        <v>145</v>
      </c>
      <c r="Q264" t="b">
        <v>1</v>
      </c>
      <c r="R264" s="12" t="s">
        <v>8266</v>
      </c>
      <c r="S264" t="s">
        <v>8271</v>
      </c>
      <c r="T264">
        <f t="shared" si="24"/>
        <v>41.38</v>
      </c>
      <c r="U264">
        <f t="shared" si="2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5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5">
        <f t="shared" si="26"/>
        <v>41149.954791666663</v>
      </c>
      <c r="M265" s="15">
        <f t="shared" si="27"/>
        <v>41179.954791666663</v>
      </c>
      <c r="N265" s="10">
        <f t="shared" si="28"/>
        <v>30</v>
      </c>
      <c r="O265" t="b">
        <v>1</v>
      </c>
      <c r="P265">
        <v>963</v>
      </c>
      <c r="Q265" t="b">
        <v>1</v>
      </c>
      <c r="R265" s="12" t="s">
        <v>8266</v>
      </c>
      <c r="S265" t="s">
        <v>8271</v>
      </c>
      <c r="T265">
        <f t="shared" si="24"/>
        <v>30.65</v>
      </c>
      <c r="U265">
        <f t="shared" si="2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5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5">
        <f t="shared" si="26"/>
        <v>41010.620312500003</v>
      </c>
      <c r="M266" s="15">
        <f t="shared" si="27"/>
        <v>41040.620312500003</v>
      </c>
      <c r="N266" s="10">
        <f t="shared" si="28"/>
        <v>30</v>
      </c>
      <c r="O266" t="b">
        <v>1</v>
      </c>
      <c r="P266">
        <v>91</v>
      </c>
      <c r="Q266" t="b">
        <v>1</v>
      </c>
      <c r="R266" s="12" t="s">
        <v>8266</v>
      </c>
      <c r="S266" t="s">
        <v>8271</v>
      </c>
      <c r="T266">
        <f t="shared" si="24"/>
        <v>64.95</v>
      </c>
      <c r="U266">
        <f t="shared" si="29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5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5">
        <f t="shared" si="26"/>
        <v>40267.245717592588</v>
      </c>
      <c r="M267" s="15">
        <f t="shared" si="27"/>
        <v>40308.844444444447</v>
      </c>
      <c r="N267" s="10">
        <f t="shared" si="28"/>
        <v>41</v>
      </c>
      <c r="O267" t="b">
        <v>1</v>
      </c>
      <c r="P267">
        <v>58</v>
      </c>
      <c r="Q267" t="b">
        <v>1</v>
      </c>
      <c r="R267" s="12" t="s">
        <v>8266</v>
      </c>
      <c r="S267" t="s">
        <v>8271</v>
      </c>
      <c r="T267">
        <f t="shared" si="24"/>
        <v>95.78</v>
      </c>
      <c r="U267">
        <f t="shared" si="29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5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5">
        <f t="shared" si="26"/>
        <v>40205.174849537041</v>
      </c>
      <c r="M268" s="15">
        <f t="shared" si="27"/>
        <v>40291.160416666666</v>
      </c>
      <c r="N268" s="10">
        <f t="shared" si="28"/>
        <v>86</v>
      </c>
      <c r="O268" t="b">
        <v>1</v>
      </c>
      <c r="P268">
        <v>36</v>
      </c>
      <c r="Q268" t="b">
        <v>1</v>
      </c>
      <c r="R268" s="12" t="s">
        <v>8266</v>
      </c>
      <c r="S268" t="s">
        <v>8271</v>
      </c>
      <c r="T268">
        <f t="shared" si="24"/>
        <v>40.42</v>
      </c>
      <c r="U268">
        <f t="shared" si="2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5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5">
        <f t="shared" si="26"/>
        <v>41785.452534722222</v>
      </c>
      <c r="M269" s="15">
        <f t="shared" si="27"/>
        <v>41815.452534722222</v>
      </c>
      <c r="N269" s="10">
        <f t="shared" si="28"/>
        <v>30</v>
      </c>
      <c r="O269" t="b">
        <v>1</v>
      </c>
      <c r="P269">
        <v>165</v>
      </c>
      <c r="Q269" t="b">
        <v>1</v>
      </c>
      <c r="R269" s="12" t="s">
        <v>8266</v>
      </c>
      <c r="S269" t="s">
        <v>8271</v>
      </c>
      <c r="T269">
        <f t="shared" si="24"/>
        <v>78.58</v>
      </c>
      <c r="U269">
        <f t="shared" si="29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5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5">
        <f t="shared" si="26"/>
        <v>40809.15252314815</v>
      </c>
      <c r="M270" s="15">
        <f t="shared" si="27"/>
        <v>40854.194189814814</v>
      </c>
      <c r="N270" s="10">
        <f t="shared" si="28"/>
        <v>45</v>
      </c>
      <c r="O270" t="b">
        <v>1</v>
      </c>
      <c r="P270">
        <v>111</v>
      </c>
      <c r="Q270" t="b">
        <v>1</v>
      </c>
      <c r="R270" s="12" t="s">
        <v>8266</v>
      </c>
      <c r="S270" t="s">
        <v>8271</v>
      </c>
      <c r="T270">
        <f t="shared" si="24"/>
        <v>50.18</v>
      </c>
      <c r="U270">
        <f t="shared" si="29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5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5">
        <f t="shared" si="26"/>
        <v>42758.197013888886</v>
      </c>
      <c r="M271" s="15">
        <f t="shared" si="27"/>
        <v>42788.197013888886</v>
      </c>
      <c r="N271" s="10">
        <f t="shared" si="28"/>
        <v>30</v>
      </c>
      <c r="O271" t="b">
        <v>1</v>
      </c>
      <c r="P271">
        <v>1596</v>
      </c>
      <c r="Q271" t="b">
        <v>1</v>
      </c>
      <c r="R271" s="12" t="s">
        <v>8266</v>
      </c>
      <c r="S271" t="s">
        <v>8271</v>
      </c>
      <c r="T271">
        <f t="shared" si="24"/>
        <v>92.25</v>
      </c>
      <c r="U271">
        <f t="shared" si="2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5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5">
        <f t="shared" si="26"/>
        <v>40637.866550925923</v>
      </c>
      <c r="M272" s="15">
        <f t="shared" si="27"/>
        <v>40688.166666666664</v>
      </c>
      <c r="N272" s="10">
        <f t="shared" si="28"/>
        <v>51</v>
      </c>
      <c r="O272" t="b">
        <v>1</v>
      </c>
      <c r="P272">
        <v>61</v>
      </c>
      <c r="Q272" t="b">
        <v>1</v>
      </c>
      <c r="R272" s="12" t="s">
        <v>8266</v>
      </c>
      <c r="S272" t="s">
        <v>8271</v>
      </c>
      <c r="T272">
        <f t="shared" si="24"/>
        <v>57.54</v>
      </c>
      <c r="U272">
        <f t="shared" si="29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5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5">
        <f t="shared" si="26"/>
        <v>41612.10024305556</v>
      </c>
      <c r="M273" s="15">
        <f t="shared" si="27"/>
        <v>41641.333333333336</v>
      </c>
      <c r="N273" s="10">
        <f t="shared" si="28"/>
        <v>29</v>
      </c>
      <c r="O273" t="b">
        <v>1</v>
      </c>
      <c r="P273">
        <v>287</v>
      </c>
      <c r="Q273" t="b">
        <v>1</v>
      </c>
      <c r="R273" s="12" t="s">
        <v>8266</v>
      </c>
      <c r="S273" t="s">
        <v>8271</v>
      </c>
      <c r="T273">
        <f t="shared" si="24"/>
        <v>109.42</v>
      </c>
      <c r="U273">
        <f t="shared" si="29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5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5">
        <f t="shared" si="26"/>
        <v>40235.900358796294</v>
      </c>
      <c r="M274" s="15">
        <f t="shared" si="27"/>
        <v>40296.78402777778</v>
      </c>
      <c r="N274" s="10">
        <f t="shared" si="28"/>
        <v>61</v>
      </c>
      <c r="O274" t="b">
        <v>1</v>
      </c>
      <c r="P274">
        <v>65</v>
      </c>
      <c r="Q274" t="b">
        <v>1</v>
      </c>
      <c r="R274" s="12" t="s">
        <v>8266</v>
      </c>
      <c r="S274" t="s">
        <v>8271</v>
      </c>
      <c r="T274">
        <f t="shared" si="24"/>
        <v>81.89</v>
      </c>
      <c r="U274">
        <f t="shared" si="29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5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5">
        <f t="shared" si="26"/>
        <v>40697.498449074075</v>
      </c>
      <c r="M275" s="15">
        <f t="shared" si="27"/>
        <v>40727.498449074075</v>
      </c>
      <c r="N275" s="10">
        <f t="shared" si="28"/>
        <v>30</v>
      </c>
      <c r="O275" t="b">
        <v>1</v>
      </c>
      <c r="P275">
        <v>118</v>
      </c>
      <c r="Q275" t="b">
        <v>1</v>
      </c>
      <c r="R275" s="12" t="s">
        <v>8266</v>
      </c>
      <c r="S275" t="s">
        <v>8271</v>
      </c>
      <c r="T275">
        <f t="shared" si="24"/>
        <v>45.67</v>
      </c>
      <c r="U275">
        <f t="shared" si="29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5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5">
        <f t="shared" si="26"/>
        <v>40969.912372685183</v>
      </c>
      <c r="M276" s="15">
        <f t="shared" si="27"/>
        <v>41004.290972222225</v>
      </c>
      <c r="N276" s="10">
        <f t="shared" si="28"/>
        <v>35</v>
      </c>
      <c r="O276" t="b">
        <v>1</v>
      </c>
      <c r="P276">
        <v>113</v>
      </c>
      <c r="Q276" t="b">
        <v>1</v>
      </c>
      <c r="R276" s="12" t="s">
        <v>8266</v>
      </c>
      <c r="S276" t="s">
        <v>8271</v>
      </c>
      <c r="T276">
        <f t="shared" si="24"/>
        <v>55.22</v>
      </c>
      <c r="U276">
        <f t="shared" si="2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5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5">
        <f t="shared" si="26"/>
        <v>41193.032013888893</v>
      </c>
      <c r="M277" s="15">
        <f t="shared" si="27"/>
        <v>41223.073680555557</v>
      </c>
      <c r="N277" s="10">
        <f t="shared" si="28"/>
        <v>30</v>
      </c>
      <c r="O277" t="b">
        <v>1</v>
      </c>
      <c r="P277">
        <v>332</v>
      </c>
      <c r="Q277" t="b">
        <v>1</v>
      </c>
      <c r="R277" s="12" t="s">
        <v>8266</v>
      </c>
      <c r="S277" t="s">
        <v>8271</v>
      </c>
      <c r="T277">
        <f t="shared" si="24"/>
        <v>65.3</v>
      </c>
      <c r="U277">
        <f t="shared" si="29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5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5">
        <f t="shared" si="26"/>
        <v>40967.081874999996</v>
      </c>
      <c r="M278" s="15">
        <f t="shared" si="27"/>
        <v>41027.040208333332</v>
      </c>
      <c r="N278" s="10">
        <f t="shared" si="28"/>
        <v>60</v>
      </c>
      <c r="O278" t="b">
        <v>1</v>
      </c>
      <c r="P278">
        <v>62</v>
      </c>
      <c r="Q278" t="b">
        <v>1</v>
      </c>
      <c r="R278" s="12" t="s">
        <v>8266</v>
      </c>
      <c r="S278" t="s">
        <v>8271</v>
      </c>
      <c r="T278">
        <f t="shared" si="24"/>
        <v>95.23</v>
      </c>
      <c r="U278">
        <f t="shared" si="29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5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5">
        <f t="shared" si="26"/>
        <v>42117.891423611116</v>
      </c>
      <c r="M279" s="15">
        <f t="shared" si="27"/>
        <v>42147.891423611116</v>
      </c>
      <c r="N279" s="10">
        <f t="shared" si="28"/>
        <v>30</v>
      </c>
      <c r="O279" t="b">
        <v>1</v>
      </c>
      <c r="P279">
        <v>951</v>
      </c>
      <c r="Q279" t="b">
        <v>1</v>
      </c>
      <c r="R279" s="12" t="s">
        <v>8266</v>
      </c>
      <c r="S279" t="s">
        <v>8271</v>
      </c>
      <c r="T279">
        <f t="shared" si="24"/>
        <v>75.44</v>
      </c>
      <c r="U279">
        <f t="shared" si="29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5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5">
        <f t="shared" si="26"/>
        <v>41164.040960648148</v>
      </c>
      <c r="M280" s="15">
        <f t="shared" si="27"/>
        <v>41194.040960648148</v>
      </c>
      <c r="N280" s="10">
        <f t="shared" si="28"/>
        <v>30</v>
      </c>
      <c r="O280" t="b">
        <v>1</v>
      </c>
      <c r="P280">
        <v>415</v>
      </c>
      <c r="Q280" t="b">
        <v>1</v>
      </c>
      <c r="R280" s="12" t="s">
        <v>8266</v>
      </c>
      <c r="S280" t="s">
        <v>8271</v>
      </c>
      <c r="T280">
        <f t="shared" si="24"/>
        <v>97.82</v>
      </c>
      <c r="U280">
        <f t="shared" si="29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5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5">
        <f t="shared" si="26"/>
        <v>42759.244166666671</v>
      </c>
      <c r="M281" s="15">
        <f t="shared" si="27"/>
        <v>42793.084027777775</v>
      </c>
      <c r="N281" s="10">
        <f t="shared" si="28"/>
        <v>34</v>
      </c>
      <c r="O281" t="b">
        <v>1</v>
      </c>
      <c r="P281">
        <v>305</v>
      </c>
      <c r="Q281" t="b">
        <v>1</v>
      </c>
      <c r="R281" s="12" t="s">
        <v>8266</v>
      </c>
      <c r="S281" t="s">
        <v>8271</v>
      </c>
      <c r="T281">
        <f t="shared" si="24"/>
        <v>87.69</v>
      </c>
      <c r="U281">
        <f t="shared" si="29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5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5">
        <f t="shared" si="26"/>
        <v>41744.590682870366</v>
      </c>
      <c r="M282" s="15">
        <f t="shared" si="27"/>
        <v>41789.590682870366</v>
      </c>
      <c r="N282" s="10">
        <f t="shared" si="28"/>
        <v>45</v>
      </c>
      <c r="O282" t="b">
        <v>1</v>
      </c>
      <c r="P282">
        <v>2139</v>
      </c>
      <c r="Q282" t="b">
        <v>1</v>
      </c>
      <c r="R282" s="12" t="s">
        <v>8266</v>
      </c>
      <c r="S282" t="s">
        <v>8271</v>
      </c>
      <c r="T282">
        <f t="shared" si="24"/>
        <v>54.75</v>
      </c>
      <c r="U282">
        <f t="shared" si="29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5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5">
        <f t="shared" si="26"/>
        <v>39950.163344907407</v>
      </c>
      <c r="M283" s="15">
        <f t="shared" si="27"/>
        <v>40035.80972222222</v>
      </c>
      <c r="N283" s="10">
        <f t="shared" si="28"/>
        <v>85</v>
      </c>
      <c r="O283" t="b">
        <v>1</v>
      </c>
      <c r="P283">
        <v>79</v>
      </c>
      <c r="Q283" t="b">
        <v>1</v>
      </c>
      <c r="R283" s="12" t="s">
        <v>8266</v>
      </c>
      <c r="S283" t="s">
        <v>8271</v>
      </c>
      <c r="T283">
        <f t="shared" si="24"/>
        <v>83.95</v>
      </c>
      <c r="U283">
        <f t="shared" si="2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5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5">
        <f t="shared" si="26"/>
        <v>40194.920046296298</v>
      </c>
      <c r="M284" s="15">
        <f t="shared" si="27"/>
        <v>40231.916666666664</v>
      </c>
      <c r="N284" s="10">
        <f t="shared" si="28"/>
        <v>37</v>
      </c>
      <c r="O284" t="b">
        <v>1</v>
      </c>
      <c r="P284">
        <v>179</v>
      </c>
      <c r="Q284" t="b">
        <v>1</v>
      </c>
      <c r="R284" s="12" t="s">
        <v>8266</v>
      </c>
      <c r="S284" t="s">
        <v>8271</v>
      </c>
      <c r="T284">
        <f t="shared" si="24"/>
        <v>254.39</v>
      </c>
      <c r="U284">
        <f t="shared" si="2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5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5">
        <f t="shared" si="26"/>
        <v>40675.71</v>
      </c>
      <c r="M285" s="15">
        <f t="shared" si="27"/>
        <v>40695.207638888889</v>
      </c>
      <c r="N285" s="10">
        <f t="shared" si="28"/>
        <v>20</v>
      </c>
      <c r="O285" t="b">
        <v>1</v>
      </c>
      <c r="P285">
        <v>202</v>
      </c>
      <c r="Q285" t="b">
        <v>1</v>
      </c>
      <c r="R285" s="12" t="s">
        <v>8266</v>
      </c>
      <c r="S285" t="s">
        <v>8271</v>
      </c>
      <c r="T285">
        <f t="shared" si="24"/>
        <v>101.83</v>
      </c>
      <c r="U285">
        <f t="shared" si="29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5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5">
        <f t="shared" si="26"/>
        <v>40904.738194444442</v>
      </c>
      <c r="M286" s="15">
        <f t="shared" si="27"/>
        <v>40929.738194444442</v>
      </c>
      <c r="N286" s="10">
        <f t="shared" si="28"/>
        <v>25</v>
      </c>
      <c r="O286" t="b">
        <v>1</v>
      </c>
      <c r="P286">
        <v>760</v>
      </c>
      <c r="Q286" t="b">
        <v>1</v>
      </c>
      <c r="R286" s="12" t="s">
        <v>8266</v>
      </c>
      <c r="S286" t="s">
        <v>8271</v>
      </c>
      <c r="T286">
        <f t="shared" si="24"/>
        <v>55.07</v>
      </c>
      <c r="U286">
        <f t="shared" si="2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5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5">
        <f t="shared" si="26"/>
        <v>41506.756111111114</v>
      </c>
      <c r="M287" s="15">
        <f t="shared" si="27"/>
        <v>41536.756111111114</v>
      </c>
      <c r="N287" s="10">
        <f t="shared" si="28"/>
        <v>30</v>
      </c>
      <c r="O287" t="b">
        <v>1</v>
      </c>
      <c r="P287">
        <v>563</v>
      </c>
      <c r="Q287" t="b">
        <v>1</v>
      </c>
      <c r="R287" s="12" t="s">
        <v>8266</v>
      </c>
      <c r="S287" t="s">
        <v>8271</v>
      </c>
      <c r="T287">
        <f t="shared" si="24"/>
        <v>56.9</v>
      </c>
      <c r="U287">
        <f t="shared" si="29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5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5">
        <f t="shared" si="26"/>
        <v>41313.816249999996</v>
      </c>
      <c r="M288" s="15">
        <f t="shared" si="27"/>
        <v>41358.774583333332</v>
      </c>
      <c r="N288" s="10">
        <f t="shared" si="28"/>
        <v>45</v>
      </c>
      <c r="O288" t="b">
        <v>1</v>
      </c>
      <c r="P288">
        <v>135</v>
      </c>
      <c r="Q288" t="b">
        <v>1</v>
      </c>
      <c r="R288" s="12" t="s">
        <v>8266</v>
      </c>
      <c r="S288" t="s">
        <v>8271</v>
      </c>
      <c r="T288">
        <f t="shared" si="24"/>
        <v>121.28</v>
      </c>
      <c r="U288">
        <f t="shared" si="2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5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5">
        <f t="shared" si="26"/>
        <v>41184.277986111112</v>
      </c>
      <c r="M289" s="15">
        <f t="shared" si="27"/>
        <v>41215.166666666664</v>
      </c>
      <c r="N289" s="10">
        <f t="shared" si="28"/>
        <v>31</v>
      </c>
      <c r="O289" t="b">
        <v>1</v>
      </c>
      <c r="P289">
        <v>290</v>
      </c>
      <c r="Q289" t="b">
        <v>1</v>
      </c>
      <c r="R289" s="12" t="s">
        <v>8266</v>
      </c>
      <c r="S289" t="s">
        <v>8271</v>
      </c>
      <c r="T289">
        <f t="shared" si="24"/>
        <v>91.19</v>
      </c>
      <c r="U289">
        <f t="shared" si="29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5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5">
        <f t="shared" si="26"/>
        <v>41051.168900462959</v>
      </c>
      <c r="M290" s="15">
        <f t="shared" si="27"/>
        <v>41086.168900462959</v>
      </c>
      <c r="N290" s="10">
        <f t="shared" si="28"/>
        <v>35</v>
      </c>
      <c r="O290" t="b">
        <v>1</v>
      </c>
      <c r="P290">
        <v>447</v>
      </c>
      <c r="Q290" t="b">
        <v>1</v>
      </c>
      <c r="R290" s="12" t="s">
        <v>8266</v>
      </c>
      <c r="S290" t="s">
        <v>8271</v>
      </c>
      <c r="T290">
        <f t="shared" si="24"/>
        <v>115.45</v>
      </c>
      <c r="U290">
        <f t="shared" si="29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5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5">
        <f t="shared" si="26"/>
        <v>41550.456412037034</v>
      </c>
      <c r="M291" s="15">
        <f t="shared" si="27"/>
        <v>41580.456412037034</v>
      </c>
      <c r="N291" s="10">
        <f t="shared" si="28"/>
        <v>30</v>
      </c>
      <c r="O291" t="b">
        <v>1</v>
      </c>
      <c r="P291">
        <v>232</v>
      </c>
      <c r="Q291" t="b">
        <v>1</v>
      </c>
      <c r="R291" s="12" t="s">
        <v>8266</v>
      </c>
      <c r="S291" t="s">
        <v>8271</v>
      </c>
      <c r="T291">
        <f t="shared" si="24"/>
        <v>67.77</v>
      </c>
      <c r="U291">
        <f t="shared" si="29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5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5">
        <f t="shared" si="26"/>
        <v>40526.36917824074</v>
      </c>
      <c r="M292" s="15">
        <f t="shared" si="27"/>
        <v>40576.332638888889</v>
      </c>
      <c r="N292" s="10">
        <f t="shared" si="28"/>
        <v>50</v>
      </c>
      <c r="O292" t="b">
        <v>1</v>
      </c>
      <c r="P292">
        <v>168</v>
      </c>
      <c r="Q292" t="b">
        <v>1</v>
      </c>
      <c r="R292" s="12" t="s">
        <v>8266</v>
      </c>
      <c r="S292" t="s">
        <v>8271</v>
      </c>
      <c r="T292">
        <f t="shared" si="24"/>
        <v>28.58</v>
      </c>
      <c r="U292">
        <f t="shared" si="2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5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5">
        <f t="shared" si="26"/>
        <v>41376.769050925926</v>
      </c>
      <c r="M293" s="15">
        <f t="shared" si="27"/>
        <v>41395.000694444447</v>
      </c>
      <c r="N293" s="10">
        <f t="shared" si="28"/>
        <v>19</v>
      </c>
      <c r="O293" t="b">
        <v>1</v>
      </c>
      <c r="P293">
        <v>128</v>
      </c>
      <c r="Q293" t="b">
        <v>1</v>
      </c>
      <c r="R293" s="12" t="s">
        <v>8266</v>
      </c>
      <c r="S293" t="s">
        <v>8271</v>
      </c>
      <c r="T293">
        <f t="shared" si="24"/>
        <v>46.88</v>
      </c>
      <c r="U293">
        <f t="shared" si="29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5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5">
        <f t="shared" si="26"/>
        <v>40812.803229166668</v>
      </c>
      <c r="M294" s="15">
        <f t="shared" si="27"/>
        <v>40845.165972222225</v>
      </c>
      <c r="N294" s="10">
        <f t="shared" si="28"/>
        <v>33</v>
      </c>
      <c r="O294" t="b">
        <v>1</v>
      </c>
      <c r="P294">
        <v>493</v>
      </c>
      <c r="Q294" t="b">
        <v>1</v>
      </c>
      <c r="R294" s="12" t="s">
        <v>8266</v>
      </c>
      <c r="S294" t="s">
        <v>8271</v>
      </c>
      <c r="T294">
        <f t="shared" si="24"/>
        <v>154.41999999999999</v>
      </c>
      <c r="U294">
        <f t="shared" si="29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5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5">
        <f t="shared" si="26"/>
        <v>41719.667986111112</v>
      </c>
      <c r="M295" s="15">
        <f t="shared" si="27"/>
        <v>41749.667986111112</v>
      </c>
      <c r="N295" s="10">
        <f t="shared" si="28"/>
        <v>30</v>
      </c>
      <c r="O295" t="b">
        <v>1</v>
      </c>
      <c r="P295">
        <v>131</v>
      </c>
      <c r="Q295" t="b">
        <v>1</v>
      </c>
      <c r="R295" s="12" t="s">
        <v>8266</v>
      </c>
      <c r="S295" t="s">
        <v>8271</v>
      </c>
      <c r="T295">
        <f t="shared" si="24"/>
        <v>201.22</v>
      </c>
      <c r="U295">
        <f t="shared" si="29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5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5">
        <f t="shared" si="26"/>
        <v>40343.084421296298</v>
      </c>
      <c r="M296" s="15">
        <f t="shared" si="27"/>
        <v>40378.666666666664</v>
      </c>
      <c r="N296" s="10">
        <f t="shared" si="28"/>
        <v>35</v>
      </c>
      <c r="O296" t="b">
        <v>1</v>
      </c>
      <c r="P296">
        <v>50</v>
      </c>
      <c r="Q296" t="b">
        <v>1</v>
      </c>
      <c r="R296" s="12" t="s">
        <v>8266</v>
      </c>
      <c r="S296" t="s">
        <v>8271</v>
      </c>
      <c r="T296">
        <f t="shared" si="24"/>
        <v>100</v>
      </c>
      <c r="U296">
        <f t="shared" si="29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5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5">
        <f t="shared" si="26"/>
        <v>41519.004733796297</v>
      </c>
      <c r="M297" s="15">
        <f t="shared" si="27"/>
        <v>41579</v>
      </c>
      <c r="N297" s="10">
        <f t="shared" si="28"/>
        <v>60</v>
      </c>
      <c r="O297" t="b">
        <v>1</v>
      </c>
      <c r="P297">
        <v>665</v>
      </c>
      <c r="Q297" t="b">
        <v>1</v>
      </c>
      <c r="R297" s="12" t="s">
        <v>8266</v>
      </c>
      <c r="S297" t="s">
        <v>8271</v>
      </c>
      <c r="T297">
        <f t="shared" si="24"/>
        <v>100.08</v>
      </c>
      <c r="U297">
        <f t="shared" si="2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5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5">
        <f t="shared" si="26"/>
        <v>41134.475497685184</v>
      </c>
      <c r="M298" s="15">
        <f t="shared" si="27"/>
        <v>41159.475497685184</v>
      </c>
      <c r="N298" s="10">
        <f t="shared" si="28"/>
        <v>25</v>
      </c>
      <c r="O298" t="b">
        <v>1</v>
      </c>
      <c r="P298">
        <v>129</v>
      </c>
      <c r="Q298" t="b">
        <v>1</v>
      </c>
      <c r="R298" s="12" t="s">
        <v>8266</v>
      </c>
      <c r="S298" t="s">
        <v>8271</v>
      </c>
      <c r="T298">
        <f t="shared" si="24"/>
        <v>230.09</v>
      </c>
      <c r="U298">
        <f t="shared" si="29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5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5">
        <f t="shared" si="26"/>
        <v>42089.72802083334</v>
      </c>
      <c r="M299" s="15">
        <f t="shared" si="27"/>
        <v>42125.165972222225</v>
      </c>
      <c r="N299" s="10">
        <f t="shared" si="28"/>
        <v>36</v>
      </c>
      <c r="O299" t="b">
        <v>1</v>
      </c>
      <c r="P299">
        <v>142</v>
      </c>
      <c r="Q299" t="b">
        <v>1</v>
      </c>
      <c r="R299" s="12" t="s">
        <v>8266</v>
      </c>
      <c r="S299" t="s">
        <v>8271</v>
      </c>
      <c r="T299">
        <f t="shared" si="24"/>
        <v>141.75</v>
      </c>
      <c r="U299">
        <f t="shared" si="2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5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5">
        <f t="shared" si="26"/>
        <v>41709.463518518518</v>
      </c>
      <c r="M300" s="15">
        <f t="shared" si="27"/>
        <v>41768.875</v>
      </c>
      <c r="N300" s="10">
        <f t="shared" si="28"/>
        <v>59</v>
      </c>
      <c r="O300" t="b">
        <v>1</v>
      </c>
      <c r="P300">
        <v>2436</v>
      </c>
      <c r="Q300" t="b">
        <v>1</v>
      </c>
      <c r="R300" s="12" t="s">
        <v>8266</v>
      </c>
      <c r="S300" t="s">
        <v>8271</v>
      </c>
      <c r="T300">
        <f t="shared" si="24"/>
        <v>56.34</v>
      </c>
      <c r="U300">
        <f t="shared" si="29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5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5">
        <f t="shared" si="26"/>
        <v>40469.225231481483</v>
      </c>
      <c r="M301" s="15">
        <f t="shared" si="27"/>
        <v>40499.266898148147</v>
      </c>
      <c r="N301" s="10">
        <f t="shared" si="28"/>
        <v>30</v>
      </c>
      <c r="O301" t="b">
        <v>1</v>
      </c>
      <c r="P301">
        <v>244</v>
      </c>
      <c r="Q301" t="b">
        <v>1</v>
      </c>
      <c r="R301" s="12" t="s">
        <v>8266</v>
      </c>
      <c r="S301" t="s">
        <v>8271</v>
      </c>
      <c r="T301">
        <f t="shared" si="24"/>
        <v>73.34</v>
      </c>
      <c r="U301">
        <f t="shared" si="29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5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5">
        <f t="shared" si="26"/>
        <v>40626.959930555553</v>
      </c>
      <c r="M302" s="15">
        <f t="shared" si="27"/>
        <v>40657.959930555553</v>
      </c>
      <c r="N302" s="10">
        <f t="shared" si="28"/>
        <v>31</v>
      </c>
      <c r="O302" t="b">
        <v>1</v>
      </c>
      <c r="P302">
        <v>298</v>
      </c>
      <c r="Q302" t="b">
        <v>1</v>
      </c>
      <c r="R302" s="12" t="s">
        <v>8266</v>
      </c>
      <c r="S302" t="s">
        <v>8271</v>
      </c>
      <c r="T302">
        <f t="shared" si="24"/>
        <v>85.34</v>
      </c>
      <c r="U302">
        <f t="shared" si="2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5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5">
        <f t="shared" si="26"/>
        <v>41312.737673611111</v>
      </c>
      <c r="M303" s="15">
        <f t="shared" si="27"/>
        <v>41352.696006944447</v>
      </c>
      <c r="N303" s="10">
        <f t="shared" si="28"/>
        <v>40</v>
      </c>
      <c r="O303" t="b">
        <v>1</v>
      </c>
      <c r="P303">
        <v>251</v>
      </c>
      <c r="Q303" t="b">
        <v>1</v>
      </c>
      <c r="R303" s="12" t="s">
        <v>8266</v>
      </c>
      <c r="S303" t="s">
        <v>8271</v>
      </c>
      <c r="T303">
        <f t="shared" si="24"/>
        <v>61.5</v>
      </c>
      <c r="U303">
        <f t="shared" si="29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5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5">
        <f t="shared" si="26"/>
        <v>40933.856921296298</v>
      </c>
      <c r="M304" s="15">
        <f t="shared" si="27"/>
        <v>40963.856921296298</v>
      </c>
      <c r="N304" s="10">
        <f t="shared" si="28"/>
        <v>30</v>
      </c>
      <c r="O304" t="b">
        <v>1</v>
      </c>
      <c r="P304">
        <v>108</v>
      </c>
      <c r="Q304" t="b">
        <v>1</v>
      </c>
      <c r="R304" s="12" t="s">
        <v>8266</v>
      </c>
      <c r="S304" t="s">
        <v>8271</v>
      </c>
      <c r="T304">
        <f t="shared" si="24"/>
        <v>93.02</v>
      </c>
      <c r="U304">
        <f t="shared" si="2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5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5">
        <f t="shared" si="26"/>
        <v>41032.071134259262</v>
      </c>
      <c r="M305" s="15">
        <f t="shared" si="27"/>
        <v>41062.071134259262</v>
      </c>
      <c r="N305" s="10">
        <f t="shared" si="28"/>
        <v>30</v>
      </c>
      <c r="O305" t="b">
        <v>1</v>
      </c>
      <c r="P305">
        <v>82</v>
      </c>
      <c r="Q305" t="b">
        <v>1</v>
      </c>
      <c r="R305" s="12" t="s">
        <v>8266</v>
      </c>
      <c r="S305" t="s">
        <v>8271</v>
      </c>
      <c r="T305">
        <f t="shared" si="24"/>
        <v>50.29</v>
      </c>
      <c r="U305">
        <f t="shared" si="2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5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5">
        <f t="shared" si="26"/>
        <v>41114.094872685186</v>
      </c>
      <c r="M306" s="15">
        <f t="shared" si="27"/>
        <v>41153.083333333336</v>
      </c>
      <c r="N306" s="10">
        <f t="shared" si="28"/>
        <v>39</v>
      </c>
      <c r="O306" t="b">
        <v>1</v>
      </c>
      <c r="P306">
        <v>74</v>
      </c>
      <c r="Q306" t="b">
        <v>1</v>
      </c>
      <c r="R306" s="12" t="s">
        <v>8266</v>
      </c>
      <c r="S306" t="s">
        <v>8271</v>
      </c>
      <c r="T306">
        <f t="shared" si="24"/>
        <v>106.43</v>
      </c>
      <c r="U306">
        <f t="shared" si="29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5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5">
        <f t="shared" si="26"/>
        <v>40948.630196759259</v>
      </c>
      <c r="M307" s="15">
        <f t="shared" si="27"/>
        <v>40978.630196759259</v>
      </c>
      <c r="N307" s="10">
        <f t="shared" si="28"/>
        <v>30</v>
      </c>
      <c r="O307" t="b">
        <v>1</v>
      </c>
      <c r="P307">
        <v>189</v>
      </c>
      <c r="Q307" t="b">
        <v>1</v>
      </c>
      <c r="R307" s="12" t="s">
        <v>8266</v>
      </c>
      <c r="S307" t="s">
        <v>8271</v>
      </c>
      <c r="T307">
        <f t="shared" si="24"/>
        <v>51.72</v>
      </c>
      <c r="U307">
        <f t="shared" si="2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5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5">
        <f t="shared" si="26"/>
        <v>41333.837187500001</v>
      </c>
      <c r="M308" s="15">
        <f t="shared" si="27"/>
        <v>41353.795520833337</v>
      </c>
      <c r="N308" s="10">
        <f t="shared" si="28"/>
        <v>20</v>
      </c>
      <c r="O308" t="b">
        <v>1</v>
      </c>
      <c r="P308">
        <v>80</v>
      </c>
      <c r="Q308" t="b">
        <v>1</v>
      </c>
      <c r="R308" s="12" t="s">
        <v>8266</v>
      </c>
      <c r="S308" t="s">
        <v>8271</v>
      </c>
      <c r="T308">
        <f t="shared" si="24"/>
        <v>36.61</v>
      </c>
      <c r="U308">
        <f t="shared" si="29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5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5">
        <f t="shared" si="26"/>
        <v>41282.944456018515</v>
      </c>
      <c r="M309" s="15">
        <f t="shared" si="27"/>
        <v>41312.944456018515</v>
      </c>
      <c r="N309" s="10">
        <f t="shared" si="28"/>
        <v>30</v>
      </c>
      <c r="O309" t="b">
        <v>1</v>
      </c>
      <c r="P309">
        <v>576</v>
      </c>
      <c r="Q309" t="b">
        <v>1</v>
      </c>
      <c r="R309" s="12" t="s">
        <v>8266</v>
      </c>
      <c r="S309" t="s">
        <v>8271</v>
      </c>
      <c r="T309">
        <f t="shared" si="24"/>
        <v>42.52</v>
      </c>
      <c r="U309">
        <f t="shared" si="29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5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5">
        <f t="shared" si="26"/>
        <v>40567.694560185184</v>
      </c>
      <c r="M310" s="15">
        <f t="shared" si="27"/>
        <v>40612.694560185184</v>
      </c>
      <c r="N310" s="10">
        <f t="shared" si="28"/>
        <v>45</v>
      </c>
      <c r="O310" t="b">
        <v>1</v>
      </c>
      <c r="P310">
        <v>202</v>
      </c>
      <c r="Q310" t="b">
        <v>1</v>
      </c>
      <c r="R310" s="12" t="s">
        <v>8266</v>
      </c>
      <c r="S310" t="s">
        <v>8271</v>
      </c>
      <c r="T310">
        <f t="shared" si="24"/>
        <v>62.71</v>
      </c>
      <c r="U310">
        <f t="shared" si="29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5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5">
        <f t="shared" si="26"/>
        <v>41134.751550925925</v>
      </c>
      <c r="M311" s="15">
        <f t="shared" si="27"/>
        <v>41155.751550925925</v>
      </c>
      <c r="N311" s="10">
        <f t="shared" si="28"/>
        <v>21</v>
      </c>
      <c r="O311" t="b">
        <v>1</v>
      </c>
      <c r="P311">
        <v>238</v>
      </c>
      <c r="Q311" t="b">
        <v>1</v>
      </c>
      <c r="R311" s="12" t="s">
        <v>8266</v>
      </c>
      <c r="S311" t="s">
        <v>8271</v>
      </c>
      <c r="T311">
        <f t="shared" si="24"/>
        <v>89.96</v>
      </c>
      <c r="U311">
        <f t="shared" si="2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5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5">
        <f t="shared" si="26"/>
        <v>40821.183136574073</v>
      </c>
      <c r="M312" s="15">
        <f t="shared" si="27"/>
        <v>40836.083333333336</v>
      </c>
      <c r="N312" s="10">
        <f t="shared" si="28"/>
        <v>15</v>
      </c>
      <c r="O312" t="b">
        <v>1</v>
      </c>
      <c r="P312">
        <v>36</v>
      </c>
      <c r="Q312" t="b">
        <v>1</v>
      </c>
      <c r="R312" s="12" t="s">
        <v>8266</v>
      </c>
      <c r="S312" t="s">
        <v>8271</v>
      </c>
      <c r="T312">
        <f t="shared" si="24"/>
        <v>28.92</v>
      </c>
      <c r="U312">
        <f t="shared" si="29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5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5">
        <f t="shared" si="26"/>
        <v>40868.219814814816</v>
      </c>
      <c r="M313" s="15">
        <f t="shared" si="27"/>
        <v>40909.332638888889</v>
      </c>
      <c r="N313" s="10">
        <f t="shared" si="28"/>
        <v>41</v>
      </c>
      <c r="O313" t="b">
        <v>1</v>
      </c>
      <c r="P313">
        <v>150</v>
      </c>
      <c r="Q313" t="b">
        <v>1</v>
      </c>
      <c r="R313" s="12" t="s">
        <v>8266</v>
      </c>
      <c r="S313" t="s">
        <v>8271</v>
      </c>
      <c r="T313">
        <f t="shared" si="24"/>
        <v>138.80000000000001</v>
      </c>
      <c r="U313">
        <f t="shared" si="29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5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5">
        <f t="shared" si="26"/>
        <v>41348.877685185187</v>
      </c>
      <c r="M314" s="15">
        <f t="shared" si="27"/>
        <v>41378.877685185187</v>
      </c>
      <c r="N314" s="10">
        <f t="shared" si="28"/>
        <v>30</v>
      </c>
      <c r="O314" t="b">
        <v>1</v>
      </c>
      <c r="P314">
        <v>146</v>
      </c>
      <c r="Q314" t="b">
        <v>1</v>
      </c>
      <c r="R314" s="12" t="s">
        <v>8266</v>
      </c>
      <c r="S314" t="s">
        <v>8271</v>
      </c>
      <c r="T314">
        <f t="shared" si="24"/>
        <v>61.3</v>
      </c>
      <c r="U314">
        <f t="shared" si="29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5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5">
        <f t="shared" si="26"/>
        <v>40357.227939814817</v>
      </c>
      <c r="M315" s="15">
        <f t="shared" si="27"/>
        <v>40401.665972222225</v>
      </c>
      <c r="N315" s="10">
        <f t="shared" si="28"/>
        <v>44</v>
      </c>
      <c r="O315" t="b">
        <v>1</v>
      </c>
      <c r="P315">
        <v>222</v>
      </c>
      <c r="Q315" t="b">
        <v>1</v>
      </c>
      <c r="R315" s="12" t="s">
        <v>8266</v>
      </c>
      <c r="S315" t="s">
        <v>8271</v>
      </c>
      <c r="T315">
        <f t="shared" si="24"/>
        <v>80.2</v>
      </c>
      <c r="U315">
        <f t="shared" si="29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5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5">
        <f t="shared" si="26"/>
        <v>41304.833194444444</v>
      </c>
      <c r="M316" s="15">
        <f t="shared" si="27"/>
        <v>41334.833194444444</v>
      </c>
      <c r="N316" s="10">
        <f t="shared" si="28"/>
        <v>30</v>
      </c>
      <c r="O316" t="b">
        <v>1</v>
      </c>
      <c r="P316">
        <v>120</v>
      </c>
      <c r="Q316" t="b">
        <v>1</v>
      </c>
      <c r="R316" s="12" t="s">
        <v>8266</v>
      </c>
      <c r="S316" t="s">
        <v>8271</v>
      </c>
      <c r="T316">
        <f t="shared" si="24"/>
        <v>32.1</v>
      </c>
      <c r="U316">
        <f t="shared" si="2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5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5">
        <f t="shared" si="26"/>
        <v>41113.77238425926</v>
      </c>
      <c r="M317" s="15">
        <f t="shared" si="27"/>
        <v>41143.77238425926</v>
      </c>
      <c r="N317" s="10">
        <f t="shared" si="28"/>
        <v>30</v>
      </c>
      <c r="O317" t="b">
        <v>1</v>
      </c>
      <c r="P317">
        <v>126</v>
      </c>
      <c r="Q317" t="b">
        <v>1</v>
      </c>
      <c r="R317" s="12" t="s">
        <v>8266</v>
      </c>
      <c r="S317" t="s">
        <v>8271</v>
      </c>
      <c r="T317">
        <f t="shared" si="24"/>
        <v>200.89</v>
      </c>
      <c r="U317">
        <f t="shared" si="29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5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5">
        <f t="shared" si="26"/>
        <v>41950.923576388886</v>
      </c>
      <c r="M318" s="15">
        <f t="shared" si="27"/>
        <v>41984.207638888889</v>
      </c>
      <c r="N318" s="10">
        <f t="shared" si="28"/>
        <v>34</v>
      </c>
      <c r="O318" t="b">
        <v>1</v>
      </c>
      <c r="P318">
        <v>158</v>
      </c>
      <c r="Q318" t="b">
        <v>1</v>
      </c>
      <c r="R318" s="12" t="s">
        <v>8266</v>
      </c>
      <c r="S318" t="s">
        <v>8271</v>
      </c>
      <c r="T318">
        <f t="shared" si="24"/>
        <v>108.01</v>
      </c>
      <c r="U318">
        <f t="shared" si="29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5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5">
        <f t="shared" si="26"/>
        <v>41589.676886574074</v>
      </c>
      <c r="M319" s="15">
        <f t="shared" si="27"/>
        <v>41619.676886574074</v>
      </c>
      <c r="N319" s="10">
        <f t="shared" si="28"/>
        <v>30</v>
      </c>
      <c r="O319" t="b">
        <v>1</v>
      </c>
      <c r="P319">
        <v>316</v>
      </c>
      <c r="Q319" t="b">
        <v>1</v>
      </c>
      <c r="R319" s="12" t="s">
        <v>8266</v>
      </c>
      <c r="S319" t="s">
        <v>8271</v>
      </c>
      <c r="T319">
        <f t="shared" si="24"/>
        <v>95.7</v>
      </c>
      <c r="U319">
        <f t="shared" si="2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5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5">
        <f t="shared" si="26"/>
        <v>41330.038784722223</v>
      </c>
      <c r="M320" s="15">
        <f t="shared" si="27"/>
        <v>41359.997118055559</v>
      </c>
      <c r="N320" s="10">
        <f t="shared" si="28"/>
        <v>29</v>
      </c>
      <c r="O320" t="b">
        <v>1</v>
      </c>
      <c r="P320">
        <v>284</v>
      </c>
      <c r="Q320" t="b">
        <v>1</v>
      </c>
      <c r="R320" s="12" t="s">
        <v>8266</v>
      </c>
      <c r="S320" t="s">
        <v>8271</v>
      </c>
      <c r="T320">
        <f t="shared" si="24"/>
        <v>49.88</v>
      </c>
      <c r="U320">
        <f t="shared" si="29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5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5">
        <f t="shared" si="26"/>
        <v>40123.83829861111</v>
      </c>
      <c r="M321" s="15">
        <f t="shared" si="27"/>
        <v>40211.332638888889</v>
      </c>
      <c r="N321" s="10">
        <f t="shared" si="28"/>
        <v>88</v>
      </c>
      <c r="O321" t="b">
        <v>1</v>
      </c>
      <c r="P321">
        <v>51</v>
      </c>
      <c r="Q321" t="b">
        <v>1</v>
      </c>
      <c r="R321" s="12" t="s">
        <v>8266</v>
      </c>
      <c r="S321" t="s">
        <v>8271</v>
      </c>
      <c r="T321">
        <f t="shared" si="24"/>
        <v>110.47</v>
      </c>
      <c r="U321">
        <f t="shared" si="29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si="25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5">
        <f t="shared" si="26"/>
        <v>42331.551307870366</v>
      </c>
      <c r="M322" s="15">
        <f t="shared" si="27"/>
        <v>42360.958333333328</v>
      </c>
      <c r="N322" s="10">
        <f t="shared" si="28"/>
        <v>29</v>
      </c>
      <c r="O322" t="b">
        <v>1</v>
      </c>
      <c r="P322">
        <v>158</v>
      </c>
      <c r="Q322" t="b">
        <v>1</v>
      </c>
      <c r="R322" s="12" t="s">
        <v>8266</v>
      </c>
      <c r="S322" t="s">
        <v>8271</v>
      </c>
      <c r="T322">
        <f t="shared" ref="T322:T385" si="30">IFERROR(ROUND(E322/P322,2),0)</f>
        <v>134.91</v>
      </c>
      <c r="U322">
        <f t="shared" si="2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ref="F323:F386" si="31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5">
        <f t="shared" ref="L323:L386" si="32">(((K323/60)/60)/24)+DATE(1970,1,1)</f>
        <v>42647.446597222224</v>
      </c>
      <c r="M323" s="15">
        <f t="shared" ref="M323:M386" si="33">(((J323/60)/60)/24)+DATE(1970,1,1)</f>
        <v>42682.488263888896</v>
      </c>
      <c r="N323" s="10">
        <f t="shared" ref="N323:N386" si="34">_xlfn.DAYS(M323,L323)</f>
        <v>35</v>
      </c>
      <c r="O323" t="b">
        <v>1</v>
      </c>
      <c r="P323">
        <v>337</v>
      </c>
      <c r="Q323" t="b">
        <v>1</v>
      </c>
      <c r="R323" s="12" t="s">
        <v>8266</v>
      </c>
      <c r="S323" t="s">
        <v>8271</v>
      </c>
      <c r="T323">
        <f t="shared" si="30"/>
        <v>106.62</v>
      </c>
      <c r="U323">
        <f t="shared" ref="U323:U386" si="35">YEAR(L323)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31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5">
        <f t="shared" si="32"/>
        <v>42473.57</v>
      </c>
      <c r="M324" s="15">
        <f t="shared" si="33"/>
        <v>42503.57</v>
      </c>
      <c r="N324" s="10">
        <f t="shared" si="34"/>
        <v>30</v>
      </c>
      <c r="O324" t="b">
        <v>1</v>
      </c>
      <c r="P324">
        <v>186</v>
      </c>
      <c r="Q324" t="b">
        <v>1</v>
      </c>
      <c r="R324" s="12" t="s">
        <v>8266</v>
      </c>
      <c r="S324" t="s">
        <v>8271</v>
      </c>
      <c r="T324">
        <f t="shared" si="30"/>
        <v>145.04</v>
      </c>
      <c r="U324">
        <f t="shared" si="35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31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5">
        <f t="shared" si="32"/>
        <v>42697.32136574074</v>
      </c>
      <c r="M325" s="15">
        <f t="shared" si="33"/>
        <v>42725.332638888889</v>
      </c>
      <c r="N325" s="10">
        <f t="shared" si="34"/>
        <v>28</v>
      </c>
      <c r="O325" t="b">
        <v>1</v>
      </c>
      <c r="P325">
        <v>58</v>
      </c>
      <c r="Q325" t="b">
        <v>1</v>
      </c>
      <c r="R325" s="12" t="s">
        <v>8266</v>
      </c>
      <c r="S325" t="s">
        <v>8271</v>
      </c>
      <c r="T325">
        <f t="shared" si="30"/>
        <v>114.59</v>
      </c>
      <c r="U325">
        <f t="shared" si="35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31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5">
        <f t="shared" si="32"/>
        <v>42184.626250000001</v>
      </c>
      <c r="M326" s="15">
        <f t="shared" si="33"/>
        <v>42217.626250000001</v>
      </c>
      <c r="N326" s="10">
        <f t="shared" si="34"/>
        <v>33</v>
      </c>
      <c r="O326" t="b">
        <v>1</v>
      </c>
      <c r="P326">
        <v>82</v>
      </c>
      <c r="Q326" t="b">
        <v>1</v>
      </c>
      <c r="R326" s="12" t="s">
        <v>8266</v>
      </c>
      <c r="S326" t="s">
        <v>8271</v>
      </c>
      <c r="T326">
        <f t="shared" si="30"/>
        <v>105.32</v>
      </c>
      <c r="U326">
        <f t="shared" si="35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31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5">
        <f t="shared" si="32"/>
        <v>42689.187881944439</v>
      </c>
      <c r="M327" s="15">
        <f t="shared" si="33"/>
        <v>42724.187881944439</v>
      </c>
      <c r="N327" s="10">
        <f t="shared" si="34"/>
        <v>35</v>
      </c>
      <c r="O327" t="b">
        <v>1</v>
      </c>
      <c r="P327">
        <v>736</v>
      </c>
      <c r="Q327" t="b">
        <v>1</v>
      </c>
      <c r="R327" s="12" t="s">
        <v>8266</v>
      </c>
      <c r="S327" t="s">
        <v>8271</v>
      </c>
      <c r="T327">
        <f t="shared" si="30"/>
        <v>70.92</v>
      </c>
      <c r="U327">
        <f t="shared" si="35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31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5">
        <f t="shared" si="32"/>
        <v>42775.314884259264</v>
      </c>
      <c r="M328" s="15">
        <f t="shared" si="33"/>
        <v>42808.956250000003</v>
      </c>
      <c r="N328" s="10">
        <f t="shared" si="34"/>
        <v>33</v>
      </c>
      <c r="O328" t="b">
        <v>1</v>
      </c>
      <c r="P328">
        <v>1151</v>
      </c>
      <c r="Q328" t="b">
        <v>1</v>
      </c>
      <c r="R328" s="12" t="s">
        <v>8266</v>
      </c>
      <c r="S328" t="s">
        <v>8271</v>
      </c>
      <c r="T328">
        <f t="shared" si="30"/>
        <v>147.16999999999999</v>
      </c>
      <c r="U328">
        <f t="shared" si="35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31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5">
        <f t="shared" si="32"/>
        <v>42058.235289351855</v>
      </c>
      <c r="M329" s="15">
        <f t="shared" si="33"/>
        <v>42085.333333333328</v>
      </c>
      <c r="N329" s="10">
        <f t="shared" si="34"/>
        <v>27</v>
      </c>
      <c r="O329" t="b">
        <v>1</v>
      </c>
      <c r="P329">
        <v>34</v>
      </c>
      <c r="Q329" t="b">
        <v>1</v>
      </c>
      <c r="R329" s="12" t="s">
        <v>8266</v>
      </c>
      <c r="S329" t="s">
        <v>8271</v>
      </c>
      <c r="T329">
        <f t="shared" si="30"/>
        <v>160.47</v>
      </c>
      <c r="U329">
        <f t="shared" si="35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31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5">
        <f t="shared" si="32"/>
        <v>42278.946620370371</v>
      </c>
      <c r="M330" s="15">
        <f t="shared" si="33"/>
        <v>42309.166666666672</v>
      </c>
      <c r="N330" s="10">
        <f t="shared" si="34"/>
        <v>31</v>
      </c>
      <c r="O330" t="b">
        <v>1</v>
      </c>
      <c r="P330">
        <v>498</v>
      </c>
      <c r="Q330" t="b">
        <v>1</v>
      </c>
      <c r="R330" s="12" t="s">
        <v>8266</v>
      </c>
      <c r="S330" t="s">
        <v>8271</v>
      </c>
      <c r="T330">
        <f t="shared" si="30"/>
        <v>156.05000000000001</v>
      </c>
      <c r="U330">
        <f t="shared" si="35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31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5">
        <f t="shared" si="32"/>
        <v>42291.46674768519</v>
      </c>
      <c r="M331" s="15">
        <f t="shared" si="33"/>
        <v>42315.166666666672</v>
      </c>
      <c r="N331" s="10">
        <f t="shared" si="34"/>
        <v>24</v>
      </c>
      <c r="O331" t="b">
        <v>1</v>
      </c>
      <c r="P331">
        <v>167</v>
      </c>
      <c r="Q331" t="b">
        <v>1</v>
      </c>
      <c r="R331" s="12" t="s">
        <v>8266</v>
      </c>
      <c r="S331" t="s">
        <v>8271</v>
      </c>
      <c r="T331">
        <f t="shared" si="30"/>
        <v>63.17</v>
      </c>
      <c r="U331">
        <f t="shared" si="35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31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5">
        <f t="shared" si="32"/>
        <v>41379.515775462962</v>
      </c>
      <c r="M332" s="15">
        <f t="shared" si="33"/>
        <v>41411.165972222225</v>
      </c>
      <c r="N332" s="10">
        <f t="shared" si="34"/>
        <v>32</v>
      </c>
      <c r="O332" t="b">
        <v>1</v>
      </c>
      <c r="P332">
        <v>340</v>
      </c>
      <c r="Q332" t="b">
        <v>1</v>
      </c>
      <c r="R332" s="12" t="s">
        <v>8266</v>
      </c>
      <c r="S332" t="s">
        <v>8271</v>
      </c>
      <c r="T332">
        <f t="shared" si="30"/>
        <v>104.82</v>
      </c>
      <c r="U332">
        <f t="shared" si="35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31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5">
        <f t="shared" si="32"/>
        <v>42507.581412037034</v>
      </c>
      <c r="M333" s="15">
        <f t="shared" si="33"/>
        <v>42538.581412037034</v>
      </c>
      <c r="N333" s="10">
        <f t="shared" si="34"/>
        <v>31</v>
      </c>
      <c r="O333" t="b">
        <v>1</v>
      </c>
      <c r="P333">
        <v>438</v>
      </c>
      <c r="Q333" t="b">
        <v>1</v>
      </c>
      <c r="R333" s="12" t="s">
        <v>8266</v>
      </c>
      <c r="S333" t="s">
        <v>8271</v>
      </c>
      <c r="T333">
        <f t="shared" si="30"/>
        <v>97.36</v>
      </c>
      <c r="U333">
        <f t="shared" si="35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31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5">
        <f t="shared" si="32"/>
        <v>42263.680289351847</v>
      </c>
      <c r="M334" s="15">
        <f t="shared" si="33"/>
        <v>42305.333333333328</v>
      </c>
      <c r="N334" s="10">
        <f t="shared" si="34"/>
        <v>42</v>
      </c>
      <c r="O334" t="b">
        <v>1</v>
      </c>
      <c r="P334">
        <v>555</v>
      </c>
      <c r="Q334" t="b">
        <v>1</v>
      </c>
      <c r="R334" s="12" t="s">
        <v>8266</v>
      </c>
      <c r="S334" t="s">
        <v>8271</v>
      </c>
      <c r="T334">
        <f t="shared" si="30"/>
        <v>203.63</v>
      </c>
      <c r="U334">
        <f t="shared" si="35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31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5">
        <f t="shared" si="32"/>
        <v>42437.636469907404</v>
      </c>
      <c r="M335" s="15">
        <f t="shared" si="33"/>
        <v>42467.59480324074</v>
      </c>
      <c r="N335" s="10">
        <f t="shared" si="34"/>
        <v>30</v>
      </c>
      <c r="O335" t="b">
        <v>1</v>
      </c>
      <c r="P335">
        <v>266</v>
      </c>
      <c r="Q335" t="b">
        <v>1</v>
      </c>
      <c r="R335" s="12" t="s">
        <v>8266</v>
      </c>
      <c r="S335" t="s">
        <v>8271</v>
      </c>
      <c r="T335">
        <f t="shared" si="30"/>
        <v>188.31</v>
      </c>
      <c r="U335">
        <f t="shared" si="35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31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5">
        <f t="shared" si="32"/>
        <v>42101.682372685187</v>
      </c>
      <c r="M336" s="15">
        <f t="shared" si="33"/>
        <v>42139.791666666672</v>
      </c>
      <c r="N336" s="10">
        <f t="shared" si="34"/>
        <v>38</v>
      </c>
      <c r="O336" t="b">
        <v>1</v>
      </c>
      <c r="P336">
        <v>69</v>
      </c>
      <c r="Q336" t="b">
        <v>1</v>
      </c>
      <c r="R336" s="12" t="s">
        <v>8266</v>
      </c>
      <c r="S336" t="s">
        <v>8271</v>
      </c>
      <c r="T336">
        <f t="shared" si="30"/>
        <v>146.65</v>
      </c>
      <c r="U336">
        <f t="shared" si="35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31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5">
        <f t="shared" si="32"/>
        <v>42101.737442129626</v>
      </c>
      <c r="M337" s="15">
        <f t="shared" si="33"/>
        <v>42132.916666666672</v>
      </c>
      <c r="N337" s="10">
        <f t="shared" si="34"/>
        <v>31</v>
      </c>
      <c r="O337" t="b">
        <v>1</v>
      </c>
      <c r="P337">
        <v>80</v>
      </c>
      <c r="Q337" t="b">
        <v>1</v>
      </c>
      <c r="R337" s="12" t="s">
        <v>8266</v>
      </c>
      <c r="S337" t="s">
        <v>8271</v>
      </c>
      <c r="T337">
        <f t="shared" si="30"/>
        <v>109.19</v>
      </c>
      <c r="U337">
        <f t="shared" si="35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31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5">
        <f t="shared" si="32"/>
        <v>42291.596273148149</v>
      </c>
      <c r="M338" s="15">
        <f t="shared" si="33"/>
        <v>42321.637939814813</v>
      </c>
      <c r="N338" s="10">
        <f t="shared" si="34"/>
        <v>30</v>
      </c>
      <c r="O338" t="b">
        <v>1</v>
      </c>
      <c r="P338">
        <v>493</v>
      </c>
      <c r="Q338" t="b">
        <v>1</v>
      </c>
      <c r="R338" s="12" t="s">
        <v>8266</v>
      </c>
      <c r="S338" t="s">
        <v>8271</v>
      </c>
      <c r="T338">
        <f t="shared" si="30"/>
        <v>59.25</v>
      </c>
      <c r="U338">
        <f t="shared" si="35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31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5">
        <f t="shared" si="32"/>
        <v>42047.128564814819</v>
      </c>
      <c r="M339" s="15">
        <f t="shared" si="33"/>
        <v>42077.086898148147</v>
      </c>
      <c r="N339" s="10">
        <f t="shared" si="34"/>
        <v>30</v>
      </c>
      <c r="O339" t="b">
        <v>1</v>
      </c>
      <c r="P339">
        <v>31</v>
      </c>
      <c r="Q339" t="b">
        <v>1</v>
      </c>
      <c r="R339" s="12" t="s">
        <v>8266</v>
      </c>
      <c r="S339" t="s">
        <v>8271</v>
      </c>
      <c r="T339">
        <f t="shared" si="30"/>
        <v>97.9</v>
      </c>
      <c r="U339">
        <f t="shared" si="35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31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5">
        <f t="shared" si="32"/>
        <v>42559.755671296298</v>
      </c>
      <c r="M340" s="15">
        <f t="shared" si="33"/>
        <v>42616.041666666672</v>
      </c>
      <c r="N340" s="10">
        <f t="shared" si="34"/>
        <v>57</v>
      </c>
      <c r="O340" t="b">
        <v>1</v>
      </c>
      <c r="P340">
        <v>236</v>
      </c>
      <c r="Q340" t="b">
        <v>1</v>
      </c>
      <c r="R340" s="12" t="s">
        <v>8266</v>
      </c>
      <c r="S340" t="s">
        <v>8271</v>
      </c>
      <c r="T340">
        <f t="shared" si="30"/>
        <v>70</v>
      </c>
      <c r="U340">
        <f t="shared" si="35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31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5">
        <f t="shared" si="32"/>
        <v>42093.760046296295</v>
      </c>
      <c r="M341" s="15">
        <f t="shared" si="33"/>
        <v>42123.760046296295</v>
      </c>
      <c r="N341" s="10">
        <f t="shared" si="34"/>
        <v>30</v>
      </c>
      <c r="O341" t="b">
        <v>1</v>
      </c>
      <c r="P341">
        <v>89</v>
      </c>
      <c r="Q341" t="b">
        <v>1</v>
      </c>
      <c r="R341" s="12" t="s">
        <v>8266</v>
      </c>
      <c r="S341" t="s">
        <v>8271</v>
      </c>
      <c r="T341">
        <f t="shared" si="30"/>
        <v>72.87</v>
      </c>
      <c r="U341">
        <f t="shared" si="35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31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5">
        <f t="shared" si="32"/>
        <v>42772.669062500005</v>
      </c>
      <c r="M342" s="15">
        <f t="shared" si="33"/>
        <v>42802.875</v>
      </c>
      <c r="N342" s="10">
        <f t="shared" si="34"/>
        <v>30</v>
      </c>
      <c r="O342" t="b">
        <v>1</v>
      </c>
      <c r="P342">
        <v>299</v>
      </c>
      <c r="Q342" t="b">
        <v>1</v>
      </c>
      <c r="R342" s="12" t="s">
        <v>8266</v>
      </c>
      <c r="S342" t="s">
        <v>8271</v>
      </c>
      <c r="T342">
        <f t="shared" si="30"/>
        <v>146.35</v>
      </c>
      <c r="U342">
        <f t="shared" si="35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31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5">
        <f t="shared" si="32"/>
        <v>41894.879606481481</v>
      </c>
      <c r="M343" s="15">
        <f t="shared" si="33"/>
        <v>41913.165972222225</v>
      </c>
      <c r="N343" s="10">
        <f t="shared" si="34"/>
        <v>19</v>
      </c>
      <c r="O343" t="b">
        <v>1</v>
      </c>
      <c r="P343">
        <v>55</v>
      </c>
      <c r="Q343" t="b">
        <v>1</v>
      </c>
      <c r="R343" s="12" t="s">
        <v>8266</v>
      </c>
      <c r="S343" t="s">
        <v>8271</v>
      </c>
      <c r="T343">
        <f t="shared" si="30"/>
        <v>67.91</v>
      </c>
      <c r="U343">
        <f t="shared" si="35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31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5">
        <f t="shared" si="32"/>
        <v>42459.780844907407</v>
      </c>
      <c r="M344" s="15">
        <f t="shared" si="33"/>
        <v>42489.780844907407</v>
      </c>
      <c r="N344" s="10">
        <f t="shared" si="34"/>
        <v>30</v>
      </c>
      <c r="O344" t="b">
        <v>1</v>
      </c>
      <c r="P344">
        <v>325</v>
      </c>
      <c r="Q344" t="b">
        <v>1</v>
      </c>
      <c r="R344" s="12" t="s">
        <v>8266</v>
      </c>
      <c r="S344" t="s">
        <v>8271</v>
      </c>
      <c r="T344">
        <f t="shared" si="30"/>
        <v>169.85</v>
      </c>
      <c r="U344">
        <f t="shared" si="35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31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5">
        <f t="shared" si="32"/>
        <v>41926.73778935185</v>
      </c>
      <c r="M345" s="15">
        <f t="shared" si="33"/>
        <v>41957.125</v>
      </c>
      <c r="N345" s="10">
        <f t="shared" si="34"/>
        <v>31</v>
      </c>
      <c r="O345" t="b">
        <v>1</v>
      </c>
      <c r="P345">
        <v>524</v>
      </c>
      <c r="Q345" t="b">
        <v>1</v>
      </c>
      <c r="R345" s="12" t="s">
        <v>8266</v>
      </c>
      <c r="S345" t="s">
        <v>8271</v>
      </c>
      <c r="T345">
        <f t="shared" si="30"/>
        <v>58.41</v>
      </c>
      <c r="U345">
        <f t="shared" si="35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31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5">
        <f t="shared" si="32"/>
        <v>42111.970995370371</v>
      </c>
      <c r="M346" s="15">
        <f t="shared" si="33"/>
        <v>42156.097222222219</v>
      </c>
      <c r="N346" s="10">
        <f t="shared" si="34"/>
        <v>45</v>
      </c>
      <c r="O346" t="b">
        <v>1</v>
      </c>
      <c r="P346">
        <v>285</v>
      </c>
      <c r="Q346" t="b">
        <v>1</v>
      </c>
      <c r="R346" s="12" t="s">
        <v>8266</v>
      </c>
      <c r="S346" t="s">
        <v>8271</v>
      </c>
      <c r="T346">
        <f t="shared" si="30"/>
        <v>119.99</v>
      </c>
      <c r="U346">
        <f t="shared" si="35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31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5">
        <f t="shared" si="32"/>
        <v>42114.944328703699</v>
      </c>
      <c r="M347" s="15">
        <f t="shared" si="33"/>
        <v>42144.944328703699</v>
      </c>
      <c r="N347" s="10">
        <f t="shared" si="34"/>
        <v>30</v>
      </c>
      <c r="O347" t="b">
        <v>1</v>
      </c>
      <c r="P347">
        <v>179</v>
      </c>
      <c r="Q347" t="b">
        <v>1</v>
      </c>
      <c r="R347" s="12" t="s">
        <v>8266</v>
      </c>
      <c r="S347" t="s">
        <v>8271</v>
      </c>
      <c r="T347">
        <f t="shared" si="30"/>
        <v>99.86</v>
      </c>
      <c r="U347">
        <f t="shared" si="35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31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5">
        <f t="shared" si="32"/>
        <v>42261.500243055561</v>
      </c>
      <c r="M348" s="15">
        <f t="shared" si="33"/>
        <v>42291.500243055561</v>
      </c>
      <c r="N348" s="10">
        <f t="shared" si="34"/>
        <v>30</v>
      </c>
      <c r="O348" t="b">
        <v>1</v>
      </c>
      <c r="P348">
        <v>188</v>
      </c>
      <c r="Q348" t="b">
        <v>1</v>
      </c>
      <c r="R348" s="12" t="s">
        <v>8266</v>
      </c>
      <c r="S348" t="s">
        <v>8271</v>
      </c>
      <c r="T348">
        <f t="shared" si="30"/>
        <v>90.58</v>
      </c>
      <c r="U348">
        <f t="shared" si="35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31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5">
        <f t="shared" si="32"/>
        <v>42292.495474537034</v>
      </c>
      <c r="M349" s="15">
        <f t="shared" si="33"/>
        <v>42322.537141203706</v>
      </c>
      <c r="N349" s="10">
        <f t="shared" si="34"/>
        <v>30</v>
      </c>
      <c r="O349" t="b">
        <v>1</v>
      </c>
      <c r="P349">
        <v>379</v>
      </c>
      <c r="Q349" t="b">
        <v>1</v>
      </c>
      <c r="R349" s="12" t="s">
        <v>8266</v>
      </c>
      <c r="S349" t="s">
        <v>8271</v>
      </c>
      <c r="T349">
        <f t="shared" si="30"/>
        <v>117.77</v>
      </c>
      <c r="U349">
        <f t="shared" si="35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31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5">
        <f t="shared" si="32"/>
        <v>42207.58699074074</v>
      </c>
      <c r="M350" s="15">
        <f t="shared" si="33"/>
        <v>42237.58699074074</v>
      </c>
      <c r="N350" s="10">
        <f t="shared" si="34"/>
        <v>30</v>
      </c>
      <c r="O350" t="b">
        <v>1</v>
      </c>
      <c r="P350">
        <v>119</v>
      </c>
      <c r="Q350" t="b">
        <v>1</v>
      </c>
      <c r="R350" s="12" t="s">
        <v>8266</v>
      </c>
      <c r="S350" t="s">
        <v>8271</v>
      </c>
      <c r="T350">
        <f t="shared" si="30"/>
        <v>86.55</v>
      </c>
      <c r="U350">
        <f t="shared" si="35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31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5">
        <f t="shared" si="32"/>
        <v>42760.498935185184</v>
      </c>
      <c r="M351" s="15">
        <f t="shared" si="33"/>
        <v>42790.498935185184</v>
      </c>
      <c r="N351" s="10">
        <f t="shared" si="34"/>
        <v>30</v>
      </c>
      <c r="O351" t="b">
        <v>1</v>
      </c>
      <c r="P351">
        <v>167</v>
      </c>
      <c r="Q351" t="b">
        <v>1</v>
      </c>
      <c r="R351" s="12" t="s">
        <v>8266</v>
      </c>
      <c r="S351" t="s">
        <v>8271</v>
      </c>
      <c r="T351">
        <f t="shared" si="30"/>
        <v>71.900000000000006</v>
      </c>
      <c r="U351">
        <f t="shared" si="35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31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5">
        <f t="shared" si="32"/>
        <v>42586.066076388888</v>
      </c>
      <c r="M352" s="15">
        <f t="shared" si="33"/>
        <v>42624.165972222225</v>
      </c>
      <c r="N352" s="10">
        <f t="shared" si="34"/>
        <v>38</v>
      </c>
      <c r="O352" t="b">
        <v>1</v>
      </c>
      <c r="P352">
        <v>221</v>
      </c>
      <c r="Q352" t="b">
        <v>1</v>
      </c>
      <c r="R352" s="12" t="s">
        <v>8266</v>
      </c>
      <c r="S352" t="s">
        <v>8271</v>
      </c>
      <c r="T352">
        <f t="shared" si="30"/>
        <v>129.82</v>
      </c>
      <c r="U352">
        <f t="shared" si="35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31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5">
        <f t="shared" si="32"/>
        <v>42427.964745370366</v>
      </c>
      <c r="M353" s="15">
        <f t="shared" si="33"/>
        <v>42467.923078703709</v>
      </c>
      <c r="N353" s="10">
        <f t="shared" si="34"/>
        <v>40</v>
      </c>
      <c r="O353" t="b">
        <v>1</v>
      </c>
      <c r="P353">
        <v>964</v>
      </c>
      <c r="Q353" t="b">
        <v>1</v>
      </c>
      <c r="R353" s="12" t="s">
        <v>8266</v>
      </c>
      <c r="S353" t="s">
        <v>8271</v>
      </c>
      <c r="T353">
        <f t="shared" si="30"/>
        <v>44.91</v>
      </c>
      <c r="U353">
        <f t="shared" si="35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31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5">
        <f t="shared" si="32"/>
        <v>41890.167453703703</v>
      </c>
      <c r="M354" s="15">
        <f t="shared" si="33"/>
        <v>41920.167453703703</v>
      </c>
      <c r="N354" s="10">
        <f t="shared" si="34"/>
        <v>30</v>
      </c>
      <c r="O354" t="b">
        <v>1</v>
      </c>
      <c r="P354">
        <v>286</v>
      </c>
      <c r="Q354" t="b">
        <v>1</v>
      </c>
      <c r="R354" s="12" t="s">
        <v>8266</v>
      </c>
      <c r="S354" t="s">
        <v>8271</v>
      </c>
      <c r="T354">
        <f t="shared" si="30"/>
        <v>40.76</v>
      </c>
      <c r="U354">
        <f t="shared" si="35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31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5">
        <f t="shared" si="32"/>
        <v>42297.791886574079</v>
      </c>
      <c r="M355" s="15">
        <f t="shared" si="33"/>
        <v>42327.833553240736</v>
      </c>
      <c r="N355" s="10">
        <f t="shared" si="34"/>
        <v>30</v>
      </c>
      <c r="O355" t="b">
        <v>1</v>
      </c>
      <c r="P355">
        <v>613</v>
      </c>
      <c r="Q355" t="b">
        <v>1</v>
      </c>
      <c r="R355" s="12" t="s">
        <v>8266</v>
      </c>
      <c r="S355" t="s">
        <v>8271</v>
      </c>
      <c r="T355">
        <f t="shared" si="30"/>
        <v>103.52</v>
      </c>
      <c r="U355">
        <f t="shared" si="35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31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5">
        <f t="shared" si="32"/>
        <v>42438.827789351853</v>
      </c>
      <c r="M356" s="15">
        <f t="shared" si="33"/>
        <v>42468.786122685182</v>
      </c>
      <c r="N356" s="10">
        <f t="shared" si="34"/>
        <v>30</v>
      </c>
      <c r="O356" t="b">
        <v>1</v>
      </c>
      <c r="P356">
        <v>29</v>
      </c>
      <c r="Q356" t="b">
        <v>1</v>
      </c>
      <c r="R356" s="12" t="s">
        <v>8266</v>
      </c>
      <c r="S356" t="s">
        <v>8271</v>
      </c>
      <c r="T356">
        <f t="shared" si="30"/>
        <v>125.45</v>
      </c>
      <c r="U356">
        <f t="shared" si="35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31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5">
        <f t="shared" si="32"/>
        <v>41943.293912037036</v>
      </c>
      <c r="M357" s="15">
        <f t="shared" si="33"/>
        <v>41974.3355787037</v>
      </c>
      <c r="N357" s="10">
        <f t="shared" si="34"/>
        <v>31</v>
      </c>
      <c r="O357" t="b">
        <v>1</v>
      </c>
      <c r="P357">
        <v>165</v>
      </c>
      <c r="Q357" t="b">
        <v>1</v>
      </c>
      <c r="R357" s="12" t="s">
        <v>8266</v>
      </c>
      <c r="S357" t="s">
        <v>8271</v>
      </c>
      <c r="T357">
        <f t="shared" si="30"/>
        <v>246.61</v>
      </c>
      <c r="U357">
        <f t="shared" si="35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31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5">
        <f t="shared" si="32"/>
        <v>42415.803159722222</v>
      </c>
      <c r="M358" s="15">
        <f t="shared" si="33"/>
        <v>42445.761493055557</v>
      </c>
      <c r="N358" s="10">
        <f t="shared" si="34"/>
        <v>30</v>
      </c>
      <c r="O358" t="b">
        <v>1</v>
      </c>
      <c r="P358">
        <v>97</v>
      </c>
      <c r="Q358" t="b">
        <v>1</v>
      </c>
      <c r="R358" s="12" t="s">
        <v>8266</v>
      </c>
      <c r="S358" t="s">
        <v>8271</v>
      </c>
      <c r="T358">
        <f t="shared" si="30"/>
        <v>79.400000000000006</v>
      </c>
      <c r="U358">
        <f t="shared" si="35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31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5">
        <f t="shared" si="32"/>
        <v>42078.222187499996</v>
      </c>
      <c r="M359" s="15">
        <f t="shared" si="33"/>
        <v>42118.222187499996</v>
      </c>
      <c r="N359" s="10">
        <f t="shared" si="34"/>
        <v>40</v>
      </c>
      <c r="O359" t="b">
        <v>1</v>
      </c>
      <c r="P359">
        <v>303</v>
      </c>
      <c r="Q359" t="b">
        <v>1</v>
      </c>
      <c r="R359" s="12" t="s">
        <v>8266</v>
      </c>
      <c r="S359" t="s">
        <v>8271</v>
      </c>
      <c r="T359">
        <f t="shared" si="30"/>
        <v>86.14</v>
      </c>
      <c r="U359">
        <f t="shared" si="35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31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5">
        <f t="shared" si="32"/>
        <v>42507.860196759255</v>
      </c>
      <c r="M360" s="15">
        <f t="shared" si="33"/>
        <v>42536.625</v>
      </c>
      <c r="N360" s="10">
        <f t="shared" si="34"/>
        <v>29</v>
      </c>
      <c r="O360" t="b">
        <v>1</v>
      </c>
      <c r="P360">
        <v>267</v>
      </c>
      <c r="Q360" t="b">
        <v>1</v>
      </c>
      <c r="R360" s="12" t="s">
        <v>8266</v>
      </c>
      <c r="S360" t="s">
        <v>8271</v>
      </c>
      <c r="T360">
        <f t="shared" si="30"/>
        <v>193.05</v>
      </c>
      <c r="U360">
        <f t="shared" si="35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31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5">
        <f t="shared" si="32"/>
        <v>41935.070486111108</v>
      </c>
      <c r="M361" s="15">
        <f t="shared" si="33"/>
        <v>41957.216666666667</v>
      </c>
      <c r="N361" s="10">
        <f t="shared" si="34"/>
        <v>22</v>
      </c>
      <c r="O361" t="b">
        <v>1</v>
      </c>
      <c r="P361">
        <v>302</v>
      </c>
      <c r="Q361" t="b">
        <v>1</v>
      </c>
      <c r="R361" s="12" t="s">
        <v>8266</v>
      </c>
      <c r="S361" t="s">
        <v>8271</v>
      </c>
      <c r="T361">
        <f t="shared" si="30"/>
        <v>84.02</v>
      </c>
      <c r="U361">
        <f t="shared" si="35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31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5">
        <f t="shared" si="32"/>
        <v>42163.897916666669</v>
      </c>
      <c r="M362" s="15">
        <f t="shared" si="33"/>
        <v>42208.132638888885</v>
      </c>
      <c r="N362" s="10">
        <f t="shared" si="34"/>
        <v>45</v>
      </c>
      <c r="O362" t="b">
        <v>0</v>
      </c>
      <c r="P362">
        <v>87</v>
      </c>
      <c r="Q362" t="b">
        <v>1</v>
      </c>
      <c r="R362" s="12" t="s">
        <v>8266</v>
      </c>
      <c r="S362" t="s">
        <v>8271</v>
      </c>
      <c r="T362">
        <f t="shared" si="30"/>
        <v>139.83000000000001</v>
      </c>
      <c r="U362">
        <f t="shared" si="35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31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5">
        <f t="shared" si="32"/>
        <v>41936.001226851848</v>
      </c>
      <c r="M363" s="15">
        <f t="shared" si="33"/>
        <v>41966.042893518519</v>
      </c>
      <c r="N363" s="10">
        <f t="shared" si="34"/>
        <v>30</v>
      </c>
      <c r="O363" t="b">
        <v>0</v>
      </c>
      <c r="P363">
        <v>354</v>
      </c>
      <c r="Q363" t="b">
        <v>1</v>
      </c>
      <c r="R363" s="12" t="s">
        <v>8266</v>
      </c>
      <c r="S363" t="s">
        <v>8271</v>
      </c>
      <c r="T363">
        <f t="shared" si="30"/>
        <v>109.82</v>
      </c>
      <c r="U363">
        <f t="shared" si="35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31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5">
        <f t="shared" si="32"/>
        <v>41837.210543981484</v>
      </c>
      <c r="M364" s="15">
        <f t="shared" si="33"/>
        <v>41859</v>
      </c>
      <c r="N364" s="10">
        <f t="shared" si="34"/>
        <v>22</v>
      </c>
      <c r="O364" t="b">
        <v>0</v>
      </c>
      <c r="P364">
        <v>86</v>
      </c>
      <c r="Q364" t="b">
        <v>1</v>
      </c>
      <c r="R364" s="12" t="s">
        <v>8266</v>
      </c>
      <c r="S364" t="s">
        <v>8271</v>
      </c>
      <c r="T364">
        <f t="shared" si="30"/>
        <v>139.53</v>
      </c>
      <c r="U364">
        <f t="shared" si="35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31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5">
        <f t="shared" si="32"/>
        <v>40255.744629629626</v>
      </c>
      <c r="M365" s="15">
        <f t="shared" si="33"/>
        <v>40300.806944444441</v>
      </c>
      <c r="N365" s="10">
        <f t="shared" si="34"/>
        <v>45</v>
      </c>
      <c r="O365" t="b">
        <v>0</v>
      </c>
      <c r="P365">
        <v>26</v>
      </c>
      <c r="Q365" t="b">
        <v>1</v>
      </c>
      <c r="R365" s="12" t="s">
        <v>8266</v>
      </c>
      <c r="S365" t="s">
        <v>8271</v>
      </c>
      <c r="T365">
        <f t="shared" si="30"/>
        <v>347.85</v>
      </c>
      <c r="U365">
        <f t="shared" si="35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31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5">
        <f t="shared" si="32"/>
        <v>41780.859629629631</v>
      </c>
      <c r="M366" s="15">
        <f t="shared" si="33"/>
        <v>41811.165972222225</v>
      </c>
      <c r="N366" s="10">
        <f t="shared" si="34"/>
        <v>31</v>
      </c>
      <c r="O366" t="b">
        <v>0</v>
      </c>
      <c r="P366">
        <v>113</v>
      </c>
      <c r="Q366" t="b">
        <v>1</v>
      </c>
      <c r="R366" s="12" t="s">
        <v>8266</v>
      </c>
      <c r="S366" t="s">
        <v>8271</v>
      </c>
      <c r="T366">
        <f t="shared" si="30"/>
        <v>68.239999999999995</v>
      </c>
      <c r="U366">
        <f t="shared" si="35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31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5">
        <f t="shared" si="32"/>
        <v>41668.606469907405</v>
      </c>
      <c r="M367" s="15">
        <f t="shared" si="33"/>
        <v>41698.606469907405</v>
      </c>
      <c r="N367" s="10">
        <f t="shared" si="34"/>
        <v>30</v>
      </c>
      <c r="O367" t="b">
        <v>0</v>
      </c>
      <c r="P367">
        <v>65</v>
      </c>
      <c r="Q367" t="b">
        <v>1</v>
      </c>
      <c r="R367" s="12" t="s">
        <v>8266</v>
      </c>
      <c r="S367" t="s">
        <v>8271</v>
      </c>
      <c r="T367">
        <f t="shared" si="30"/>
        <v>239.94</v>
      </c>
      <c r="U367">
        <f t="shared" si="35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31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5">
        <f t="shared" si="32"/>
        <v>41019.793032407404</v>
      </c>
      <c r="M368" s="15">
        <f t="shared" si="33"/>
        <v>41049.793032407404</v>
      </c>
      <c r="N368" s="10">
        <f t="shared" si="34"/>
        <v>30</v>
      </c>
      <c r="O368" t="b">
        <v>0</v>
      </c>
      <c r="P368">
        <v>134</v>
      </c>
      <c r="Q368" t="b">
        <v>1</v>
      </c>
      <c r="R368" s="12" t="s">
        <v>8266</v>
      </c>
      <c r="S368" t="s">
        <v>8271</v>
      </c>
      <c r="T368">
        <f t="shared" si="30"/>
        <v>287.31</v>
      </c>
      <c r="U368">
        <f t="shared" si="35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31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5">
        <f t="shared" si="32"/>
        <v>41355.577291666668</v>
      </c>
      <c r="M369" s="15">
        <f t="shared" si="33"/>
        <v>41395.207638888889</v>
      </c>
      <c r="N369" s="10">
        <f t="shared" si="34"/>
        <v>40</v>
      </c>
      <c r="O369" t="b">
        <v>0</v>
      </c>
      <c r="P369">
        <v>119</v>
      </c>
      <c r="Q369" t="b">
        <v>1</v>
      </c>
      <c r="R369" s="12" t="s">
        <v>8266</v>
      </c>
      <c r="S369" t="s">
        <v>8271</v>
      </c>
      <c r="T369">
        <f t="shared" si="30"/>
        <v>86.85</v>
      </c>
      <c r="U369">
        <f t="shared" si="35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31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5">
        <f t="shared" si="32"/>
        <v>42043.605578703704</v>
      </c>
      <c r="M370" s="15">
        <f t="shared" si="33"/>
        <v>42078.563912037032</v>
      </c>
      <c r="N370" s="10">
        <f t="shared" si="34"/>
        <v>35</v>
      </c>
      <c r="O370" t="b">
        <v>0</v>
      </c>
      <c r="P370">
        <v>159</v>
      </c>
      <c r="Q370" t="b">
        <v>1</v>
      </c>
      <c r="R370" s="12" t="s">
        <v>8266</v>
      </c>
      <c r="S370" t="s">
        <v>8271</v>
      </c>
      <c r="T370">
        <f t="shared" si="30"/>
        <v>81.849999999999994</v>
      </c>
      <c r="U370">
        <f t="shared" si="35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31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5">
        <f t="shared" si="32"/>
        <v>40893.551724537036</v>
      </c>
      <c r="M371" s="15">
        <f t="shared" si="33"/>
        <v>40923.551724537036</v>
      </c>
      <c r="N371" s="10">
        <f t="shared" si="34"/>
        <v>30</v>
      </c>
      <c r="O371" t="b">
        <v>0</v>
      </c>
      <c r="P371">
        <v>167</v>
      </c>
      <c r="Q371" t="b">
        <v>1</v>
      </c>
      <c r="R371" s="12" t="s">
        <v>8266</v>
      </c>
      <c r="S371" t="s">
        <v>8271</v>
      </c>
      <c r="T371">
        <f t="shared" si="30"/>
        <v>42.87</v>
      </c>
      <c r="U371">
        <f t="shared" si="35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31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5">
        <f t="shared" si="32"/>
        <v>42711.795138888891</v>
      </c>
      <c r="M372" s="15">
        <f t="shared" si="33"/>
        <v>42741.795138888891</v>
      </c>
      <c r="N372" s="10">
        <f t="shared" si="34"/>
        <v>30</v>
      </c>
      <c r="O372" t="b">
        <v>0</v>
      </c>
      <c r="P372">
        <v>43</v>
      </c>
      <c r="Q372" t="b">
        <v>1</v>
      </c>
      <c r="R372" s="12" t="s">
        <v>8266</v>
      </c>
      <c r="S372" t="s">
        <v>8271</v>
      </c>
      <c r="T372">
        <f t="shared" si="30"/>
        <v>709.42</v>
      </c>
      <c r="U372">
        <f t="shared" si="35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31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5">
        <f t="shared" si="32"/>
        <v>41261.767812500002</v>
      </c>
      <c r="M373" s="15">
        <f t="shared" si="33"/>
        <v>41306.767812500002</v>
      </c>
      <c r="N373" s="10">
        <f t="shared" si="34"/>
        <v>45</v>
      </c>
      <c r="O373" t="b">
        <v>0</v>
      </c>
      <c r="P373">
        <v>1062</v>
      </c>
      <c r="Q373" t="b">
        <v>1</v>
      </c>
      <c r="R373" s="12" t="s">
        <v>8266</v>
      </c>
      <c r="S373" t="s">
        <v>8271</v>
      </c>
      <c r="T373">
        <f t="shared" si="30"/>
        <v>161.26</v>
      </c>
      <c r="U373">
        <f t="shared" si="35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31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5">
        <f t="shared" si="32"/>
        <v>42425.576898148152</v>
      </c>
      <c r="M374" s="15">
        <f t="shared" si="33"/>
        <v>42465.666666666672</v>
      </c>
      <c r="N374" s="10">
        <f t="shared" si="34"/>
        <v>40</v>
      </c>
      <c r="O374" t="b">
        <v>0</v>
      </c>
      <c r="P374">
        <v>9</v>
      </c>
      <c r="Q374" t="b">
        <v>1</v>
      </c>
      <c r="R374" s="12" t="s">
        <v>8266</v>
      </c>
      <c r="S374" t="s">
        <v>8271</v>
      </c>
      <c r="T374">
        <f t="shared" si="30"/>
        <v>41.78</v>
      </c>
      <c r="U374">
        <f t="shared" si="35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31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5">
        <f t="shared" si="32"/>
        <v>41078.91201388889</v>
      </c>
      <c r="M375" s="15">
        <f t="shared" si="33"/>
        <v>41108.91201388889</v>
      </c>
      <c r="N375" s="10">
        <f t="shared" si="34"/>
        <v>30</v>
      </c>
      <c r="O375" t="b">
        <v>0</v>
      </c>
      <c r="P375">
        <v>89</v>
      </c>
      <c r="Q375" t="b">
        <v>1</v>
      </c>
      <c r="R375" s="12" t="s">
        <v>8266</v>
      </c>
      <c r="S375" t="s">
        <v>8271</v>
      </c>
      <c r="T375">
        <f t="shared" si="30"/>
        <v>89.89</v>
      </c>
      <c r="U375">
        <f t="shared" si="35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31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5">
        <f t="shared" si="32"/>
        <v>40757.889247685183</v>
      </c>
      <c r="M376" s="15">
        <f t="shared" si="33"/>
        <v>40802.889247685183</v>
      </c>
      <c r="N376" s="10">
        <f t="shared" si="34"/>
        <v>45</v>
      </c>
      <c r="O376" t="b">
        <v>0</v>
      </c>
      <c r="P376">
        <v>174</v>
      </c>
      <c r="Q376" t="b">
        <v>1</v>
      </c>
      <c r="R376" s="12" t="s">
        <v>8266</v>
      </c>
      <c r="S376" t="s">
        <v>8271</v>
      </c>
      <c r="T376">
        <f t="shared" si="30"/>
        <v>45.05</v>
      </c>
      <c r="U376">
        <f t="shared" si="35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31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5">
        <f t="shared" si="32"/>
        <v>41657.985081018516</v>
      </c>
      <c r="M377" s="15">
        <f t="shared" si="33"/>
        <v>41699.720833333333</v>
      </c>
      <c r="N377" s="10">
        <f t="shared" si="34"/>
        <v>42</v>
      </c>
      <c r="O377" t="b">
        <v>0</v>
      </c>
      <c r="P377">
        <v>14</v>
      </c>
      <c r="Q377" t="b">
        <v>1</v>
      </c>
      <c r="R377" s="12" t="s">
        <v>8266</v>
      </c>
      <c r="S377" t="s">
        <v>8271</v>
      </c>
      <c r="T377">
        <f t="shared" si="30"/>
        <v>42.86</v>
      </c>
      <c r="U377">
        <f t="shared" si="35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31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5">
        <f t="shared" si="32"/>
        <v>42576.452731481477</v>
      </c>
      <c r="M378" s="15">
        <f t="shared" si="33"/>
        <v>42607.452731481477</v>
      </c>
      <c r="N378" s="10">
        <f t="shared" si="34"/>
        <v>31</v>
      </c>
      <c r="O378" t="b">
        <v>0</v>
      </c>
      <c r="P378">
        <v>48</v>
      </c>
      <c r="Q378" t="b">
        <v>1</v>
      </c>
      <c r="R378" s="12" t="s">
        <v>8266</v>
      </c>
      <c r="S378" t="s">
        <v>8271</v>
      </c>
      <c r="T378">
        <f t="shared" si="30"/>
        <v>54.08</v>
      </c>
      <c r="U378">
        <f t="shared" si="35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31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5">
        <f t="shared" si="32"/>
        <v>42292.250787037032</v>
      </c>
      <c r="M379" s="15">
        <f t="shared" si="33"/>
        <v>42322.292361111111</v>
      </c>
      <c r="N379" s="10">
        <f t="shared" si="34"/>
        <v>30</v>
      </c>
      <c r="O379" t="b">
        <v>0</v>
      </c>
      <c r="P379">
        <v>133</v>
      </c>
      <c r="Q379" t="b">
        <v>1</v>
      </c>
      <c r="R379" s="12" t="s">
        <v>8266</v>
      </c>
      <c r="S379" t="s">
        <v>8271</v>
      </c>
      <c r="T379">
        <f t="shared" si="30"/>
        <v>103.22</v>
      </c>
      <c r="U379">
        <f t="shared" si="35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31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5">
        <f t="shared" si="32"/>
        <v>42370.571851851855</v>
      </c>
      <c r="M380" s="15">
        <f t="shared" si="33"/>
        <v>42394.994444444441</v>
      </c>
      <c r="N380" s="10">
        <f t="shared" si="34"/>
        <v>24</v>
      </c>
      <c r="O380" t="b">
        <v>0</v>
      </c>
      <c r="P380">
        <v>83</v>
      </c>
      <c r="Q380" t="b">
        <v>1</v>
      </c>
      <c r="R380" s="12" t="s">
        <v>8266</v>
      </c>
      <c r="S380" t="s">
        <v>8271</v>
      </c>
      <c r="T380">
        <f t="shared" si="30"/>
        <v>40.4</v>
      </c>
      <c r="U380">
        <f t="shared" si="35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31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5">
        <f t="shared" si="32"/>
        <v>40987.688333333332</v>
      </c>
      <c r="M381" s="15">
        <f t="shared" si="33"/>
        <v>41032.688333333332</v>
      </c>
      <c r="N381" s="10">
        <f t="shared" si="34"/>
        <v>45</v>
      </c>
      <c r="O381" t="b">
        <v>0</v>
      </c>
      <c r="P381">
        <v>149</v>
      </c>
      <c r="Q381" t="b">
        <v>1</v>
      </c>
      <c r="R381" s="12" t="s">
        <v>8266</v>
      </c>
      <c r="S381" t="s">
        <v>8271</v>
      </c>
      <c r="T381">
        <f t="shared" si="30"/>
        <v>116.86</v>
      </c>
      <c r="U381">
        <f t="shared" si="35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31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5">
        <f t="shared" si="32"/>
        <v>42367.719814814816</v>
      </c>
      <c r="M382" s="15">
        <f t="shared" si="33"/>
        <v>42392.719814814816</v>
      </c>
      <c r="N382" s="10">
        <f t="shared" si="34"/>
        <v>25</v>
      </c>
      <c r="O382" t="b">
        <v>0</v>
      </c>
      <c r="P382">
        <v>49</v>
      </c>
      <c r="Q382" t="b">
        <v>1</v>
      </c>
      <c r="R382" s="12" t="s">
        <v>8266</v>
      </c>
      <c r="S382" t="s">
        <v>8271</v>
      </c>
      <c r="T382">
        <f t="shared" si="30"/>
        <v>115.51</v>
      </c>
      <c r="U382">
        <f t="shared" si="35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31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5">
        <f t="shared" si="32"/>
        <v>41085.698113425926</v>
      </c>
      <c r="M383" s="15">
        <f t="shared" si="33"/>
        <v>41120.208333333336</v>
      </c>
      <c r="N383" s="10">
        <f t="shared" si="34"/>
        <v>35</v>
      </c>
      <c r="O383" t="b">
        <v>0</v>
      </c>
      <c r="P383">
        <v>251</v>
      </c>
      <c r="Q383" t="b">
        <v>1</v>
      </c>
      <c r="R383" s="12" t="s">
        <v>8266</v>
      </c>
      <c r="S383" t="s">
        <v>8271</v>
      </c>
      <c r="T383">
        <f t="shared" si="30"/>
        <v>104.31</v>
      </c>
      <c r="U383">
        <f t="shared" si="35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31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5">
        <f t="shared" si="32"/>
        <v>41144.709490740745</v>
      </c>
      <c r="M384" s="15">
        <f t="shared" si="33"/>
        <v>41158.709490740745</v>
      </c>
      <c r="N384" s="10">
        <f t="shared" si="34"/>
        <v>14</v>
      </c>
      <c r="O384" t="b">
        <v>0</v>
      </c>
      <c r="P384">
        <v>22</v>
      </c>
      <c r="Q384" t="b">
        <v>1</v>
      </c>
      <c r="R384" s="12" t="s">
        <v>8266</v>
      </c>
      <c r="S384" t="s">
        <v>8271</v>
      </c>
      <c r="T384">
        <f t="shared" si="30"/>
        <v>69.77</v>
      </c>
      <c r="U384">
        <f t="shared" si="35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31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5">
        <f t="shared" si="32"/>
        <v>41755.117581018516</v>
      </c>
      <c r="M385" s="15">
        <f t="shared" si="33"/>
        <v>41778.117581018516</v>
      </c>
      <c r="N385" s="10">
        <f t="shared" si="34"/>
        <v>23</v>
      </c>
      <c r="O385" t="b">
        <v>0</v>
      </c>
      <c r="P385">
        <v>48</v>
      </c>
      <c r="Q385" t="b">
        <v>1</v>
      </c>
      <c r="R385" s="12" t="s">
        <v>8266</v>
      </c>
      <c r="S385" t="s">
        <v>8271</v>
      </c>
      <c r="T385">
        <f t="shared" si="30"/>
        <v>43.02</v>
      </c>
      <c r="U385">
        <f t="shared" si="35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si="31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5">
        <f t="shared" si="32"/>
        <v>41980.781793981485</v>
      </c>
      <c r="M386" s="15">
        <f t="shared" si="33"/>
        <v>42010.781793981485</v>
      </c>
      <c r="N386" s="10">
        <f t="shared" si="34"/>
        <v>30</v>
      </c>
      <c r="O386" t="b">
        <v>0</v>
      </c>
      <c r="P386">
        <v>383</v>
      </c>
      <c r="Q386" t="b">
        <v>1</v>
      </c>
      <c r="R386" s="12" t="s">
        <v>8266</v>
      </c>
      <c r="S386" t="s">
        <v>8271</v>
      </c>
      <c r="T386">
        <f t="shared" ref="T386:T449" si="36">IFERROR(ROUND(E386/P386,2),0)</f>
        <v>58.54</v>
      </c>
      <c r="U386">
        <f t="shared" si="35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ref="F387:F450" si="37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5">
        <f t="shared" ref="L387:L450" si="38">(((K387/60)/60)/24)+DATE(1970,1,1)</f>
        <v>41934.584502314814</v>
      </c>
      <c r="M387" s="15">
        <f t="shared" ref="M387:M450" si="39">(((J387/60)/60)/24)+DATE(1970,1,1)</f>
        <v>41964.626168981486</v>
      </c>
      <c r="N387" s="10">
        <f t="shared" ref="N387:N450" si="40">_xlfn.DAYS(M387,L387)</f>
        <v>30</v>
      </c>
      <c r="O387" t="b">
        <v>0</v>
      </c>
      <c r="P387">
        <v>237</v>
      </c>
      <c r="Q387" t="b">
        <v>1</v>
      </c>
      <c r="R387" s="12" t="s">
        <v>8266</v>
      </c>
      <c r="S387" t="s">
        <v>8271</v>
      </c>
      <c r="T387">
        <f t="shared" si="36"/>
        <v>111.8</v>
      </c>
      <c r="U387">
        <f t="shared" ref="U387:U450" si="41">YEAR(L387)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7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5">
        <f t="shared" si="38"/>
        <v>42211.951284722221</v>
      </c>
      <c r="M388" s="15">
        <f t="shared" si="39"/>
        <v>42226.951284722221</v>
      </c>
      <c r="N388" s="10">
        <f t="shared" si="40"/>
        <v>15</v>
      </c>
      <c r="O388" t="b">
        <v>0</v>
      </c>
      <c r="P388">
        <v>13</v>
      </c>
      <c r="Q388" t="b">
        <v>1</v>
      </c>
      <c r="R388" s="12" t="s">
        <v>8266</v>
      </c>
      <c r="S388" t="s">
        <v>8271</v>
      </c>
      <c r="T388">
        <f t="shared" si="36"/>
        <v>46.23</v>
      </c>
      <c r="U388">
        <f t="shared" si="41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7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5">
        <f t="shared" si="38"/>
        <v>42200.67659722222</v>
      </c>
      <c r="M389" s="15">
        <f t="shared" si="39"/>
        <v>42231.25</v>
      </c>
      <c r="N389" s="10">
        <f t="shared" si="40"/>
        <v>31</v>
      </c>
      <c r="O389" t="b">
        <v>0</v>
      </c>
      <c r="P389">
        <v>562</v>
      </c>
      <c r="Q389" t="b">
        <v>1</v>
      </c>
      <c r="R389" s="12" t="s">
        <v>8266</v>
      </c>
      <c r="S389" t="s">
        <v>8271</v>
      </c>
      <c r="T389">
        <f t="shared" si="36"/>
        <v>144.69</v>
      </c>
      <c r="U389">
        <f t="shared" si="41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7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5">
        <f t="shared" si="38"/>
        <v>42549.076157407413</v>
      </c>
      <c r="M390" s="15">
        <f t="shared" si="39"/>
        <v>42579.076157407413</v>
      </c>
      <c r="N390" s="10">
        <f t="shared" si="40"/>
        <v>30</v>
      </c>
      <c r="O390" t="b">
        <v>0</v>
      </c>
      <c r="P390">
        <v>71</v>
      </c>
      <c r="Q390" t="b">
        <v>1</v>
      </c>
      <c r="R390" s="12" t="s">
        <v>8266</v>
      </c>
      <c r="S390" t="s">
        <v>8271</v>
      </c>
      <c r="T390">
        <f t="shared" si="36"/>
        <v>88.85</v>
      </c>
      <c r="U390">
        <f t="shared" si="41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7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5">
        <f t="shared" si="38"/>
        <v>41674.063078703701</v>
      </c>
      <c r="M391" s="15">
        <f t="shared" si="39"/>
        <v>41705.957638888889</v>
      </c>
      <c r="N391" s="10">
        <f t="shared" si="40"/>
        <v>31</v>
      </c>
      <c r="O391" t="b">
        <v>0</v>
      </c>
      <c r="P391">
        <v>1510</v>
      </c>
      <c r="Q391" t="b">
        <v>1</v>
      </c>
      <c r="R391" s="12" t="s">
        <v>8266</v>
      </c>
      <c r="S391" t="s">
        <v>8271</v>
      </c>
      <c r="T391">
        <f t="shared" si="36"/>
        <v>81.75</v>
      </c>
      <c r="U391">
        <f t="shared" si="41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7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5">
        <f t="shared" si="38"/>
        <v>42112.036712962959</v>
      </c>
      <c r="M392" s="15">
        <f t="shared" si="39"/>
        <v>42132.036712962959</v>
      </c>
      <c r="N392" s="10">
        <f t="shared" si="40"/>
        <v>20</v>
      </c>
      <c r="O392" t="b">
        <v>0</v>
      </c>
      <c r="P392">
        <v>14</v>
      </c>
      <c r="Q392" t="b">
        <v>1</v>
      </c>
      <c r="R392" s="12" t="s">
        <v>8266</v>
      </c>
      <c r="S392" t="s">
        <v>8271</v>
      </c>
      <c r="T392">
        <f t="shared" si="36"/>
        <v>71.430000000000007</v>
      </c>
      <c r="U392">
        <f t="shared" si="41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7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5">
        <f t="shared" si="38"/>
        <v>40865.042256944449</v>
      </c>
      <c r="M393" s="15">
        <f t="shared" si="39"/>
        <v>40895.040972222225</v>
      </c>
      <c r="N393" s="10">
        <f t="shared" si="40"/>
        <v>30</v>
      </c>
      <c r="O393" t="b">
        <v>0</v>
      </c>
      <c r="P393">
        <v>193</v>
      </c>
      <c r="Q393" t="b">
        <v>1</v>
      </c>
      <c r="R393" s="12" t="s">
        <v>8266</v>
      </c>
      <c r="S393" t="s">
        <v>8271</v>
      </c>
      <c r="T393">
        <f t="shared" si="36"/>
        <v>104.26</v>
      </c>
      <c r="U393">
        <f t="shared" si="41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7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5">
        <f t="shared" si="38"/>
        <v>40763.717256944445</v>
      </c>
      <c r="M394" s="15">
        <f t="shared" si="39"/>
        <v>40794.125</v>
      </c>
      <c r="N394" s="10">
        <f t="shared" si="40"/>
        <v>31</v>
      </c>
      <c r="O394" t="b">
        <v>0</v>
      </c>
      <c r="P394">
        <v>206</v>
      </c>
      <c r="Q394" t="b">
        <v>1</v>
      </c>
      <c r="R394" s="12" t="s">
        <v>8266</v>
      </c>
      <c r="S394" t="s">
        <v>8271</v>
      </c>
      <c r="T394">
        <f t="shared" si="36"/>
        <v>90.62</v>
      </c>
      <c r="U394">
        <f t="shared" si="41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7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5">
        <f t="shared" si="38"/>
        <v>41526.708935185183</v>
      </c>
      <c r="M395" s="15">
        <f t="shared" si="39"/>
        <v>41557.708935185183</v>
      </c>
      <c r="N395" s="10">
        <f t="shared" si="40"/>
        <v>31</v>
      </c>
      <c r="O395" t="b">
        <v>0</v>
      </c>
      <c r="P395">
        <v>351</v>
      </c>
      <c r="Q395" t="b">
        <v>1</v>
      </c>
      <c r="R395" s="12" t="s">
        <v>8266</v>
      </c>
      <c r="S395" t="s">
        <v>8271</v>
      </c>
      <c r="T395">
        <f t="shared" si="36"/>
        <v>157.33000000000001</v>
      </c>
      <c r="U395">
        <f t="shared" si="41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7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5">
        <f t="shared" si="38"/>
        <v>42417.818078703705</v>
      </c>
      <c r="M396" s="15">
        <f t="shared" si="39"/>
        <v>42477.776412037041</v>
      </c>
      <c r="N396" s="10">
        <f t="shared" si="40"/>
        <v>60</v>
      </c>
      <c r="O396" t="b">
        <v>0</v>
      </c>
      <c r="P396">
        <v>50</v>
      </c>
      <c r="Q396" t="b">
        <v>1</v>
      </c>
      <c r="R396" s="12" t="s">
        <v>8266</v>
      </c>
      <c r="S396" t="s">
        <v>8271</v>
      </c>
      <c r="T396">
        <f t="shared" si="36"/>
        <v>105.18</v>
      </c>
      <c r="U396">
        <f t="shared" si="41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7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5">
        <f t="shared" si="38"/>
        <v>40990.909259259257</v>
      </c>
      <c r="M397" s="15">
        <f t="shared" si="39"/>
        <v>41026.897222222222</v>
      </c>
      <c r="N397" s="10">
        <f t="shared" si="40"/>
        <v>36</v>
      </c>
      <c r="O397" t="b">
        <v>0</v>
      </c>
      <c r="P397">
        <v>184</v>
      </c>
      <c r="Q397" t="b">
        <v>1</v>
      </c>
      <c r="R397" s="12" t="s">
        <v>8266</v>
      </c>
      <c r="S397" t="s">
        <v>8271</v>
      </c>
      <c r="T397">
        <f t="shared" si="36"/>
        <v>58.72</v>
      </c>
      <c r="U397">
        <f t="shared" si="41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7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5">
        <f t="shared" si="38"/>
        <v>41082.564884259256</v>
      </c>
      <c r="M398" s="15">
        <f t="shared" si="39"/>
        <v>41097.564884259256</v>
      </c>
      <c r="N398" s="10">
        <f t="shared" si="40"/>
        <v>15</v>
      </c>
      <c r="O398" t="b">
        <v>0</v>
      </c>
      <c r="P398">
        <v>196</v>
      </c>
      <c r="Q398" t="b">
        <v>1</v>
      </c>
      <c r="R398" s="12" t="s">
        <v>8266</v>
      </c>
      <c r="S398" t="s">
        <v>8271</v>
      </c>
      <c r="T398">
        <f t="shared" si="36"/>
        <v>81.63</v>
      </c>
      <c r="U398">
        <f t="shared" si="41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7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5">
        <f t="shared" si="38"/>
        <v>40379.776435185187</v>
      </c>
      <c r="M399" s="15">
        <f t="shared" si="39"/>
        <v>40422.155555555553</v>
      </c>
      <c r="N399" s="10">
        <f t="shared" si="40"/>
        <v>43</v>
      </c>
      <c r="O399" t="b">
        <v>0</v>
      </c>
      <c r="P399">
        <v>229</v>
      </c>
      <c r="Q399" t="b">
        <v>1</v>
      </c>
      <c r="R399" s="12" t="s">
        <v>8266</v>
      </c>
      <c r="S399" t="s">
        <v>8271</v>
      </c>
      <c r="T399">
        <f t="shared" si="36"/>
        <v>56.46</v>
      </c>
      <c r="U399">
        <f t="shared" si="41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7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5">
        <f t="shared" si="38"/>
        <v>42078.793124999997</v>
      </c>
      <c r="M400" s="15">
        <f t="shared" si="39"/>
        <v>42123.793124999997</v>
      </c>
      <c r="N400" s="10">
        <f t="shared" si="40"/>
        <v>45</v>
      </c>
      <c r="O400" t="b">
        <v>0</v>
      </c>
      <c r="P400">
        <v>67</v>
      </c>
      <c r="Q400" t="b">
        <v>1</v>
      </c>
      <c r="R400" s="12" t="s">
        <v>8266</v>
      </c>
      <c r="S400" t="s">
        <v>8271</v>
      </c>
      <c r="T400">
        <f t="shared" si="36"/>
        <v>140.1</v>
      </c>
      <c r="U400">
        <f t="shared" si="41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7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5">
        <f t="shared" si="38"/>
        <v>42687.875775462962</v>
      </c>
      <c r="M401" s="15">
        <f t="shared" si="39"/>
        <v>42718.5</v>
      </c>
      <c r="N401" s="10">
        <f t="shared" si="40"/>
        <v>31</v>
      </c>
      <c r="O401" t="b">
        <v>0</v>
      </c>
      <c r="P401">
        <v>95</v>
      </c>
      <c r="Q401" t="b">
        <v>1</v>
      </c>
      <c r="R401" s="12" t="s">
        <v>8266</v>
      </c>
      <c r="S401" t="s">
        <v>8271</v>
      </c>
      <c r="T401">
        <f t="shared" si="36"/>
        <v>224.85</v>
      </c>
      <c r="U401">
        <f t="shared" si="41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7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5">
        <f t="shared" si="38"/>
        <v>41745.635960648149</v>
      </c>
      <c r="M402" s="15">
        <f t="shared" si="39"/>
        <v>41776.145833333336</v>
      </c>
      <c r="N402" s="10">
        <f t="shared" si="40"/>
        <v>31</v>
      </c>
      <c r="O402" t="b">
        <v>0</v>
      </c>
      <c r="P402">
        <v>62</v>
      </c>
      <c r="Q402" t="b">
        <v>1</v>
      </c>
      <c r="R402" s="12" t="s">
        <v>8266</v>
      </c>
      <c r="S402" t="s">
        <v>8271</v>
      </c>
      <c r="T402">
        <f t="shared" si="36"/>
        <v>181.13</v>
      </c>
      <c r="U402">
        <f t="shared" si="41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7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5">
        <f t="shared" si="38"/>
        <v>40732.842245370368</v>
      </c>
      <c r="M403" s="15">
        <f t="shared" si="39"/>
        <v>40762.842245370368</v>
      </c>
      <c r="N403" s="10">
        <f t="shared" si="40"/>
        <v>30</v>
      </c>
      <c r="O403" t="b">
        <v>0</v>
      </c>
      <c r="P403">
        <v>73</v>
      </c>
      <c r="Q403" t="b">
        <v>1</v>
      </c>
      <c r="R403" s="12" t="s">
        <v>8266</v>
      </c>
      <c r="S403" t="s">
        <v>8271</v>
      </c>
      <c r="T403">
        <f t="shared" si="36"/>
        <v>711.04</v>
      </c>
      <c r="U403">
        <f t="shared" si="41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7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5">
        <f t="shared" si="38"/>
        <v>42292.539548611108</v>
      </c>
      <c r="M404" s="15">
        <f t="shared" si="39"/>
        <v>42313.58121527778</v>
      </c>
      <c r="N404" s="10">
        <f t="shared" si="40"/>
        <v>21</v>
      </c>
      <c r="O404" t="b">
        <v>0</v>
      </c>
      <c r="P404">
        <v>43</v>
      </c>
      <c r="Q404" t="b">
        <v>1</v>
      </c>
      <c r="R404" s="12" t="s">
        <v>8266</v>
      </c>
      <c r="S404" t="s">
        <v>8271</v>
      </c>
      <c r="T404">
        <f t="shared" si="36"/>
        <v>65.88</v>
      </c>
      <c r="U404">
        <f t="shared" si="41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7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5">
        <f t="shared" si="38"/>
        <v>40718.310659722221</v>
      </c>
      <c r="M405" s="15">
        <f t="shared" si="39"/>
        <v>40765.297222222223</v>
      </c>
      <c r="N405" s="10">
        <f t="shared" si="40"/>
        <v>47</v>
      </c>
      <c r="O405" t="b">
        <v>0</v>
      </c>
      <c r="P405">
        <v>70</v>
      </c>
      <c r="Q405" t="b">
        <v>1</v>
      </c>
      <c r="R405" s="12" t="s">
        <v>8266</v>
      </c>
      <c r="S405" t="s">
        <v>8271</v>
      </c>
      <c r="T405">
        <f t="shared" si="36"/>
        <v>75.19</v>
      </c>
      <c r="U405">
        <f t="shared" si="41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7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5">
        <f t="shared" si="38"/>
        <v>41646.628032407411</v>
      </c>
      <c r="M406" s="15">
        <f t="shared" si="39"/>
        <v>41675.961111111108</v>
      </c>
      <c r="N406" s="10">
        <f t="shared" si="40"/>
        <v>29</v>
      </c>
      <c r="O406" t="b">
        <v>0</v>
      </c>
      <c r="P406">
        <v>271</v>
      </c>
      <c r="Q406" t="b">
        <v>1</v>
      </c>
      <c r="R406" s="12" t="s">
        <v>8266</v>
      </c>
      <c r="S406" t="s">
        <v>8271</v>
      </c>
      <c r="T406">
        <f t="shared" si="36"/>
        <v>133.13999999999999</v>
      </c>
      <c r="U406">
        <f t="shared" si="41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7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5">
        <f t="shared" si="38"/>
        <v>41674.08494212963</v>
      </c>
      <c r="M407" s="15">
        <f t="shared" si="39"/>
        <v>41704.08494212963</v>
      </c>
      <c r="N407" s="10">
        <f t="shared" si="40"/>
        <v>30</v>
      </c>
      <c r="O407" t="b">
        <v>0</v>
      </c>
      <c r="P407">
        <v>55</v>
      </c>
      <c r="Q407" t="b">
        <v>1</v>
      </c>
      <c r="R407" s="12" t="s">
        <v>8266</v>
      </c>
      <c r="S407" t="s">
        <v>8271</v>
      </c>
      <c r="T407">
        <f t="shared" si="36"/>
        <v>55.2</v>
      </c>
      <c r="U407">
        <f t="shared" si="41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7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5">
        <f t="shared" si="38"/>
        <v>40638.162465277775</v>
      </c>
      <c r="M408" s="15">
        <f t="shared" si="39"/>
        <v>40672.249305555553</v>
      </c>
      <c r="N408" s="10">
        <f t="shared" si="40"/>
        <v>34</v>
      </c>
      <c r="O408" t="b">
        <v>0</v>
      </c>
      <c r="P408">
        <v>35</v>
      </c>
      <c r="Q408" t="b">
        <v>1</v>
      </c>
      <c r="R408" s="12" t="s">
        <v>8266</v>
      </c>
      <c r="S408" t="s">
        <v>8271</v>
      </c>
      <c r="T408">
        <f t="shared" si="36"/>
        <v>86.16</v>
      </c>
      <c r="U408">
        <f t="shared" si="41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7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5">
        <f t="shared" si="38"/>
        <v>40806.870949074073</v>
      </c>
      <c r="M409" s="15">
        <f t="shared" si="39"/>
        <v>40866.912615740745</v>
      </c>
      <c r="N409" s="10">
        <f t="shared" si="40"/>
        <v>60</v>
      </c>
      <c r="O409" t="b">
        <v>0</v>
      </c>
      <c r="P409">
        <v>22</v>
      </c>
      <c r="Q409" t="b">
        <v>1</v>
      </c>
      <c r="R409" s="12" t="s">
        <v>8266</v>
      </c>
      <c r="S409" t="s">
        <v>8271</v>
      </c>
      <c r="T409">
        <f t="shared" si="36"/>
        <v>92.32</v>
      </c>
      <c r="U409">
        <f t="shared" si="41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7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5">
        <f t="shared" si="38"/>
        <v>41543.735995370371</v>
      </c>
      <c r="M410" s="15">
        <f t="shared" si="39"/>
        <v>41583.777662037035</v>
      </c>
      <c r="N410" s="10">
        <f t="shared" si="40"/>
        <v>40</v>
      </c>
      <c r="O410" t="b">
        <v>0</v>
      </c>
      <c r="P410">
        <v>38</v>
      </c>
      <c r="Q410" t="b">
        <v>1</v>
      </c>
      <c r="R410" s="12" t="s">
        <v>8266</v>
      </c>
      <c r="S410" t="s">
        <v>8271</v>
      </c>
      <c r="T410">
        <f t="shared" si="36"/>
        <v>160.16</v>
      </c>
      <c r="U410">
        <f t="shared" si="41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7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5">
        <f t="shared" si="38"/>
        <v>42543.862777777773</v>
      </c>
      <c r="M411" s="15">
        <f t="shared" si="39"/>
        <v>42573.862777777773</v>
      </c>
      <c r="N411" s="10">
        <f t="shared" si="40"/>
        <v>30</v>
      </c>
      <c r="O411" t="b">
        <v>0</v>
      </c>
      <c r="P411">
        <v>15</v>
      </c>
      <c r="Q411" t="b">
        <v>1</v>
      </c>
      <c r="R411" s="12" t="s">
        <v>8266</v>
      </c>
      <c r="S411" t="s">
        <v>8271</v>
      </c>
      <c r="T411">
        <f t="shared" si="36"/>
        <v>45.6</v>
      </c>
      <c r="U411">
        <f t="shared" si="41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7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5">
        <f t="shared" si="38"/>
        <v>42113.981446759266</v>
      </c>
      <c r="M412" s="15">
        <f t="shared" si="39"/>
        <v>42173.981446759266</v>
      </c>
      <c r="N412" s="10">
        <f t="shared" si="40"/>
        <v>60</v>
      </c>
      <c r="O412" t="b">
        <v>0</v>
      </c>
      <c r="P412">
        <v>7</v>
      </c>
      <c r="Q412" t="b">
        <v>1</v>
      </c>
      <c r="R412" s="12" t="s">
        <v>8266</v>
      </c>
      <c r="S412" t="s">
        <v>8271</v>
      </c>
      <c r="T412">
        <f t="shared" si="36"/>
        <v>183.29</v>
      </c>
      <c r="U412">
        <f t="shared" si="41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7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5">
        <f t="shared" si="38"/>
        <v>41598.17597222222</v>
      </c>
      <c r="M413" s="15">
        <f t="shared" si="39"/>
        <v>41630.208333333336</v>
      </c>
      <c r="N413" s="10">
        <f t="shared" si="40"/>
        <v>32</v>
      </c>
      <c r="O413" t="b">
        <v>0</v>
      </c>
      <c r="P413">
        <v>241</v>
      </c>
      <c r="Q413" t="b">
        <v>1</v>
      </c>
      <c r="R413" s="12" t="s">
        <v>8266</v>
      </c>
      <c r="S413" t="s">
        <v>8271</v>
      </c>
      <c r="T413">
        <f t="shared" si="36"/>
        <v>125.79</v>
      </c>
      <c r="U413">
        <f t="shared" si="41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7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5">
        <f t="shared" si="38"/>
        <v>41099.742800925924</v>
      </c>
      <c r="M414" s="15">
        <f t="shared" si="39"/>
        <v>41115.742800925924</v>
      </c>
      <c r="N414" s="10">
        <f t="shared" si="40"/>
        <v>16</v>
      </c>
      <c r="O414" t="b">
        <v>0</v>
      </c>
      <c r="P414">
        <v>55</v>
      </c>
      <c r="Q414" t="b">
        <v>1</v>
      </c>
      <c r="R414" s="12" t="s">
        <v>8266</v>
      </c>
      <c r="S414" t="s">
        <v>8271</v>
      </c>
      <c r="T414">
        <f t="shared" si="36"/>
        <v>57.65</v>
      </c>
      <c r="U414">
        <f t="shared" si="41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7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5">
        <f t="shared" si="38"/>
        <v>41079.877442129626</v>
      </c>
      <c r="M415" s="15">
        <f t="shared" si="39"/>
        <v>41109.877442129626</v>
      </c>
      <c r="N415" s="10">
        <f t="shared" si="40"/>
        <v>30</v>
      </c>
      <c r="O415" t="b">
        <v>0</v>
      </c>
      <c r="P415">
        <v>171</v>
      </c>
      <c r="Q415" t="b">
        <v>1</v>
      </c>
      <c r="R415" s="12" t="s">
        <v>8266</v>
      </c>
      <c r="S415" t="s">
        <v>8271</v>
      </c>
      <c r="T415">
        <f t="shared" si="36"/>
        <v>78.66</v>
      </c>
      <c r="U415">
        <f t="shared" si="41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7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5">
        <f t="shared" si="38"/>
        <v>41529.063252314816</v>
      </c>
      <c r="M416" s="15">
        <f t="shared" si="39"/>
        <v>41559.063252314816</v>
      </c>
      <c r="N416" s="10">
        <f t="shared" si="40"/>
        <v>30</v>
      </c>
      <c r="O416" t="b">
        <v>0</v>
      </c>
      <c r="P416">
        <v>208</v>
      </c>
      <c r="Q416" t="b">
        <v>1</v>
      </c>
      <c r="R416" s="12" t="s">
        <v>8266</v>
      </c>
      <c r="S416" t="s">
        <v>8271</v>
      </c>
      <c r="T416">
        <f t="shared" si="36"/>
        <v>91.48</v>
      </c>
      <c r="U416">
        <f t="shared" si="41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7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5">
        <f t="shared" si="38"/>
        <v>41904.851875</v>
      </c>
      <c r="M417" s="15">
        <f t="shared" si="39"/>
        <v>41929.5</v>
      </c>
      <c r="N417" s="10">
        <f t="shared" si="40"/>
        <v>25</v>
      </c>
      <c r="O417" t="b">
        <v>0</v>
      </c>
      <c r="P417">
        <v>21</v>
      </c>
      <c r="Q417" t="b">
        <v>1</v>
      </c>
      <c r="R417" s="12" t="s">
        <v>8266</v>
      </c>
      <c r="S417" t="s">
        <v>8271</v>
      </c>
      <c r="T417">
        <f t="shared" si="36"/>
        <v>68.099999999999994</v>
      </c>
      <c r="U417">
        <f t="shared" si="41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7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5">
        <f t="shared" si="38"/>
        <v>41648.396192129629</v>
      </c>
      <c r="M418" s="15">
        <f t="shared" si="39"/>
        <v>41678.396192129629</v>
      </c>
      <c r="N418" s="10">
        <f t="shared" si="40"/>
        <v>30</v>
      </c>
      <c r="O418" t="b">
        <v>0</v>
      </c>
      <c r="P418">
        <v>25</v>
      </c>
      <c r="Q418" t="b">
        <v>1</v>
      </c>
      <c r="R418" s="12" t="s">
        <v>8266</v>
      </c>
      <c r="S418" t="s">
        <v>8271</v>
      </c>
      <c r="T418">
        <f t="shared" si="36"/>
        <v>48.09</v>
      </c>
      <c r="U418">
        <f t="shared" si="41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7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5">
        <f t="shared" si="38"/>
        <v>41360.970601851855</v>
      </c>
      <c r="M419" s="15">
        <f t="shared" si="39"/>
        <v>41372.189583333333</v>
      </c>
      <c r="N419" s="10">
        <f t="shared" si="40"/>
        <v>12</v>
      </c>
      <c r="O419" t="b">
        <v>0</v>
      </c>
      <c r="P419">
        <v>52</v>
      </c>
      <c r="Q419" t="b">
        <v>1</v>
      </c>
      <c r="R419" s="12" t="s">
        <v>8266</v>
      </c>
      <c r="S419" t="s">
        <v>8271</v>
      </c>
      <c r="T419">
        <f t="shared" si="36"/>
        <v>202.42</v>
      </c>
      <c r="U419">
        <f t="shared" si="41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7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5">
        <f t="shared" si="38"/>
        <v>42178.282372685186</v>
      </c>
      <c r="M420" s="15">
        <f t="shared" si="39"/>
        <v>42208.282372685186</v>
      </c>
      <c r="N420" s="10">
        <f t="shared" si="40"/>
        <v>30</v>
      </c>
      <c r="O420" t="b">
        <v>0</v>
      </c>
      <c r="P420">
        <v>104</v>
      </c>
      <c r="Q420" t="b">
        <v>1</v>
      </c>
      <c r="R420" s="12" t="s">
        <v>8266</v>
      </c>
      <c r="S420" t="s">
        <v>8271</v>
      </c>
      <c r="T420">
        <f t="shared" si="36"/>
        <v>216.75</v>
      </c>
      <c r="U420">
        <f t="shared" si="41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7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5">
        <f t="shared" si="38"/>
        <v>41394.842442129629</v>
      </c>
      <c r="M421" s="15">
        <f t="shared" si="39"/>
        <v>41454.842442129629</v>
      </c>
      <c r="N421" s="10">
        <f t="shared" si="40"/>
        <v>60</v>
      </c>
      <c r="O421" t="b">
        <v>0</v>
      </c>
      <c r="P421">
        <v>73</v>
      </c>
      <c r="Q421" t="b">
        <v>1</v>
      </c>
      <c r="R421" s="12" t="s">
        <v>8266</v>
      </c>
      <c r="S421" t="s">
        <v>8271</v>
      </c>
      <c r="T421">
        <f t="shared" si="36"/>
        <v>110.07</v>
      </c>
      <c r="U421">
        <f t="shared" si="41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7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5">
        <f t="shared" si="38"/>
        <v>41682.23646990741</v>
      </c>
      <c r="M422" s="15">
        <f t="shared" si="39"/>
        <v>41712.194803240738</v>
      </c>
      <c r="N422" s="10">
        <f t="shared" si="40"/>
        <v>30</v>
      </c>
      <c r="O422" t="b">
        <v>0</v>
      </c>
      <c r="P422">
        <v>3</v>
      </c>
      <c r="Q422" t="b">
        <v>0</v>
      </c>
      <c r="R422" s="12" t="s">
        <v>8266</v>
      </c>
      <c r="S422" t="s">
        <v>8272</v>
      </c>
      <c r="T422">
        <f t="shared" si="36"/>
        <v>4.83</v>
      </c>
      <c r="U422">
        <f t="shared" si="41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7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5">
        <f t="shared" si="38"/>
        <v>42177.491388888884</v>
      </c>
      <c r="M423" s="15">
        <f t="shared" si="39"/>
        <v>42237.491388888884</v>
      </c>
      <c r="N423" s="10">
        <f t="shared" si="40"/>
        <v>60</v>
      </c>
      <c r="O423" t="b">
        <v>0</v>
      </c>
      <c r="P423">
        <v>6</v>
      </c>
      <c r="Q423" t="b">
        <v>0</v>
      </c>
      <c r="R423" s="12" t="s">
        <v>8266</v>
      </c>
      <c r="S423" t="s">
        <v>8272</v>
      </c>
      <c r="T423">
        <f t="shared" si="36"/>
        <v>50.17</v>
      </c>
      <c r="U423">
        <f t="shared" si="41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7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5">
        <f t="shared" si="38"/>
        <v>41863.260381944441</v>
      </c>
      <c r="M424" s="15">
        <f t="shared" si="39"/>
        <v>41893.260381944441</v>
      </c>
      <c r="N424" s="10">
        <f t="shared" si="40"/>
        <v>30</v>
      </c>
      <c r="O424" t="b">
        <v>0</v>
      </c>
      <c r="P424">
        <v>12</v>
      </c>
      <c r="Q424" t="b">
        <v>0</v>
      </c>
      <c r="R424" s="12" t="s">
        <v>8266</v>
      </c>
      <c r="S424" t="s">
        <v>8272</v>
      </c>
      <c r="T424">
        <f t="shared" si="36"/>
        <v>35.83</v>
      </c>
      <c r="U424">
        <f t="shared" si="41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7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5">
        <f t="shared" si="38"/>
        <v>41400.92627314815</v>
      </c>
      <c r="M425" s="15">
        <f t="shared" si="39"/>
        <v>41430.92627314815</v>
      </c>
      <c r="N425" s="10">
        <f t="shared" si="40"/>
        <v>30</v>
      </c>
      <c r="O425" t="b">
        <v>0</v>
      </c>
      <c r="P425">
        <v>13</v>
      </c>
      <c r="Q425" t="b">
        <v>0</v>
      </c>
      <c r="R425" s="12" t="s">
        <v>8266</v>
      </c>
      <c r="S425" t="s">
        <v>8272</v>
      </c>
      <c r="T425">
        <f t="shared" si="36"/>
        <v>11.77</v>
      </c>
      <c r="U425">
        <f t="shared" si="41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7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5">
        <f t="shared" si="38"/>
        <v>40934.376145833332</v>
      </c>
      <c r="M426" s="15">
        <f t="shared" si="39"/>
        <v>40994.334479166668</v>
      </c>
      <c r="N426" s="10">
        <f t="shared" si="40"/>
        <v>60</v>
      </c>
      <c r="O426" t="b">
        <v>0</v>
      </c>
      <c r="P426">
        <v>5</v>
      </c>
      <c r="Q426" t="b">
        <v>0</v>
      </c>
      <c r="R426" s="12" t="s">
        <v>8266</v>
      </c>
      <c r="S426" t="s">
        <v>8272</v>
      </c>
      <c r="T426">
        <f t="shared" si="36"/>
        <v>40.78</v>
      </c>
      <c r="U426">
        <f t="shared" si="41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7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5">
        <f t="shared" si="38"/>
        <v>42275.861157407402</v>
      </c>
      <c r="M427" s="15">
        <f t="shared" si="39"/>
        <v>42335.902824074074</v>
      </c>
      <c r="N427" s="10">
        <f t="shared" si="40"/>
        <v>60</v>
      </c>
      <c r="O427" t="b">
        <v>0</v>
      </c>
      <c r="P427">
        <v>2</v>
      </c>
      <c r="Q427" t="b">
        <v>0</v>
      </c>
      <c r="R427" s="12" t="s">
        <v>8266</v>
      </c>
      <c r="S427" t="s">
        <v>8272</v>
      </c>
      <c r="T427">
        <f t="shared" si="36"/>
        <v>3</v>
      </c>
      <c r="U427">
        <f t="shared" si="41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7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5">
        <f t="shared" si="38"/>
        <v>42400.711967592593</v>
      </c>
      <c r="M428" s="15">
        <f t="shared" si="39"/>
        <v>42430.711967592593</v>
      </c>
      <c r="N428" s="10">
        <f t="shared" si="40"/>
        <v>30</v>
      </c>
      <c r="O428" t="b">
        <v>0</v>
      </c>
      <c r="P428">
        <v>8</v>
      </c>
      <c r="Q428" t="b">
        <v>0</v>
      </c>
      <c r="R428" s="12" t="s">
        <v>8266</v>
      </c>
      <c r="S428" t="s">
        <v>8272</v>
      </c>
      <c r="T428">
        <f t="shared" si="36"/>
        <v>16.63</v>
      </c>
      <c r="U428">
        <f t="shared" si="41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7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5">
        <f t="shared" si="38"/>
        <v>42285.909027777772</v>
      </c>
      <c r="M429" s="15">
        <f t="shared" si="39"/>
        <v>42299.790972222225</v>
      </c>
      <c r="N429" s="10">
        <f t="shared" si="40"/>
        <v>14</v>
      </c>
      <c r="O429" t="b">
        <v>0</v>
      </c>
      <c r="P429">
        <v>0</v>
      </c>
      <c r="Q429" t="b">
        <v>0</v>
      </c>
      <c r="R429" s="12" t="s">
        <v>8266</v>
      </c>
      <c r="S429" t="s">
        <v>8272</v>
      </c>
      <c r="T429">
        <f t="shared" si="36"/>
        <v>0</v>
      </c>
      <c r="U429">
        <f t="shared" si="41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7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5">
        <f t="shared" si="38"/>
        <v>41778.766724537039</v>
      </c>
      <c r="M430" s="15">
        <f t="shared" si="39"/>
        <v>41806.916666666664</v>
      </c>
      <c r="N430" s="10">
        <f t="shared" si="40"/>
        <v>28</v>
      </c>
      <c r="O430" t="b">
        <v>0</v>
      </c>
      <c r="P430">
        <v>13</v>
      </c>
      <c r="Q430" t="b">
        <v>0</v>
      </c>
      <c r="R430" s="12" t="s">
        <v>8266</v>
      </c>
      <c r="S430" t="s">
        <v>8272</v>
      </c>
      <c r="T430">
        <f t="shared" si="36"/>
        <v>52</v>
      </c>
      <c r="U430">
        <f t="shared" si="41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7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5">
        <f t="shared" si="38"/>
        <v>40070.901412037041</v>
      </c>
      <c r="M431" s="15">
        <f t="shared" si="39"/>
        <v>40144.207638888889</v>
      </c>
      <c r="N431" s="10">
        <f t="shared" si="40"/>
        <v>74</v>
      </c>
      <c r="O431" t="b">
        <v>0</v>
      </c>
      <c r="P431">
        <v>0</v>
      </c>
      <c r="Q431" t="b">
        <v>0</v>
      </c>
      <c r="R431" s="12" t="s">
        <v>8266</v>
      </c>
      <c r="S431" t="s">
        <v>8272</v>
      </c>
      <c r="T431">
        <f t="shared" si="36"/>
        <v>0</v>
      </c>
      <c r="U431">
        <f t="shared" si="41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7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5">
        <f t="shared" si="38"/>
        <v>41513.107256944444</v>
      </c>
      <c r="M432" s="15">
        <f t="shared" si="39"/>
        <v>41528.107256944444</v>
      </c>
      <c r="N432" s="10">
        <f t="shared" si="40"/>
        <v>15</v>
      </c>
      <c r="O432" t="b">
        <v>0</v>
      </c>
      <c r="P432">
        <v>5</v>
      </c>
      <c r="Q432" t="b">
        <v>0</v>
      </c>
      <c r="R432" s="12" t="s">
        <v>8266</v>
      </c>
      <c r="S432" t="s">
        <v>8272</v>
      </c>
      <c r="T432">
        <f t="shared" si="36"/>
        <v>4.8</v>
      </c>
      <c r="U432">
        <f t="shared" si="41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7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5">
        <f t="shared" si="38"/>
        <v>42526.871331018512</v>
      </c>
      <c r="M433" s="15">
        <f t="shared" si="39"/>
        <v>42556.871331018512</v>
      </c>
      <c r="N433" s="10">
        <f t="shared" si="40"/>
        <v>30</v>
      </c>
      <c r="O433" t="b">
        <v>0</v>
      </c>
      <c r="P433">
        <v>8</v>
      </c>
      <c r="Q433" t="b">
        <v>0</v>
      </c>
      <c r="R433" s="12" t="s">
        <v>8266</v>
      </c>
      <c r="S433" t="s">
        <v>8272</v>
      </c>
      <c r="T433">
        <f t="shared" si="36"/>
        <v>51.88</v>
      </c>
      <c r="U433">
        <f t="shared" si="41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7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5">
        <f t="shared" si="38"/>
        <v>42238.726631944446</v>
      </c>
      <c r="M434" s="15">
        <f t="shared" si="39"/>
        <v>42298.726631944446</v>
      </c>
      <c r="N434" s="10">
        <f t="shared" si="40"/>
        <v>60</v>
      </c>
      <c r="O434" t="b">
        <v>0</v>
      </c>
      <c r="P434">
        <v>8</v>
      </c>
      <c r="Q434" t="b">
        <v>0</v>
      </c>
      <c r="R434" s="12" t="s">
        <v>8266</v>
      </c>
      <c r="S434" t="s">
        <v>8272</v>
      </c>
      <c r="T434">
        <f t="shared" si="36"/>
        <v>71.25</v>
      </c>
      <c r="U434">
        <f t="shared" si="41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7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5">
        <f t="shared" si="38"/>
        <v>42228.629884259266</v>
      </c>
      <c r="M435" s="15">
        <f t="shared" si="39"/>
        <v>42288.629884259266</v>
      </c>
      <c r="N435" s="10">
        <f t="shared" si="40"/>
        <v>60</v>
      </c>
      <c r="O435" t="b">
        <v>0</v>
      </c>
      <c r="P435">
        <v>0</v>
      </c>
      <c r="Q435" t="b">
        <v>0</v>
      </c>
      <c r="R435" s="12" t="s">
        <v>8266</v>
      </c>
      <c r="S435" t="s">
        <v>8272</v>
      </c>
      <c r="T435">
        <f t="shared" si="36"/>
        <v>0</v>
      </c>
      <c r="U435">
        <f t="shared" si="41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7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5">
        <f t="shared" si="38"/>
        <v>41576.834513888891</v>
      </c>
      <c r="M436" s="15">
        <f t="shared" si="39"/>
        <v>41609.876180555555</v>
      </c>
      <c r="N436" s="10">
        <f t="shared" si="40"/>
        <v>33</v>
      </c>
      <c r="O436" t="b">
        <v>0</v>
      </c>
      <c r="P436">
        <v>2</v>
      </c>
      <c r="Q436" t="b">
        <v>0</v>
      </c>
      <c r="R436" s="12" t="s">
        <v>8266</v>
      </c>
      <c r="S436" t="s">
        <v>8272</v>
      </c>
      <c r="T436">
        <f t="shared" si="36"/>
        <v>62.5</v>
      </c>
      <c r="U436">
        <f t="shared" si="41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7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5">
        <f t="shared" si="38"/>
        <v>41500.747453703705</v>
      </c>
      <c r="M437" s="15">
        <f t="shared" si="39"/>
        <v>41530.747453703705</v>
      </c>
      <c r="N437" s="10">
        <f t="shared" si="40"/>
        <v>30</v>
      </c>
      <c r="O437" t="b">
        <v>0</v>
      </c>
      <c r="P437">
        <v>3</v>
      </c>
      <c r="Q437" t="b">
        <v>0</v>
      </c>
      <c r="R437" s="12" t="s">
        <v>8266</v>
      </c>
      <c r="S437" t="s">
        <v>8272</v>
      </c>
      <c r="T437">
        <f t="shared" si="36"/>
        <v>1</v>
      </c>
      <c r="U437">
        <f t="shared" si="41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7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5">
        <f t="shared" si="38"/>
        <v>41456.36241898148</v>
      </c>
      <c r="M438" s="15">
        <f t="shared" si="39"/>
        <v>41486.36241898148</v>
      </c>
      <c r="N438" s="10">
        <f t="shared" si="40"/>
        <v>30</v>
      </c>
      <c r="O438" t="b">
        <v>0</v>
      </c>
      <c r="P438">
        <v>0</v>
      </c>
      <c r="Q438" t="b">
        <v>0</v>
      </c>
      <c r="R438" s="12" t="s">
        <v>8266</v>
      </c>
      <c r="S438" t="s">
        <v>8272</v>
      </c>
      <c r="T438">
        <f t="shared" si="36"/>
        <v>0</v>
      </c>
      <c r="U438">
        <f t="shared" si="41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7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5">
        <f t="shared" si="38"/>
        <v>42591.31858796296</v>
      </c>
      <c r="M439" s="15">
        <f t="shared" si="39"/>
        <v>42651.31858796296</v>
      </c>
      <c r="N439" s="10">
        <f t="shared" si="40"/>
        <v>60</v>
      </c>
      <c r="O439" t="b">
        <v>0</v>
      </c>
      <c r="P439">
        <v>0</v>
      </c>
      <c r="Q439" t="b">
        <v>0</v>
      </c>
      <c r="R439" s="12" t="s">
        <v>8266</v>
      </c>
      <c r="S439" t="s">
        <v>8272</v>
      </c>
      <c r="T439">
        <f t="shared" si="36"/>
        <v>0</v>
      </c>
      <c r="U439">
        <f t="shared" si="41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7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5">
        <f t="shared" si="38"/>
        <v>42296.261087962965</v>
      </c>
      <c r="M440" s="15">
        <f t="shared" si="39"/>
        <v>42326.302754629629</v>
      </c>
      <c r="N440" s="10">
        <f t="shared" si="40"/>
        <v>30</v>
      </c>
      <c r="O440" t="b">
        <v>0</v>
      </c>
      <c r="P440">
        <v>11</v>
      </c>
      <c r="Q440" t="b">
        <v>0</v>
      </c>
      <c r="R440" s="12" t="s">
        <v>8266</v>
      </c>
      <c r="S440" t="s">
        <v>8272</v>
      </c>
      <c r="T440">
        <f t="shared" si="36"/>
        <v>170.55</v>
      </c>
      <c r="U440">
        <f t="shared" si="41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7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5">
        <f t="shared" si="38"/>
        <v>41919.761782407404</v>
      </c>
      <c r="M441" s="15">
        <f t="shared" si="39"/>
        <v>41929.761782407404</v>
      </c>
      <c r="N441" s="10">
        <f t="shared" si="40"/>
        <v>10</v>
      </c>
      <c r="O441" t="b">
        <v>0</v>
      </c>
      <c r="P441">
        <v>0</v>
      </c>
      <c r="Q441" t="b">
        <v>0</v>
      </c>
      <c r="R441" s="12" t="s">
        <v>8266</v>
      </c>
      <c r="S441" t="s">
        <v>8272</v>
      </c>
      <c r="T441">
        <f t="shared" si="36"/>
        <v>0</v>
      </c>
      <c r="U441">
        <f t="shared" si="41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7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5">
        <f t="shared" si="38"/>
        <v>42423.985567129625</v>
      </c>
      <c r="M442" s="15">
        <f t="shared" si="39"/>
        <v>42453.943900462968</v>
      </c>
      <c r="N442" s="10">
        <f t="shared" si="40"/>
        <v>30</v>
      </c>
      <c r="O442" t="b">
        <v>0</v>
      </c>
      <c r="P442">
        <v>1</v>
      </c>
      <c r="Q442" t="b">
        <v>0</v>
      </c>
      <c r="R442" s="12" t="s">
        <v>8266</v>
      </c>
      <c r="S442" t="s">
        <v>8272</v>
      </c>
      <c r="T442">
        <f t="shared" si="36"/>
        <v>5</v>
      </c>
      <c r="U442">
        <f t="shared" si="41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7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5">
        <f t="shared" si="38"/>
        <v>41550.793935185182</v>
      </c>
      <c r="M443" s="15">
        <f t="shared" si="39"/>
        <v>41580.793935185182</v>
      </c>
      <c r="N443" s="10">
        <f t="shared" si="40"/>
        <v>30</v>
      </c>
      <c r="O443" t="b">
        <v>0</v>
      </c>
      <c r="P443">
        <v>0</v>
      </c>
      <c r="Q443" t="b">
        <v>0</v>
      </c>
      <c r="R443" s="12" t="s">
        <v>8266</v>
      </c>
      <c r="S443" t="s">
        <v>8272</v>
      </c>
      <c r="T443">
        <f t="shared" si="36"/>
        <v>0</v>
      </c>
      <c r="U443">
        <f t="shared" si="41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7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5">
        <f t="shared" si="38"/>
        <v>42024.888692129629</v>
      </c>
      <c r="M444" s="15">
        <f t="shared" si="39"/>
        <v>42054.888692129629</v>
      </c>
      <c r="N444" s="10">
        <f t="shared" si="40"/>
        <v>30</v>
      </c>
      <c r="O444" t="b">
        <v>0</v>
      </c>
      <c r="P444">
        <v>17</v>
      </c>
      <c r="Q444" t="b">
        <v>0</v>
      </c>
      <c r="R444" s="12" t="s">
        <v>8266</v>
      </c>
      <c r="S444" t="s">
        <v>8272</v>
      </c>
      <c r="T444">
        <f t="shared" si="36"/>
        <v>393.59</v>
      </c>
      <c r="U444">
        <f t="shared" si="41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7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5">
        <f t="shared" si="38"/>
        <v>41650.015057870369</v>
      </c>
      <c r="M445" s="15">
        <f t="shared" si="39"/>
        <v>41680.015057870369</v>
      </c>
      <c r="N445" s="10">
        <f t="shared" si="40"/>
        <v>30</v>
      </c>
      <c r="O445" t="b">
        <v>0</v>
      </c>
      <c r="P445">
        <v>2</v>
      </c>
      <c r="Q445" t="b">
        <v>0</v>
      </c>
      <c r="R445" s="12" t="s">
        <v>8266</v>
      </c>
      <c r="S445" t="s">
        <v>8272</v>
      </c>
      <c r="T445">
        <f t="shared" si="36"/>
        <v>5</v>
      </c>
      <c r="U445">
        <f t="shared" si="41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7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5">
        <f t="shared" si="38"/>
        <v>40894.906956018516</v>
      </c>
      <c r="M446" s="15">
        <f t="shared" si="39"/>
        <v>40954.906956018516</v>
      </c>
      <c r="N446" s="10">
        <f t="shared" si="40"/>
        <v>60</v>
      </c>
      <c r="O446" t="b">
        <v>0</v>
      </c>
      <c r="P446">
        <v>1</v>
      </c>
      <c r="Q446" t="b">
        <v>0</v>
      </c>
      <c r="R446" s="12" t="s">
        <v>8266</v>
      </c>
      <c r="S446" t="s">
        <v>8272</v>
      </c>
      <c r="T446">
        <f t="shared" si="36"/>
        <v>50</v>
      </c>
      <c r="U446">
        <f t="shared" si="41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7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5">
        <f t="shared" si="38"/>
        <v>42130.335358796292</v>
      </c>
      <c r="M447" s="15">
        <f t="shared" si="39"/>
        <v>42145.335358796292</v>
      </c>
      <c r="N447" s="10">
        <f t="shared" si="40"/>
        <v>15</v>
      </c>
      <c r="O447" t="b">
        <v>0</v>
      </c>
      <c r="P447">
        <v>2</v>
      </c>
      <c r="Q447" t="b">
        <v>0</v>
      </c>
      <c r="R447" s="12" t="s">
        <v>8266</v>
      </c>
      <c r="S447" t="s">
        <v>8272</v>
      </c>
      <c r="T447">
        <f t="shared" si="36"/>
        <v>1</v>
      </c>
      <c r="U447">
        <f t="shared" si="41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7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5">
        <f t="shared" si="38"/>
        <v>42037.083564814813</v>
      </c>
      <c r="M448" s="15">
        <f t="shared" si="39"/>
        <v>42067.083564814813</v>
      </c>
      <c r="N448" s="10">
        <f t="shared" si="40"/>
        <v>30</v>
      </c>
      <c r="O448" t="b">
        <v>0</v>
      </c>
      <c r="P448">
        <v>16</v>
      </c>
      <c r="Q448" t="b">
        <v>0</v>
      </c>
      <c r="R448" s="12" t="s">
        <v>8266</v>
      </c>
      <c r="S448" t="s">
        <v>8272</v>
      </c>
      <c r="T448">
        <f t="shared" si="36"/>
        <v>47.88</v>
      </c>
      <c r="U448">
        <f t="shared" si="41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7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5">
        <f t="shared" si="38"/>
        <v>41331.555127314816</v>
      </c>
      <c r="M449" s="15">
        <f t="shared" si="39"/>
        <v>41356.513460648144</v>
      </c>
      <c r="N449" s="10">
        <f t="shared" si="40"/>
        <v>25</v>
      </c>
      <c r="O449" t="b">
        <v>0</v>
      </c>
      <c r="P449">
        <v>1</v>
      </c>
      <c r="Q449" t="b">
        <v>0</v>
      </c>
      <c r="R449" s="12" t="s">
        <v>8266</v>
      </c>
      <c r="S449" t="s">
        <v>8272</v>
      </c>
      <c r="T449">
        <f t="shared" si="36"/>
        <v>5</v>
      </c>
      <c r="U449">
        <f t="shared" si="41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si="37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5">
        <f t="shared" si="38"/>
        <v>41753.758043981477</v>
      </c>
      <c r="M450" s="15">
        <f t="shared" si="39"/>
        <v>41773.758043981477</v>
      </c>
      <c r="N450" s="10">
        <f t="shared" si="40"/>
        <v>20</v>
      </c>
      <c r="O450" t="b">
        <v>0</v>
      </c>
      <c r="P450">
        <v>4</v>
      </c>
      <c r="Q450" t="b">
        <v>0</v>
      </c>
      <c r="R450" s="12" t="s">
        <v>8266</v>
      </c>
      <c r="S450" t="s">
        <v>8272</v>
      </c>
      <c r="T450">
        <f t="shared" ref="T450:T513" si="42">IFERROR(ROUND(E450/P450,2),0)</f>
        <v>20.5</v>
      </c>
      <c r="U450">
        <f t="shared" si="41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ref="F451:F514" si="43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5">
        <f t="shared" ref="L451:L514" si="44">(((K451/60)/60)/24)+DATE(1970,1,1)</f>
        <v>41534.568113425928</v>
      </c>
      <c r="M451" s="15">
        <f t="shared" ref="M451:M514" si="45">(((J451/60)/60)/24)+DATE(1970,1,1)</f>
        <v>41564.568113425928</v>
      </c>
      <c r="N451" s="10">
        <f t="shared" ref="N451:N514" si="46">_xlfn.DAYS(M451,L451)</f>
        <v>30</v>
      </c>
      <c r="O451" t="b">
        <v>0</v>
      </c>
      <c r="P451">
        <v>5</v>
      </c>
      <c r="Q451" t="b">
        <v>0</v>
      </c>
      <c r="R451" s="12" t="s">
        <v>8266</v>
      </c>
      <c r="S451" t="s">
        <v>8272</v>
      </c>
      <c r="T451">
        <f t="shared" si="42"/>
        <v>9</v>
      </c>
      <c r="U451">
        <f t="shared" ref="U451:U514" si="47">YEAR(L451)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43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5">
        <f t="shared" si="44"/>
        <v>41654.946759259255</v>
      </c>
      <c r="M452" s="15">
        <f t="shared" si="45"/>
        <v>41684.946759259255</v>
      </c>
      <c r="N452" s="10">
        <f t="shared" si="46"/>
        <v>30</v>
      </c>
      <c r="O452" t="b">
        <v>0</v>
      </c>
      <c r="P452">
        <v>7</v>
      </c>
      <c r="Q452" t="b">
        <v>0</v>
      </c>
      <c r="R452" s="12" t="s">
        <v>8266</v>
      </c>
      <c r="S452" t="s">
        <v>8272</v>
      </c>
      <c r="T452">
        <f t="shared" si="42"/>
        <v>56.57</v>
      </c>
      <c r="U452">
        <f t="shared" si="4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43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5">
        <f t="shared" si="44"/>
        <v>41634.715173611112</v>
      </c>
      <c r="M453" s="15">
        <f t="shared" si="45"/>
        <v>41664.715173611112</v>
      </c>
      <c r="N453" s="10">
        <f t="shared" si="46"/>
        <v>30</v>
      </c>
      <c r="O453" t="b">
        <v>0</v>
      </c>
      <c r="P453">
        <v>0</v>
      </c>
      <c r="Q453" t="b">
        <v>0</v>
      </c>
      <c r="R453" s="12" t="s">
        <v>8266</v>
      </c>
      <c r="S453" t="s">
        <v>8272</v>
      </c>
      <c r="T453">
        <f t="shared" si="42"/>
        <v>0</v>
      </c>
      <c r="U453">
        <f t="shared" si="4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43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5">
        <f t="shared" si="44"/>
        <v>42107.703877314809</v>
      </c>
      <c r="M454" s="15">
        <f t="shared" si="45"/>
        <v>42137.703877314809</v>
      </c>
      <c r="N454" s="10">
        <f t="shared" si="46"/>
        <v>30</v>
      </c>
      <c r="O454" t="b">
        <v>0</v>
      </c>
      <c r="P454">
        <v>12</v>
      </c>
      <c r="Q454" t="b">
        <v>0</v>
      </c>
      <c r="R454" s="12" t="s">
        <v>8266</v>
      </c>
      <c r="S454" t="s">
        <v>8272</v>
      </c>
      <c r="T454">
        <f t="shared" si="42"/>
        <v>40</v>
      </c>
      <c r="U454">
        <f t="shared" si="4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43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5">
        <f t="shared" si="44"/>
        <v>42038.824988425928</v>
      </c>
      <c r="M455" s="15">
        <f t="shared" si="45"/>
        <v>42054.824988425928</v>
      </c>
      <c r="N455" s="10">
        <f t="shared" si="46"/>
        <v>16</v>
      </c>
      <c r="O455" t="b">
        <v>0</v>
      </c>
      <c r="P455">
        <v>2</v>
      </c>
      <c r="Q455" t="b">
        <v>0</v>
      </c>
      <c r="R455" s="12" t="s">
        <v>8266</v>
      </c>
      <c r="S455" t="s">
        <v>8272</v>
      </c>
      <c r="T455">
        <f t="shared" si="42"/>
        <v>13</v>
      </c>
      <c r="U455">
        <f t="shared" si="4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43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5">
        <f t="shared" si="44"/>
        <v>41938.717256944445</v>
      </c>
      <c r="M456" s="15">
        <f t="shared" si="45"/>
        <v>41969.551388888889</v>
      </c>
      <c r="N456" s="10">
        <f t="shared" si="46"/>
        <v>31</v>
      </c>
      <c r="O456" t="b">
        <v>0</v>
      </c>
      <c r="P456">
        <v>5</v>
      </c>
      <c r="Q456" t="b">
        <v>0</v>
      </c>
      <c r="R456" s="12" t="s">
        <v>8266</v>
      </c>
      <c r="S456" t="s">
        <v>8272</v>
      </c>
      <c r="T456">
        <f t="shared" si="42"/>
        <v>16.399999999999999</v>
      </c>
      <c r="U456">
        <f t="shared" si="4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43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5">
        <f t="shared" si="44"/>
        <v>40971.002569444441</v>
      </c>
      <c r="M457" s="15">
        <f t="shared" si="45"/>
        <v>41016.021527777775</v>
      </c>
      <c r="N457" s="10">
        <f t="shared" si="46"/>
        <v>45</v>
      </c>
      <c r="O457" t="b">
        <v>0</v>
      </c>
      <c r="P457">
        <v>2</v>
      </c>
      <c r="Q457" t="b">
        <v>0</v>
      </c>
      <c r="R457" s="12" t="s">
        <v>8266</v>
      </c>
      <c r="S457" t="s">
        <v>8272</v>
      </c>
      <c r="T457">
        <f t="shared" si="42"/>
        <v>22.5</v>
      </c>
      <c r="U457">
        <f t="shared" si="4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43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5">
        <f t="shared" si="44"/>
        <v>41547.694456018515</v>
      </c>
      <c r="M458" s="15">
        <f t="shared" si="45"/>
        <v>41569.165972222225</v>
      </c>
      <c r="N458" s="10">
        <f t="shared" si="46"/>
        <v>22</v>
      </c>
      <c r="O458" t="b">
        <v>0</v>
      </c>
      <c r="P458">
        <v>3</v>
      </c>
      <c r="Q458" t="b">
        <v>0</v>
      </c>
      <c r="R458" s="12" t="s">
        <v>8266</v>
      </c>
      <c r="S458" t="s">
        <v>8272</v>
      </c>
      <c r="T458">
        <f t="shared" si="42"/>
        <v>20.329999999999998</v>
      </c>
      <c r="U458">
        <f t="shared" si="4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43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5">
        <f t="shared" si="44"/>
        <v>41837.767500000002</v>
      </c>
      <c r="M459" s="15">
        <f t="shared" si="45"/>
        <v>41867.767500000002</v>
      </c>
      <c r="N459" s="10">
        <f t="shared" si="46"/>
        <v>30</v>
      </c>
      <c r="O459" t="b">
        <v>0</v>
      </c>
      <c r="P459">
        <v>0</v>
      </c>
      <c r="Q459" t="b">
        <v>0</v>
      </c>
      <c r="R459" s="12" t="s">
        <v>8266</v>
      </c>
      <c r="S459" t="s">
        <v>8272</v>
      </c>
      <c r="T459">
        <f t="shared" si="42"/>
        <v>0</v>
      </c>
      <c r="U459">
        <f t="shared" si="4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43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5">
        <f t="shared" si="44"/>
        <v>41378.69976851852</v>
      </c>
      <c r="M460" s="15">
        <f t="shared" si="45"/>
        <v>41408.69976851852</v>
      </c>
      <c r="N460" s="10">
        <f t="shared" si="46"/>
        <v>30</v>
      </c>
      <c r="O460" t="b">
        <v>0</v>
      </c>
      <c r="P460">
        <v>49</v>
      </c>
      <c r="Q460" t="b">
        <v>0</v>
      </c>
      <c r="R460" s="12" t="s">
        <v>8266</v>
      </c>
      <c r="S460" t="s">
        <v>8272</v>
      </c>
      <c r="T460">
        <f t="shared" si="42"/>
        <v>16.760000000000002</v>
      </c>
      <c r="U460">
        <f t="shared" si="4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43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5">
        <f t="shared" si="44"/>
        <v>40800.6403587963</v>
      </c>
      <c r="M461" s="15">
        <f t="shared" si="45"/>
        <v>40860.682025462964</v>
      </c>
      <c r="N461" s="10">
        <f t="shared" si="46"/>
        <v>60</v>
      </c>
      <c r="O461" t="b">
        <v>0</v>
      </c>
      <c r="P461">
        <v>1</v>
      </c>
      <c r="Q461" t="b">
        <v>0</v>
      </c>
      <c r="R461" s="12" t="s">
        <v>8266</v>
      </c>
      <c r="S461" t="s">
        <v>8272</v>
      </c>
      <c r="T461">
        <f t="shared" si="42"/>
        <v>25</v>
      </c>
      <c r="U461">
        <f t="shared" si="4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43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5">
        <f t="shared" si="44"/>
        <v>41759.542534722219</v>
      </c>
      <c r="M462" s="15">
        <f t="shared" si="45"/>
        <v>41791.166666666664</v>
      </c>
      <c r="N462" s="10">
        <f t="shared" si="46"/>
        <v>32</v>
      </c>
      <c r="O462" t="b">
        <v>0</v>
      </c>
      <c r="P462">
        <v>2</v>
      </c>
      <c r="Q462" t="b">
        <v>0</v>
      </c>
      <c r="R462" s="12" t="s">
        <v>8266</v>
      </c>
      <c r="S462" t="s">
        <v>8272</v>
      </c>
      <c r="T462">
        <f t="shared" si="42"/>
        <v>12.5</v>
      </c>
      <c r="U462">
        <f t="shared" si="4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43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5">
        <f t="shared" si="44"/>
        <v>41407.84684027778</v>
      </c>
      <c r="M463" s="15">
        <f t="shared" si="45"/>
        <v>41427.84684027778</v>
      </c>
      <c r="N463" s="10">
        <f t="shared" si="46"/>
        <v>20</v>
      </c>
      <c r="O463" t="b">
        <v>0</v>
      </c>
      <c r="P463">
        <v>0</v>
      </c>
      <c r="Q463" t="b">
        <v>0</v>
      </c>
      <c r="R463" s="12" t="s">
        <v>8266</v>
      </c>
      <c r="S463" t="s">
        <v>8272</v>
      </c>
      <c r="T463">
        <f t="shared" si="42"/>
        <v>0</v>
      </c>
      <c r="U463">
        <f t="shared" si="4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43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5">
        <f t="shared" si="44"/>
        <v>40705.126631944448</v>
      </c>
      <c r="M464" s="15">
        <f t="shared" si="45"/>
        <v>40765.126631944448</v>
      </c>
      <c r="N464" s="10">
        <f t="shared" si="46"/>
        <v>60</v>
      </c>
      <c r="O464" t="b">
        <v>0</v>
      </c>
      <c r="P464">
        <v>0</v>
      </c>
      <c r="Q464" t="b">
        <v>0</v>
      </c>
      <c r="R464" s="12" t="s">
        <v>8266</v>
      </c>
      <c r="S464" t="s">
        <v>8272</v>
      </c>
      <c r="T464">
        <f t="shared" si="42"/>
        <v>0</v>
      </c>
      <c r="U464">
        <f t="shared" si="4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43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5">
        <f t="shared" si="44"/>
        <v>40750.710104166668</v>
      </c>
      <c r="M465" s="15">
        <f t="shared" si="45"/>
        <v>40810.710104166668</v>
      </c>
      <c r="N465" s="10">
        <f t="shared" si="46"/>
        <v>60</v>
      </c>
      <c r="O465" t="b">
        <v>0</v>
      </c>
      <c r="P465">
        <v>11</v>
      </c>
      <c r="Q465" t="b">
        <v>0</v>
      </c>
      <c r="R465" s="12" t="s">
        <v>8266</v>
      </c>
      <c r="S465" t="s">
        <v>8272</v>
      </c>
      <c r="T465">
        <f t="shared" si="42"/>
        <v>113.64</v>
      </c>
      <c r="U465">
        <f t="shared" si="4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43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5">
        <f t="shared" si="44"/>
        <v>42488.848784722228</v>
      </c>
      <c r="M466" s="15">
        <f t="shared" si="45"/>
        <v>42508.848784722228</v>
      </c>
      <c r="N466" s="10">
        <f t="shared" si="46"/>
        <v>20</v>
      </c>
      <c r="O466" t="b">
        <v>0</v>
      </c>
      <c r="P466">
        <v>1</v>
      </c>
      <c r="Q466" t="b">
        <v>0</v>
      </c>
      <c r="R466" s="12" t="s">
        <v>8266</v>
      </c>
      <c r="S466" t="s">
        <v>8272</v>
      </c>
      <c r="T466">
        <f t="shared" si="42"/>
        <v>1</v>
      </c>
      <c r="U466">
        <f t="shared" si="4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43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5">
        <f t="shared" si="44"/>
        <v>41801.120069444441</v>
      </c>
      <c r="M467" s="15">
        <f t="shared" si="45"/>
        <v>41817.120069444441</v>
      </c>
      <c r="N467" s="10">
        <f t="shared" si="46"/>
        <v>16</v>
      </c>
      <c r="O467" t="b">
        <v>0</v>
      </c>
      <c r="P467">
        <v>8</v>
      </c>
      <c r="Q467" t="b">
        <v>0</v>
      </c>
      <c r="R467" s="12" t="s">
        <v>8266</v>
      </c>
      <c r="S467" t="s">
        <v>8272</v>
      </c>
      <c r="T467">
        <f t="shared" si="42"/>
        <v>17.25</v>
      </c>
      <c r="U467">
        <f t="shared" si="4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43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5">
        <f t="shared" si="44"/>
        <v>41129.942870370374</v>
      </c>
      <c r="M468" s="15">
        <f t="shared" si="45"/>
        <v>41159.942870370374</v>
      </c>
      <c r="N468" s="10">
        <f t="shared" si="46"/>
        <v>30</v>
      </c>
      <c r="O468" t="b">
        <v>0</v>
      </c>
      <c r="P468">
        <v>5</v>
      </c>
      <c r="Q468" t="b">
        <v>0</v>
      </c>
      <c r="R468" s="12" t="s">
        <v>8266</v>
      </c>
      <c r="S468" t="s">
        <v>8272</v>
      </c>
      <c r="T468">
        <f t="shared" si="42"/>
        <v>15.2</v>
      </c>
      <c r="U468">
        <f t="shared" si="4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43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5">
        <f t="shared" si="44"/>
        <v>41135.679791666669</v>
      </c>
      <c r="M469" s="15">
        <f t="shared" si="45"/>
        <v>41180.679791666669</v>
      </c>
      <c r="N469" s="10">
        <f t="shared" si="46"/>
        <v>45</v>
      </c>
      <c r="O469" t="b">
        <v>0</v>
      </c>
      <c r="P469">
        <v>39</v>
      </c>
      <c r="Q469" t="b">
        <v>0</v>
      </c>
      <c r="R469" s="12" t="s">
        <v>8266</v>
      </c>
      <c r="S469" t="s">
        <v>8272</v>
      </c>
      <c r="T469">
        <f t="shared" si="42"/>
        <v>110.64</v>
      </c>
      <c r="U469">
        <f t="shared" si="4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43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5">
        <f t="shared" si="44"/>
        <v>41041.167627314811</v>
      </c>
      <c r="M470" s="15">
        <f t="shared" si="45"/>
        <v>41101.160474537035</v>
      </c>
      <c r="N470" s="10">
        <f t="shared" si="46"/>
        <v>60</v>
      </c>
      <c r="O470" t="b">
        <v>0</v>
      </c>
      <c r="P470">
        <v>0</v>
      </c>
      <c r="Q470" t="b">
        <v>0</v>
      </c>
      <c r="R470" s="12" t="s">
        <v>8266</v>
      </c>
      <c r="S470" t="s">
        <v>8272</v>
      </c>
      <c r="T470">
        <f t="shared" si="42"/>
        <v>0</v>
      </c>
      <c r="U470">
        <f t="shared" si="4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43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5">
        <f t="shared" si="44"/>
        <v>41827.989861111113</v>
      </c>
      <c r="M471" s="15">
        <f t="shared" si="45"/>
        <v>41887.989861111113</v>
      </c>
      <c r="N471" s="10">
        <f t="shared" si="46"/>
        <v>60</v>
      </c>
      <c r="O471" t="b">
        <v>0</v>
      </c>
      <c r="P471">
        <v>0</v>
      </c>
      <c r="Q471" t="b">
        <v>0</v>
      </c>
      <c r="R471" s="12" t="s">
        <v>8266</v>
      </c>
      <c r="S471" t="s">
        <v>8272</v>
      </c>
      <c r="T471">
        <f t="shared" si="42"/>
        <v>0</v>
      </c>
      <c r="U471">
        <f t="shared" si="4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43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5">
        <f t="shared" si="44"/>
        <v>41605.167696759258</v>
      </c>
      <c r="M472" s="15">
        <f t="shared" si="45"/>
        <v>41655.166666666664</v>
      </c>
      <c r="N472" s="10">
        <f t="shared" si="46"/>
        <v>50</v>
      </c>
      <c r="O472" t="b">
        <v>0</v>
      </c>
      <c r="P472">
        <v>2</v>
      </c>
      <c r="Q472" t="b">
        <v>0</v>
      </c>
      <c r="R472" s="12" t="s">
        <v>8266</v>
      </c>
      <c r="S472" t="s">
        <v>8272</v>
      </c>
      <c r="T472">
        <f t="shared" si="42"/>
        <v>25.5</v>
      </c>
      <c r="U472">
        <f t="shared" si="4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43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5">
        <f t="shared" si="44"/>
        <v>41703.721979166665</v>
      </c>
      <c r="M473" s="15">
        <f t="shared" si="45"/>
        <v>41748.680312500001</v>
      </c>
      <c r="N473" s="10">
        <f t="shared" si="46"/>
        <v>45</v>
      </c>
      <c r="O473" t="b">
        <v>0</v>
      </c>
      <c r="P473">
        <v>170</v>
      </c>
      <c r="Q473" t="b">
        <v>0</v>
      </c>
      <c r="R473" s="12" t="s">
        <v>8266</v>
      </c>
      <c r="S473" t="s">
        <v>8272</v>
      </c>
      <c r="T473">
        <f t="shared" si="42"/>
        <v>38.479999999999997</v>
      </c>
      <c r="U473">
        <f t="shared" si="4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43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5">
        <f t="shared" si="44"/>
        <v>41844.922662037039</v>
      </c>
      <c r="M474" s="15">
        <f t="shared" si="45"/>
        <v>41874.922662037039</v>
      </c>
      <c r="N474" s="10">
        <f t="shared" si="46"/>
        <v>30</v>
      </c>
      <c r="O474" t="b">
        <v>0</v>
      </c>
      <c r="P474">
        <v>5</v>
      </c>
      <c r="Q474" t="b">
        <v>0</v>
      </c>
      <c r="R474" s="12" t="s">
        <v>8266</v>
      </c>
      <c r="S474" t="s">
        <v>8272</v>
      </c>
      <c r="T474">
        <f t="shared" si="42"/>
        <v>28.2</v>
      </c>
      <c r="U474">
        <f t="shared" si="4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43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5">
        <f t="shared" si="44"/>
        <v>41869.698136574072</v>
      </c>
      <c r="M475" s="15">
        <f t="shared" si="45"/>
        <v>41899.698136574072</v>
      </c>
      <c r="N475" s="10">
        <f t="shared" si="46"/>
        <v>30</v>
      </c>
      <c r="O475" t="b">
        <v>0</v>
      </c>
      <c r="P475">
        <v>14</v>
      </c>
      <c r="Q475" t="b">
        <v>0</v>
      </c>
      <c r="R475" s="12" t="s">
        <v>8266</v>
      </c>
      <c r="S475" t="s">
        <v>8272</v>
      </c>
      <c r="T475">
        <f t="shared" si="42"/>
        <v>61.5</v>
      </c>
      <c r="U475">
        <f t="shared" si="4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43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5">
        <f t="shared" si="44"/>
        <v>42753.329039351855</v>
      </c>
      <c r="M476" s="15">
        <f t="shared" si="45"/>
        <v>42783.329039351855</v>
      </c>
      <c r="N476" s="10">
        <f t="shared" si="46"/>
        <v>30</v>
      </c>
      <c r="O476" t="b">
        <v>0</v>
      </c>
      <c r="P476">
        <v>1</v>
      </c>
      <c r="Q476" t="b">
        <v>0</v>
      </c>
      <c r="R476" s="12" t="s">
        <v>8266</v>
      </c>
      <c r="S476" t="s">
        <v>8272</v>
      </c>
      <c r="T476">
        <f t="shared" si="42"/>
        <v>1</v>
      </c>
      <c r="U476">
        <f t="shared" si="4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43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5">
        <f t="shared" si="44"/>
        <v>42100.086145833338</v>
      </c>
      <c r="M477" s="15">
        <f t="shared" si="45"/>
        <v>42130.086145833338</v>
      </c>
      <c r="N477" s="10">
        <f t="shared" si="46"/>
        <v>30</v>
      </c>
      <c r="O477" t="b">
        <v>0</v>
      </c>
      <c r="P477">
        <v>0</v>
      </c>
      <c r="Q477" t="b">
        <v>0</v>
      </c>
      <c r="R477" s="12" t="s">
        <v>8266</v>
      </c>
      <c r="S477" t="s">
        <v>8272</v>
      </c>
      <c r="T477">
        <f t="shared" si="42"/>
        <v>0</v>
      </c>
      <c r="U477">
        <f t="shared" si="4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43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5">
        <f t="shared" si="44"/>
        <v>41757.975011574075</v>
      </c>
      <c r="M478" s="15">
        <f t="shared" si="45"/>
        <v>41793.165972222225</v>
      </c>
      <c r="N478" s="10">
        <f t="shared" si="46"/>
        <v>36</v>
      </c>
      <c r="O478" t="b">
        <v>0</v>
      </c>
      <c r="P478">
        <v>124</v>
      </c>
      <c r="Q478" t="b">
        <v>0</v>
      </c>
      <c r="R478" s="12" t="s">
        <v>8266</v>
      </c>
      <c r="S478" t="s">
        <v>8272</v>
      </c>
      <c r="T478">
        <f t="shared" si="42"/>
        <v>39.57</v>
      </c>
      <c r="U478">
        <f t="shared" si="4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43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5">
        <f t="shared" si="44"/>
        <v>40987.83488425926</v>
      </c>
      <c r="M479" s="15">
        <f t="shared" si="45"/>
        <v>41047.83488425926</v>
      </c>
      <c r="N479" s="10">
        <f t="shared" si="46"/>
        <v>60</v>
      </c>
      <c r="O479" t="b">
        <v>0</v>
      </c>
      <c r="P479">
        <v>0</v>
      </c>
      <c r="Q479" t="b">
        <v>0</v>
      </c>
      <c r="R479" s="12" t="s">
        <v>8266</v>
      </c>
      <c r="S479" t="s">
        <v>8272</v>
      </c>
      <c r="T479">
        <f t="shared" si="42"/>
        <v>0</v>
      </c>
      <c r="U479">
        <f t="shared" si="4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43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5">
        <f t="shared" si="44"/>
        <v>42065.910983796297</v>
      </c>
      <c r="M480" s="15">
        <f t="shared" si="45"/>
        <v>42095.869317129633</v>
      </c>
      <c r="N480" s="10">
        <f t="shared" si="46"/>
        <v>30</v>
      </c>
      <c r="O480" t="b">
        <v>0</v>
      </c>
      <c r="P480">
        <v>0</v>
      </c>
      <c r="Q480" t="b">
        <v>0</v>
      </c>
      <c r="R480" s="12" t="s">
        <v>8266</v>
      </c>
      <c r="S480" t="s">
        <v>8272</v>
      </c>
      <c r="T480">
        <f t="shared" si="42"/>
        <v>0</v>
      </c>
      <c r="U480">
        <f t="shared" si="4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43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5">
        <f t="shared" si="44"/>
        <v>41904.407812500001</v>
      </c>
      <c r="M481" s="15">
        <f t="shared" si="45"/>
        <v>41964.449479166666</v>
      </c>
      <c r="N481" s="10">
        <f t="shared" si="46"/>
        <v>60</v>
      </c>
      <c r="O481" t="b">
        <v>0</v>
      </c>
      <c r="P481">
        <v>55</v>
      </c>
      <c r="Q481" t="b">
        <v>0</v>
      </c>
      <c r="R481" s="12" t="s">
        <v>8266</v>
      </c>
      <c r="S481" t="s">
        <v>8272</v>
      </c>
      <c r="T481">
        <f t="shared" si="42"/>
        <v>88.8</v>
      </c>
      <c r="U481">
        <f t="shared" si="4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43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5">
        <f t="shared" si="44"/>
        <v>41465.500173611108</v>
      </c>
      <c r="M482" s="15">
        <f t="shared" si="45"/>
        <v>41495.500173611108</v>
      </c>
      <c r="N482" s="10">
        <f t="shared" si="46"/>
        <v>30</v>
      </c>
      <c r="O482" t="b">
        <v>0</v>
      </c>
      <c r="P482">
        <v>140</v>
      </c>
      <c r="Q482" t="b">
        <v>0</v>
      </c>
      <c r="R482" s="12" t="s">
        <v>8266</v>
      </c>
      <c r="S482" t="s">
        <v>8272</v>
      </c>
      <c r="T482">
        <f t="shared" si="42"/>
        <v>55.46</v>
      </c>
      <c r="U482">
        <f t="shared" si="4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43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5">
        <f t="shared" si="44"/>
        <v>41162.672326388885</v>
      </c>
      <c r="M483" s="15">
        <f t="shared" si="45"/>
        <v>41192.672326388885</v>
      </c>
      <c r="N483" s="10">
        <f t="shared" si="46"/>
        <v>30</v>
      </c>
      <c r="O483" t="b">
        <v>0</v>
      </c>
      <c r="P483">
        <v>21</v>
      </c>
      <c r="Q483" t="b">
        <v>0</v>
      </c>
      <c r="R483" s="12" t="s">
        <v>8266</v>
      </c>
      <c r="S483" t="s">
        <v>8272</v>
      </c>
      <c r="T483">
        <f t="shared" si="42"/>
        <v>87.14</v>
      </c>
      <c r="U483">
        <f t="shared" si="4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43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5">
        <f t="shared" si="44"/>
        <v>42447.896875000006</v>
      </c>
      <c r="M484" s="15">
        <f t="shared" si="45"/>
        <v>42474.606944444444</v>
      </c>
      <c r="N484" s="10">
        <f t="shared" si="46"/>
        <v>27</v>
      </c>
      <c r="O484" t="b">
        <v>0</v>
      </c>
      <c r="P484">
        <v>1</v>
      </c>
      <c r="Q484" t="b">
        <v>0</v>
      </c>
      <c r="R484" s="12" t="s">
        <v>8266</v>
      </c>
      <c r="S484" t="s">
        <v>8272</v>
      </c>
      <c r="T484">
        <f t="shared" si="42"/>
        <v>10</v>
      </c>
      <c r="U484">
        <f t="shared" si="4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43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5">
        <f t="shared" si="44"/>
        <v>41243.197592592594</v>
      </c>
      <c r="M485" s="15">
        <f t="shared" si="45"/>
        <v>41303.197592592594</v>
      </c>
      <c r="N485" s="10">
        <f t="shared" si="46"/>
        <v>60</v>
      </c>
      <c r="O485" t="b">
        <v>0</v>
      </c>
      <c r="P485">
        <v>147</v>
      </c>
      <c r="Q485" t="b">
        <v>0</v>
      </c>
      <c r="R485" s="12" t="s">
        <v>8266</v>
      </c>
      <c r="S485" t="s">
        <v>8272</v>
      </c>
      <c r="T485">
        <f t="shared" si="42"/>
        <v>51.22</v>
      </c>
      <c r="U485">
        <f t="shared" si="4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43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5">
        <f t="shared" si="44"/>
        <v>42272.93949074074</v>
      </c>
      <c r="M486" s="15">
        <f t="shared" si="45"/>
        <v>42313.981157407412</v>
      </c>
      <c r="N486" s="10">
        <f t="shared" si="46"/>
        <v>41</v>
      </c>
      <c r="O486" t="b">
        <v>0</v>
      </c>
      <c r="P486">
        <v>11</v>
      </c>
      <c r="Q486" t="b">
        <v>0</v>
      </c>
      <c r="R486" s="12" t="s">
        <v>8266</v>
      </c>
      <c r="S486" t="s">
        <v>8272</v>
      </c>
      <c r="T486">
        <f t="shared" si="42"/>
        <v>13.55</v>
      </c>
      <c r="U486">
        <f t="shared" si="4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43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5">
        <f t="shared" si="44"/>
        <v>41381.50577546296</v>
      </c>
      <c r="M487" s="15">
        <f t="shared" si="45"/>
        <v>41411.50577546296</v>
      </c>
      <c r="N487" s="10">
        <f t="shared" si="46"/>
        <v>30</v>
      </c>
      <c r="O487" t="b">
        <v>0</v>
      </c>
      <c r="P487">
        <v>125</v>
      </c>
      <c r="Q487" t="b">
        <v>0</v>
      </c>
      <c r="R487" s="12" t="s">
        <v>8266</v>
      </c>
      <c r="S487" t="s">
        <v>8272</v>
      </c>
      <c r="T487">
        <f t="shared" si="42"/>
        <v>66.52</v>
      </c>
      <c r="U487">
        <f t="shared" si="4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43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5">
        <f t="shared" si="44"/>
        <v>41761.94258101852</v>
      </c>
      <c r="M488" s="15">
        <f t="shared" si="45"/>
        <v>41791.94258101852</v>
      </c>
      <c r="N488" s="10">
        <f t="shared" si="46"/>
        <v>30</v>
      </c>
      <c r="O488" t="b">
        <v>0</v>
      </c>
      <c r="P488">
        <v>1</v>
      </c>
      <c r="Q488" t="b">
        <v>0</v>
      </c>
      <c r="R488" s="12" t="s">
        <v>8266</v>
      </c>
      <c r="S488" t="s">
        <v>8272</v>
      </c>
      <c r="T488">
        <f t="shared" si="42"/>
        <v>50</v>
      </c>
      <c r="U488">
        <f t="shared" si="4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43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5">
        <f t="shared" si="44"/>
        <v>42669.594837962963</v>
      </c>
      <c r="M489" s="15">
        <f t="shared" si="45"/>
        <v>42729.636504629627</v>
      </c>
      <c r="N489" s="10">
        <f t="shared" si="46"/>
        <v>60</v>
      </c>
      <c r="O489" t="b">
        <v>0</v>
      </c>
      <c r="P489">
        <v>0</v>
      </c>
      <c r="Q489" t="b">
        <v>0</v>
      </c>
      <c r="R489" s="12" t="s">
        <v>8266</v>
      </c>
      <c r="S489" t="s">
        <v>8272</v>
      </c>
      <c r="T489">
        <f t="shared" si="42"/>
        <v>0</v>
      </c>
      <c r="U489">
        <f t="shared" si="4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43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5">
        <f t="shared" si="44"/>
        <v>42714.054398148146</v>
      </c>
      <c r="M490" s="15">
        <f t="shared" si="45"/>
        <v>42744.054398148146</v>
      </c>
      <c r="N490" s="10">
        <f t="shared" si="46"/>
        <v>30</v>
      </c>
      <c r="O490" t="b">
        <v>0</v>
      </c>
      <c r="P490">
        <v>0</v>
      </c>
      <c r="Q490" t="b">
        <v>0</v>
      </c>
      <c r="R490" s="12" t="s">
        <v>8266</v>
      </c>
      <c r="S490" t="s">
        <v>8272</v>
      </c>
      <c r="T490">
        <f t="shared" si="42"/>
        <v>0</v>
      </c>
      <c r="U490">
        <f t="shared" si="4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43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5">
        <f t="shared" si="44"/>
        <v>40882.481666666667</v>
      </c>
      <c r="M491" s="15">
        <f t="shared" si="45"/>
        <v>40913.481249999997</v>
      </c>
      <c r="N491" s="10">
        <f t="shared" si="46"/>
        <v>31</v>
      </c>
      <c r="O491" t="b">
        <v>0</v>
      </c>
      <c r="P491">
        <v>3</v>
      </c>
      <c r="Q491" t="b">
        <v>0</v>
      </c>
      <c r="R491" s="12" t="s">
        <v>8266</v>
      </c>
      <c r="S491" t="s">
        <v>8272</v>
      </c>
      <c r="T491">
        <f t="shared" si="42"/>
        <v>71.67</v>
      </c>
      <c r="U491">
        <f t="shared" si="4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43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5">
        <f t="shared" si="44"/>
        <v>41113.968576388892</v>
      </c>
      <c r="M492" s="15">
        <f t="shared" si="45"/>
        <v>41143.968576388892</v>
      </c>
      <c r="N492" s="10">
        <f t="shared" si="46"/>
        <v>30</v>
      </c>
      <c r="O492" t="b">
        <v>0</v>
      </c>
      <c r="P492">
        <v>0</v>
      </c>
      <c r="Q492" t="b">
        <v>0</v>
      </c>
      <c r="R492" s="12" t="s">
        <v>8266</v>
      </c>
      <c r="S492" t="s">
        <v>8272</v>
      </c>
      <c r="T492">
        <f t="shared" si="42"/>
        <v>0</v>
      </c>
      <c r="U492">
        <f t="shared" si="4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43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5">
        <f t="shared" si="44"/>
        <v>42366.982627314821</v>
      </c>
      <c r="M493" s="15">
        <f t="shared" si="45"/>
        <v>42396.982627314821</v>
      </c>
      <c r="N493" s="10">
        <f t="shared" si="46"/>
        <v>30</v>
      </c>
      <c r="O493" t="b">
        <v>0</v>
      </c>
      <c r="P493">
        <v>0</v>
      </c>
      <c r="Q493" t="b">
        <v>0</v>
      </c>
      <c r="R493" s="12" t="s">
        <v>8266</v>
      </c>
      <c r="S493" t="s">
        <v>8272</v>
      </c>
      <c r="T493">
        <f t="shared" si="42"/>
        <v>0</v>
      </c>
      <c r="U493">
        <f t="shared" si="4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43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5">
        <f t="shared" si="44"/>
        <v>42596.03506944445</v>
      </c>
      <c r="M494" s="15">
        <f t="shared" si="45"/>
        <v>42656.03506944445</v>
      </c>
      <c r="N494" s="10">
        <f t="shared" si="46"/>
        <v>60</v>
      </c>
      <c r="O494" t="b">
        <v>0</v>
      </c>
      <c r="P494">
        <v>0</v>
      </c>
      <c r="Q494" t="b">
        <v>0</v>
      </c>
      <c r="R494" s="12" t="s">
        <v>8266</v>
      </c>
      <c r="S494" t="s">
        <v>8272</v>
      </c>
      <c r="T494">
        <f t="shared" si="42"/>
        <v>0</v>
      </c>
      <c r="U494">
        <f t="shared" si="4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43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5">
        <f t="shared" si="44"/>
        <v>42114.726134259254</v>
      </c>
      <c r="M495" s="15">
        <f t="shared" si="45"/>
        <v>42144.726134259254</v>
      </c>
      <c r="N495" s="10">
        <f t="shared" si="46"/>
        <v>30</v>
      </c>
      <c r="O495" t="b">
        <v>0</v>
      </c>
      <c r="P495">
        <v>0</v>
      </c>
      <c r="Q495" t="b">
        <v>0</v>
      </c>
      <c r="R495" s="12" t="s">
        <v>8266</v>
      </c>
      <c r="S495" t="s">
        <v>8272</v>
      </c>
      <c r="T495">
        <f t="shared" si="42"/>
        <v>0</v>
      </c>
      <c r="U495">
        <f t="shared" si="4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43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5">
        <f t="shared" si="44"/>
        <v>41799.830613425926</v>
      </c>
      <c r="M496" s="15">
        <f t="shared" si="45"/>
        <v>41823.125</v>
      </c>
      <c r="N496" s="10">
        <f t="shared" si="46"/>
        <v>24</v>
      </c>
      <c r="O496" t="b">
        <v>0</v>
      </c>
      <c r="P496">
        <v>3</v>
      </c>
      <c r="Q496" t="b">
        <v>0</v>
      </c>
      <c r="R496" s="12" t="s">
        <v>8266</v>
      </c>
      <c r="S496" t="s">
        <v>8272</v>
      </c>
      <c r="T496">
        <f t="shared" si="42"/>
        <v>10.33</v>
      </c>
      <c r="U496">
        <f t="shared" si="4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43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5">
        <f t="shared" si="44"/>
        <v>42171.827604166669</v>
      </c>
      <c r="M497" s="15">
        <f t="shared" si="45"/>
        <v>42201.827604166669</v>
      </c>
      <c r="N497" s="10">
        <f t="shared" si="46"/>
        <v>30</v>
      </c>
      <c r="O497" t="b">
        <v>0</v>
      </c>
      <c r="P497">
        <v>0</v>
      </c>
      <c r="Q497" t="b">
        <v>0</v>
      </c>
      <c r="R497" s="12" t="s">
        <v>8266</v>
      </c>
      <c r="S497" t="s">
        <v>8272</v>
      </c>
      <c r="T497">
        <f t="shared" si="42"/>
        <v>0</v>
      </c>
      <c r="U497">
        <f t="shared" si="4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43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5">
        <f t="shared" si="44"/>
        <v>41620.93141203704</v>
      </c>
      <c r="M498" s="15">
        <f t="shared" si="45"/>
        <v>41680.93141203704</v>
      </c>
      <c r="N498" s="10">
        <f t="shared" si="46"/>
        <v>60</v>
      </c>
      <c r="O498" t="b">
        <v>0</v>
      </c>
      <c r="P498">
        <v>1</v>
      </c>
      <c r="Q498" t="b">
        <v>0</v>
      </c>
      <c r="R498" s="12" t="s">
        <v>8266</v>
      </c>
      <c r="S498" t="s">
        <v>8272</v>
      </c>
      <c r="T498">
        <f t="shared" si="42"/>
        <v>1</v>
      </c>
      <c r="U498">
        <f t="shared" si="4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43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5">
        <f t="shared" si="44"/>
        <v>41945.037789351853</v>
      </c>
      <c r="M499" s="15">
        <f t="shared" si="45"/>
        <v>41998.208333333328</v>
      </c>
      <c r="N499" s="10">
        <f t="shared" si="46"/>
        <v>53</v>
      </c>
      <c r="O499" t="b">
        <v>0</v>
      </c>
      <c r="P499">
        <v>3</v>
      </c>
      <c r="Q499" t="b">
        <v>0</v>
      </c>
      <c r="R499" s="12" t="s">
        <v>8266</v>
      </c>
      <c r="S499" t="s">
        <v>8272</v>
      </c>
      <c r="T499">
        <f t="shared" si="42"/>
        <v>10</v>
      </c>
      <c r="U499">
        <f t="shared" si="4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43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5">
        <f t="shared" si="44"/>
        <v>40858.762141203704</v>
      </c>
      <c r="M500" s="15">
        <f t="shared" si="45"/>
        <v>40900.762141203704</v>
      </c>
      <c r="N500" s="10">
        <f t="shared" si="46"/>
        <v>42</v>
      </c>
      <c r="O500" t="b">
        <v>0</v>
      </c>
      <c r="P500">
        <v>22</v>
      </c>
      <c r="Q500" t="b">
        <v>0</v>
      </c>
      <c r="R500" s="12" t="s">
        <v>8266</v>
      </c>
      <c r="S500" t="s">
        <v>8272</v>
      </c>
      <c r="T500">
        <f t="shared" si="42"/>
        <v>136.09</v>
      </c>
      <c r="U500">
        <f t="shared" si="4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43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5">
        <f t="shared" si="44"/>
        <v>40043.895462962959</v>
      </c>
      <c r="M501" s="15">
        <f t="shared" si="45"/>
        <v>40098.874305555553</v>
      </c>
      <c r="N501" s="10">
        <f t="shared" si="46"/>
        <v>55</v>
      </c>
      <c r="O501" t="b">
        <v>0</v>
      </c>
      <c r="P501">
        <v>26</v>
      </c>
      <c r="Q501" t="b">
        <v>0</v>
      </c>
      <c r="R501" s="12" t="s">
        <v>8266</v>
      </c>
      <c r="S501" t="s">
        <v>8272</v>
      </c>
      <c r="T501">
        <f t="shared" si="42"/>
        <v>73.459999999999994</v>
      </c>
      <c r="U501">
        <f t="shared" si="4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43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5">
        <f t="shared" si="44"/>
        <v>40247.886006944449</v>
      </c>
      <c r="M502" s="15">
        <f t="shared" si="45"/>
        <v>40306.927777777775</v>
      </c>
      <c r="N502" s="10">
        <f t="shared" si="46"/>
        <v>59</v>
      </c>
      <c r="O502" t="b">
        <v>0</v>
      </c>
      <c r="P502">
        <v>4</v>
      </c>
      <c r="Q502" t="b">
        <v>0</v>
      </c>
      <c r="R502" s="12" t="s">
        <v>8266</v>
      </c>
      <c r="S502" t="s">
        <v>8272</v>
      </c>
      <c r="T502">
        <f t="shared" si="42"/>
        <v>53.75</v>
      </c>
      <c r="U502">
        <f t="shared" si="4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43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5">
        <f t="shared" si="44"/>
        <v>40703.234386574077</v>
      </c>
      <c r="M503" s="15">
        <f t="shared" si="45"/>
        <v>40733.234386574077</v>
      </c>
      <c r="N503" s="10">
        <f t="shared" si="46"/>
        <v>30</v>
      </c>
      <c r="O503" t="b">
        <v>0</v>
      </c>
      <c r="P503">
        <v>0</v>
      </c>
      <c r="Q503" t="b">
        <v>0</v>
      </c>
      <c r="R503" s="12" t="s">
        <v>8266</v>
      </c>
      <c r="S503" t="s">
        <v>8272</v>
      </c>
      <c r="T503">
        <f t="shared" si="42"/>
        <v>0</v>
      </c>
      <c r="U503">
        <f t="shared" si="4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43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5">
        <f t="shared" si="44"/>
        <v>40956.553530092591</v>
      </c>
      <c r="M504" s="15">
        <f t="shared" si="45"/>
        <v>40986.511863425927</v>
      </c>
      <c r="N504" s="10">
        <f t="shared" si="46"/>
        <v>30</v>
      </c>
      <c r="O504" t="b">
        <v>0</v>
      </c>
      <c r="P504">
        <v>4</v>
      </c>
      <c r="Q504" t="b">
        <v>0</v>
      </c>
      <c r="R504" s="12" t="s">
        <v>8266</v>
      </c>
      <c r="S504" t="s">
        <v>8272</v>
      </c>
      <c r="T504">
        <f t="shared" si="42"/>
        <v>57.5</v>
      </c>
      <c r="U504">
        <f t="shared" si="4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43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5">
        <f t="shared" si="44"/>
        <v>41991.526655092588</v>
      </c>
      <c r="M505" s="15">
        <f t="shared" si="45"/>
        <v>42021.526655092588</v>
      </c>
      <c r="N505" s="10">
        <f t="shared" si="46"/>
        <v>30</v>
      </c>
      <c r="O505" t="b">
        <v>0</v>
      </c>
      <c r="P505">
        <v>9</v>
      </c>
      <c r="Q505" t="b">
        <v>0</v>
      </c>
      <c r="R505" s="12" t="s">
        <v>8266</v>
      </c>
      <c r="S505" t="s">
        <v>8272</v>
      </c>
      <c r="T505">
        <f t="shared" si="42"/>
        <v>12.67</v>
      </c>
      <c r="U505">
        <f t="shared" si="4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43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5">
        <f t="shared" si="44"/>
        <v>40949.98364583333</v>
      </c>
      <c r="M506" s="15">
        <f t="shared" si="45"/>
        <v>41009.941979166666</v>
      </c>
      <c r="N506" s="10">
        <f t="shared" si="46"/>
        <v>60</v>
      </c>
      <c r="O506" t="b">
        <v>0</v>
      </c>
      <c r="P506">
        <v>5</v>
      </c>
      <c r="Q506" t="b">
        <v>0</v>
      </c>
      <c r="R506" s="12" t="s">
        <v>8266</v>
      </c>
      <c r="S506" t="s">
        <v>8272</v>
      </c>
      <c r="T506">
        <f t="shared" si="42"/>
        <v>67</v>
      </c>
      <c r="U506">
        <f t="shared" si="4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43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5">
        <f t="shared" si="44"/>
        <v>42318.098217592589</v>
      </c>
      <c r="M507" s="15">
        <f t="shared" si="45"/>
        <v>42363.098217592589</v>
      </c>
      <c r="N507" s="10">
        <f t="shared" si="46"/>
        <v>45</v>
      </c>
      <c r="O507" t="b">
        <v>0</v>
      </c>
      <c r="P507">
        <v>14</v>
      </c>
      <c r="Q507" t="b">
        <v>0</v>
      </c>
      <c r="R507" s="12" t="s">
        <v>8266</v>
      </c>
      <c r="S507" t="s">
        <v>8272</v>
      </c>
      <c r="T507">
        <f t="shared" si="42"/>
        <v>3.71</v>
      </c>
      <c r="U507">
        <f t="shared" si="4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43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5">
        <f t="shared" si="44"/>
        <v>41466.552314814813</v>
      </c>
      <c r="M508" s="15">
        <f t="shared" si="45"/>
        <v>41496.552314814813</v>
      </c>
      <c r="N508" s="10">
        <f t="shared" si="46"/>
        <v>30</v>
      </c>
      <c r="O508" t="b">
        <v>0</v>
      </c>
      <c r="P508">
        <v>1</v>
      </c>
      <c r="Q508" t="b">
        <v>0</v>
      </c>
      <c r="R508" s="12" t="s">
        <v>8266</v>
      </c>
      <c r="S508" t="s">
        <v>8272</v>
      </c>
      <c r="T508">
        <f t="shared" si="42"/>
        <v>250</v>
      </c>
      <c r="U508">
        <f t="shared" si="4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43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5">
        <f t="shared" si="44"/>
        <v>41156.958993055552</v>
      </c>
      <c r="M509" s="15">
        <f t="shared" si="45"/>
        <v>41201.958993055552</v>
      </c>
      <c r="N509" s="10">
        <f t="shared" si="46"/>
        <v>45</v>
      </c>
      <c r="O509" t="b">
        <v>0</v>
      </c>
      <c r="P509">
        <v>10</v>
      </c>
      <c r="Q509" t="b">
        <v>0</v>
      </c>
      <c r="R509" s="12" t="s">
        <v>8266</v>
      </c>
      <c r="S509" t="s">
        <v>8272</v>
      </c>
      <c r="T509">
        <f t="shared" si="42"/>
        <v>64</v>
      </c>
      <c r="U509">
        <f t="shared" si="4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43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5">
        <f t="shared" si="44"/>
        <v>40995.024317129632</v>
      </c>
      <c r="M510" s="15">
        <f t="shared" si="45"/>
        <v>41054.593055555553</v>
      </c>
      <c r="N510" s="10">
        <f t="shared" si="46"/>
        <v>59</v>
      </c>
      <c r="O510" t="b">
        <v>0</v>
      </c>
      <c r="P510">
        <v>3</v>
      </c>
      <c r="Q510" t="b">
        <v>0</v>
      </c>
      <c r="R510" s="12" t="s">
        <v>8266</v>
      </c>
      <c r="S510" t="s">
        <v>8272</v>
      </c>
      <c r="T510">
        <f t="shared" si="42"/>
        <v>133.33000000000001</v>
      </c>
      <c r="U510">
        <f t="shared" si="4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43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5">
        <f t="shared" si="44"/>
        <v>42153.631597222222</v>
      </c>
      <c r="M511" s="15">
        <f t="shared" si="45"/>
        <v>42183.631597222222</v>
      </c>
      <c r="N511" s="10">
        <f t="shared" si="46"/>
        <v>30</v>
      </c>
      <c r="O511" t="b">
        <v>0</v>
      </c>
      <c r="P511">
        <v>1</v>
      </c>
      <c r="Q511" t="b">
        <v>0</v>
      </c>
      <c r="R511" s="12" t="s">
        <v>8266</v>
      </c>
      <c r="S511" t="s">
        <v>8272</v>
      </c>
      <c r="T511">
        <f t="shared" si="42"/>
        <v>10</v>
      </c>
      <c r="U511">
        <f t="shared" si="4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43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5">
        <f t="shared" si="44"/>
        <v>42400.176377314812</v>
      </c>
      <c r="M512" s="15">
        <f t="shared" si="45"/>
        <v>42430.176377314812</v>
      </c>
      <c r="N512" s="10">
        <f t="shared" si="46"/>
        <v>30</v>
      </c>
      <c r="O512" t="b">
        <v>0</v>
      </c>
      <c r="P512">
        <v>0</v>
      </c>
      <c r="Q512" t="b">
        <v>0</v>
      </c>
      <c r="R512" s="12" t="s">
        <v>8266</v>
      </c>
      <c r="S512" t="s">
        <v>8272</v>
      </c>
      <c r="T512">
        <f t="shared" si="42"/>
        <v>0</v>
      </c>
      <c r="U512">
        <f t="shared" si="4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43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5">
        <f t="shared" si="44"/>
        <v>41340.303032407406</v>
      </c>
      <c r="M513" s="15">
        <f t="shared" si="45"/>
        <v>41370.261365740742</v>
      </c>
      <c r="N513" s="10">
        <f t="shared" si="46"/>
        <v>30</v>
      </c>
      <c r="O513" t="b">
        <v>0</v>
      </c>
      <c r="P513">
        <v>5</v>
      </c>
      <c r="Q513" t="b">
        <v>0</v>
      </c>
      <c r="R513" s="12" t="s">
        <v>8266</v>
      </c>
      <c r="S513" t="s">
        <v>8272</v>
      </c>
      <c r="T513">
        <f t="shared" si="42"/>
        <v>30</v>
      </c>
      <c r="U513">
        <f t="shared" si="4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si="43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5">
        <f t="shared" si="44"/>
        <v>42649.742210648154</v>
      </c>
      <c r="M514" s="15">
        <f t="shared" si="45"/>
        <v>42694.783877314811</v>
      </c>
      <c r="N514" s="10">
        <f t="shared" si="46"/>
        <v>45</v>
      </c>
      <c r="O514" t="b">
        <v>0</v>
      </c>
      <c r="P514">
        <v>2</v>
      </c>
      <c r="Q514" t="b">
        <v>0</v>
      </c>
      <c r="R514" s="12" t="s">
        <v>8266</v>
      </c>
      <c r="S514" t="s">
        <v>8272</v>
      </c>
      <c r="T514">
        <f t="shared" ref="T514:T577" si="48">IFERROR(ROUND(E514/P514,2),0)</f>
        <v>5.5</v>
      </c>
      <c r="U514">
        <f t="shared" si="47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ref="F515:F578" si="49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5">
        <f t="shared" ref="L515:L578" si="50">(((K515/60)/60)/24)+DATE(1970,1,1)</f>
        <v>42552.653993055559</v>
      </c>
      <c r="M515" s="15">
        <f t="shared" ref="M515:M578" si="51">(((J515/60)/60)/24)+DATE(1970,1,1)</f>
        <v>42597.291666666672</v>
      </c>
      <c r="N515" s="10">
        <f t="shared" ref="N515:N578" si="52">_xlfn.DAYS(M515,L515)</f>
        <v>45</v>
      </c>
      <c r="O515" t="b">
        <v>0</v>
      </c>
      <c r="P515">
        <v>68</v>
      </c>
      <c r="Q515" t="b">
        <v>0</v>
      </c>
      <c r="R515" s="12" t="s">
        <v>8266</v>
      </c>
      <c r="S515" t="s">
        <v>8272</v>
      </c>
      <c r="T515">
        <f t="shared" si="48"/>
        <v>102.38</v>
      </c>
      <c r="U515">
        <f t="shared" ref="U515:U578" si="53">YEAR(L515)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9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5">
        <f t="shared" si="50"/>
        <v>41830.613969907405</v>
      </c>
      <c r="M516" s="15">
        <f t="shared" si="51"/>
        <v>41860.613969907405</v>
      </c>
      <c r="N516" s="10">
        <f t="shared" si="52"/>
        <v>30</v>
      </c>
      <c r="O516" t="b">
        <v>0</v>
      </c>
      <c r="P516">
        <v>3</v>
      </c>
      <c r="Q516" t="b">
        <v>0</v>
      </c>
      <c r="R516" s="12" t="s">
        <v>8266</v>
      </c>
      <c r="S516" t="s">
        <v>8272</v>
      </c>
      <c r="T516">
        <f t="shared" si="48"/>
        <v>16.670000000000002</v>
      </c>
      <c r="U516">
        <f t="shared" si="5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9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5">
        <f t="shared" si="50"/>
        <v>42327.490752314814</v>
      </c>
      <c r="M517" s="15">
        <f t="shared" si="51"/>
        <v>42367.490752314814</v>
      </c>
      <c r="N517" s="10">
        <f t="shared" si="52"/>
        <v>40</v>
      </c>
      <c r="O517" t="b">
        <v>0</v>
      </c>
      <c r="P517">
        <v>34</v>
      </c>
      <c r="Q517" t="b">
        <v>0</v>
      </c>
      <c r="R517" s="12" t="s">
        <v>8266</v>
      </c>
      <c r="S517" t="s">
        <v>8272</v>
      </c>
      <c r="T517">
        <f t="shared" si="48"/>
        <v>725.03</v>
      </c>
      <c r="U517">
        <f t="shared" si="5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9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5">
        <f t="shared" si="50"/>
        <v>42091.778703703705</v>
      </c>
      <c r="M518" s="15">
        <f t="shared" si="51"/>
        <v>42151.778703703705</v>
      </c>
      <c r="N518" s="10">
        <f t="shared" si="52"/>
        <v>60</v>
      </c>
      <c r="O518" t="b">
        <v>0</v>
      </c>
      <c r="P518">
        <v>0</v>
      </c>
      <c r="Q518" t="b">
        <v>0</v>
      </c>
      <c r="R518" s="12" t="s">
        <v>8266</v>
      </c>
      <c r="S518" t="s">
        <v>8272</v>
      </c>
      <c r="T518">
        <f t="shared" si="48"/>
        <v>0</v>
      </c>
      <c r="U518">
        <f t="shared" si="5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9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5">
        <f t="shared" si="50"/>
        <v>42738.615289351852</v>
      </c>
      <c r="M519" s="15">
        <f t="shared" si="51"/>
        <v>42768.615289351852</v>
      </c>
      <c r="N519" s="10">
        <f t="shared" si="52"/>
        <v>30</v>
      </c>
      <c r="O519" t="b">
        <v>0</v>
      </c>
      <c r="P519">
        <v>3</v>
      </c>
      <c r="Q519" t="b">
        <v>0</v>
      </c>
      <c r="R519" s="12" t="s">
        <v>8266</v>
      </c>
      <c r="S519" t="s">
        <v>8272</v>
      </c>
      <c r="T519">
        <f t="shared" si="48"/>
        <v>68.33</v>
      </c>
      <c r="U519">
        <f t="shared" si="5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9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5">
        <f t="shared" si="50"/>
        <v>42223.616018518514</v>
      </c>
      <c r="M520" s="15">
        <f t="shared" si="51"/>
        <v>42253.615277777775</v>
      </c>
      <c r="N520" s="10">
        <f t="shared" si="52"/>
        <v>30</v>
      </c>
      <c r="O520" t="b">
        <v>0</v>
      </c>
      <c r="P520">
        <v>0</v>
      </c>
      <c r="Q520" t="b">
        <v>0</v>
      </c>
      <c r="R520" s="12" t="s">
        <v>8266</v>
      </c>
      <c r="S520" t="s">
        <v>8272</v>
      </c>
      <c r="T520">
        <f t="shared" si="48"/>
        <v>0</v>
      </c>
      <c r="U520">
        <f t="shared" si="5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9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5">
        <f t="shared" si="50"/>
        <v>41218.391446759262</v>
      </c>
      <c r="M521" s="15">
        <f t="shared" si="51"/>
        <v>41248.391446759262</v>
      </c>
      <c r="N521" s="10">
        <f t="shared" si="52"/>
        <v>30</v>
      </c>
      <c r="O521" t="b">
        <v>0</v>
      </c>
      <c r="P521">
        <v>70</v>
      </c>
      <c r="Q521" t="b">
        <v>0</v>
      </c>
      <c r="R521" s="12" t="s">
        <v>8266</v>
      </c>
      <c r="S521" t="s">
        <v>8272</v>
      </c>
      <c r="T521">
        <f t="shared" si="48"/>
        <v>39.229999999999997</v>
      </c>
      <c r="U521">
        <f t="shared" si="5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9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5">
        <f t="shared" si="50"/>
        <v>42318.702094907407</v>
      </c>
      <c r="M522" s="15">
        <f t="shared" si="51"/>
        <v>42348.702094907407</v>
      </c>
      <c r="N522" s="10">
        <f t="shared" si="52"/>
        <v>30</v>
      </c>
      <c r="O522" t="b">
        <v>0</v>
      </c>
      <c r="P522">
        <v>34</v>
      </c>
      <c r="Q522" t="b">
        <v>1</v>
      </c>
      <c r="R522" s="12" t="s">
        <v>8273</v>
      </c>
      <c r="S522" t="s">
        <v>8274</v>
      </c>
      <c r="T522">
        <f t="shared" si="48"/>
        <v>150.15</v>
      </c>
      <c r="U522">
        <f t="shared" si="5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9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5">
        <f t="shared" si="50"/>
        <v>42646.092812499999</v>
      </c>
      <c r="M523" s="15">
        <f t="shared" si="51"/>
        <v>42675.207638888889</v>
      </c>
      <c r="N523" s="10">
        <f t="shared" si="52"/>
        <v>29</v>
      </c>
      <c r="O523" t="b">
        <v>0</v>
      </c>
      <c r="P523">
        <v>56</v>
      </c>
      <c r="Q523" t="b">
        <v>1</v>
      </c>
      <c r="R523" s="12" t="s">
        <v>8273</v>
      </c>
      <c r="S523" t="s">
        <v>8274</v>
      </c>
      <c r="T523">
        <f t="shared" si="48"/>
        <v>93.43</v>
      </c>
      <c r="U523">
        <f t="shared" si="5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9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5">
        <f t="shared" si="50"/>
        <v>42430.040798611109</v>
      </c>
      <c r="M524" s="15">
        <f t="shared" si="51"/>
        <v>42449.999131944445</v>
      </c>
      <c r="N524" s="10">
        <f t="shared" si="52"/>
        <v>19</v>
      </c>
      <c r="O524" t="b">
        <v>0</v>
      </c>
      <c r="P524">
        <v>31</v>
      </c>
      <c r="Q524" t="b">
        <v>1</v>
      </c>
      <c r="R524" s="12" t="s">
        <v>8273</v>
      </c>
      <c r="S524" t="s">
        <v>8274</v>
      </c>
      <c r="T524">
        <f t="shared" si="48"/>
        <v>110.97</v>
      </c>
      <c r="U524">
        <f t="shared" si="5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9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5">
        <f t="shared" si="50"/>
        <v>42238.13282407407</v>
      </c>
      <c r="M525" s="15">
        <f t="shared" si="51"/>
        <v>42268.13282407407</v>
      </c>
      <c r="N525" s="10">
        <f t="shared" si="52"/>
        <v>30</v>
      </c>
      <c r="O525" t="b">
        <v>0</v>
      </c>
      <c r="P525">
        <v>84</v>
      </c>
      <c r="Q525" t="b">
        <v>1</v>
      </c>
      <c r="R525" s="12" t="s">
        <v>8273</v>
      </c>
      <c r="S525" t="s">
        <v>8274</v>
      </c>
      <c r="T525">
        <f t="shared" si="48"/>
        <v>71.790000000000006</v>
      </c>
      <c r="U525">
        <f t="shared" si="5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9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5">
        <f t="shared" si="50"/>
        <v>42492.717233796298</v>
      </c>
      <c r="M526" s="15">
        <f t="shared" si="51"/>
        <v>42522.717233796298</v>
      </c>
      <c r="N526" s="10">
        <f t="shared" si="52"/>
        <v>30</v>
      </c>
      <c r="O526" t="b">
        <v>0</v>
      </c>
      <c r="P526">
        <v>130</v>
      </c>
      <c r="Q526" t="b">
        <v>1</v>
      </c>
      <c r="R526" s="12" t="s">
        <v>8273</v>
      </c>
      <c r="S526" t="s">
        <v>8274</v>
      </c>
      <c r="T526">
        <f t="shared" si="48"/>
        <v>29.26</v>
      </c>
      <c r="U526">
        <f t="shared" si="5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9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5">
        <f t="shared" si="50"/>
        <v>41850.400937500002</v>
      </c>
      <c r="M527" s="15">
        <f t="shared" si="51"/>
        <v>41895.400937500002</v>
      </c>
      <c r="N527" s="10">
        <f t="shared" si="52"/>
        <v>45</v>
      </c>
      <c r="O527" t="b">
        <v>0</v>
      </c>
      <c r="P527">
        <v>12</v>
      </c>
      <c r="Q527" t="b">
        <v>1</v>
      </c>
      <c r="R527" s="12" t="s">
        <v>8273</v>
      </c>
      <c r="S527" t="s">
        <v>8274</v>
      </c>
      <c r="T527">
        <f t="shared" si="48"/>
        <v>1000</v>
      </c>
      <c r="U527">
        <f t="shared" si="5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9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5">
        <f t="shared" si="50"/>
        <v>42192.591944444444</v>
      </c>
      <c r="M528" s="15">
        <f t="shared" si="51"/>
        <v>42223.708333333328</v>
      </c>
      <c r="N528" s="10">
        <f t="shared" si="52"/>
        <v>31</v>
      </c>
      <c r="O528" t="b">
        <v>0</v>
      </c>
      <c r="P528">
        <v>23</v>
      </c>
      <c r="Q528" t="b">
        <v>1</v>
      </c>
      <c r="R528" s="12" t="s">
        <v>8273</v>
      </c>
      <c r="S528" t="s">
        <v>8274</v>
      </c>
      <c r="T528">
        <f t="shared" si="48"/>
        <v>74.349999999999994</v>
      </c>
      <c r="U528">
        <f t="shared" si="5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9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5">
        <f t="shared" si="50"/>
        <v>42753.205625000002</v>
      </c>
      <c r="M529" s="15">
        <f t="shared" si="51"/>
        <v>42783.670138888891</v>
      </c>
      <c r="N529" s="10">
        <f t="shared" si="52"/>
        <v>30</v>
      </c>
      <c r="O529" t="b">
        <v>0</v>
      </c>
      <c r="P529">
        <v>158</v>
      </c>
      <c r="Q529" t="b">
        <v>1</v>
      </c>
      <c r="R529" s="12" t="s">
        <v>8273</v>
      </c>
      <c r="S529" t="s">
        <v>8274</v>
      </c>
      <c r="T529">
        <f t="shared" si="48"/>
        <v>63.83</v>
      </c>
      <c r="U529">
        <f t="shared" si="5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9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5">
        <f t="shared" si="50"/>
        <v>42155.920219907406</v>
      </c>
      <c r="M530" s="15">
        <f t="shared" si="51"/>
        <v>42176.888888888891</v>
      </c>
      <c r="N530" s="10">
        <f t="shared" si="52"/>
        <v>21</v>
      </c>
      <c r="O530" t="b">
        <v>0</v>
      </c>
      <c r="P530">
        <v>30</v>
      </c>
      <c r="Q530" t="b">
        <v>1</v>
      </c>
      <c r="R530" s="12" t="s">
        <v>8273</v>
      </c>
      <c r="S530" t="s">
        <v>8274</v>
      </c>
      <c r="T530">
        <f t="shared" si="48"/>
        <v>44.33</v>
      </c>
      <c r="U530">
        <f t="shared" si="5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9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5">
        <f t="shared" si="50"/>
        <v>42725.031180555554</v>
      </c>
      <c r="M531" s="15">
        <f t="shared" si="51"/>
        <v>42746.208333333328</v>
      </c>
      <c r="N531" s="10">
        <f t="shared" si="52"/>
        <v>21</v>
      </c>
      <c r="O531" t="b">
        <v>0</v>
      </c>
      <c r="P531">
        <v>18</v>
      </c>
      <c r="Q531" t="b">
        <v>1</v>
      </c>
      <c r="R531" s="12" t="s">
        <v>8273</v>
      </c>
      <c r="S531" t="s">
        <v>8274</v>
      </c>
      <c r="T531">
        <f t="shared" si="48"/>
        <v>86.94</v>
      </c>
      <c r="U531">
        <f t="shared" si="5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9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5">
        <f t="shared" si="50"/>
        <v>42157.591064814813</v>
      </c>
      <c r="M532" s="15">
        <f t="shared" si="51"/>
        <v>42179.083333333328</v>
      </c>
      <c r="N532" s="10">
        <f t="shared" si="52"/>
        <v>22</v>
      </c>
      <c r="O532" t="b">
        <v>0</v>
      </c>
      <c r="P532">
        <v>29</v>
      </c>
      <c r="Q532" t="b">
        <v>1</v>
      </c>
      <c r="R532" s="12" t="s">
        <v>8273</v>
      </c>
      <c r="S532" t="s">
        <v>8274</v>
      </c>
      <c r="T532">
        <f t="shared" si="48"/>
        <v>126.55</v>
      </c>
      <c r="U532">
        <f t="shared" si="5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9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5">
        <f t="shared" si="50"/>
        <v>42676.065150462964</v>
      </c>
      <c r="M533" s="15">
        <f t="shared" si="51"/>
        <v>42721.290972222225</v>
      </c>
      <c r="N533" s="10">
        <f t="shared" si="52"/>
        <v>45</v>
      </c>
      <c r="O533" t="b">
        <v>0</v>
      </c>
      <c r="P533">
        <v>31</v>
      </c>
      <c r="Q533" t="b">
        <v>1</v>
      </c>
      <c r="R533" s="12" t="s">
        <v>8273</v>
      </c>
      <c r="S533" t="s">
        <v>8274</v>
      </c>
      <c r="T533">
        <f t="shared" si="48"/>
        <v>129.03</v>
      </c>
      <c r="U533">
        <f t="shared" si="5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9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5">
        <f t="shared" si="50"/>
        <v>42473.007037037038</v>
      </c>
      <c r="M534" s="15">
        <f t="shared" si="51"/>
        <v>42503.007037037038</v>
      </c>
      <c r="N534" s="10">
        <f t="shared" si="52"/>
        <v>30</v>
      </c>
      <c r="O534" t="b">
        <v>0</v>
      </c>
      <c r="P534">
        <v>173</v>
      </c>
      <c r="Q534" t="b">
        <v>1</v>
      </c>
      <c r="R534" s="12" t="s">
        <v>8273</v>
      </c>
      <c r="S534" t="s">
        <v>8274</v>
      </c>
      <c r="T534">
        <f t="shared" si="48"/>
        <v>71.239999999999995</v>
      </c>
      <c r="U534">
        <f t="shared" si="5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9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5">
        <f t="shared" si="50"/>
        <v>42482.43478009259</v>
      </c>
      <c r="M535" s="15">
        <f t="shared" si="51"/>
        <v>42506.43478009259</v>
      </c>
      <c r="N535" s="10">
        <f t="shared" si="52"/>
        <v>24</v>
      </c>
      <c r="O535" t="b">
        <v>0</v>
      </c>
      <c r="P535">
        <v>17</v>
      </c>
      <c r="Q535" t="b">
        <v>1</v>
      </c>
      <c r="R535" s="12" t="s">
        <v>8273</v>
      </c>
      <c r="S535" t="s">
        <v>8274</v>
      </c>
      <c r="T535">
        <f t="shared" si="48"/>
        <v>117.88</v>
      </c>
      <c r="U535">
        <f t="shared" si="5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9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5">
        <f t="shared" si="50"/>
        <v>42270.810995370368</v>
      </c>
      <c r="M536" s="15">
        <f t="shared" si="51"/>
        <v>42309.958333333328</v>
      </c>
      <c r="N536" s="10">
        <f t="shared" si="52"/>
        <v>39</v>
      </c>
      <c r="O536" t="b">
        <v>0</v>
      </c>
      <c r="P536">
        <v>48</v>
      </c>
      <c r="Q536" t="b">
        <v>1</v>
      </c>
      <c r="R536" s="12" t="s">
        <v>8273</v>
      </c>
      <c r="S536" t="s">
        <v>8274</v>
      </c>
      <c r="T536">
        <f t="shared" si="48"/>
        <v>327.08</v>
      </c>
      <c r="U536">
        <f t="shared" si="5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9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5">
        <f t="shared" si="50"/>
        <v>42711.545196759253</v>
      </c>
      <c r="M537" s="15">
        <f t="shared" si="51"/>
        <v>42741.545196759253</v>
      </c>
      <c r="N537" s="10">
        <f t="shared" si="52"/>
        <v>30</v>
      </c>
      <c r="O537" t="b">
        <v>0</v>
      </c>
      <c r="P537">
        <v>59</v>
      </c>
      <c r="Q537" t="b">
        <v>1</v>
      </c>
      <c r="R537" s="12" t="s">
        <v>8273</v>
      </c>
      <c r="S537" t="s">
        <v>8274</v>
      </c>
      <c r="T537">
        <f t="shared" si="48"/>
        <v>34.75</v>
      </c>
      <c r="U537">
        <f t="shared" si="5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9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5">
        <f t="shared" si="50"/>
        <v>42179.344988425932</v>
      </c>
      <c r="M538" s="15">
        <f t="shared" si="51"/>
        <v>42219.75</v>
      </c>
      <c r="N538" s="10">
        <f t="shared" si="52"/>
        <v>40</v>
      </c>
      <c r="O538" t="b">
        <v>0</v>
      </c>
      <c r="P538">
        <v>39</v>
      </c>
      <c r="Q538" t="b">
        <v>1</v>
      </c>
      <c r="R538" s="12" t="s">
        <v>8273</v>
      </c>
      <c r="S538" t="s">
        <v>8274</v>
      </c>
      <c r="T538">
        <f t="shared" si="48"/>
        <v>100.06</v>
      </c>
      <c r="U538">
        <f t="shared" si="5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9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5">
        <f t="shared" si="50"/>
        <v>42282.768414351856</v>
      </c>
      <c r="M539" s="15">
        <f t="shared" si="51"/>
        <v>42312.810081018513</v>
      </c>
      <c r="N539" s="10">
        <f t="shared" si="52"/>
        <v>30</v>
      </c>
      <c r="O539" t="b">
        <v>0</v>
      </c>
      <c r="P539">
        <v>59</v>
      </c>
      <c r="Q539" t="b">
        <v>1</v>
      </c>
      <c r="R539" s="12" t="s">
        <v>8273</v>
      </c>
      <c r="S539" t="s">
        <v>8274</v>
      </c>
      <c r="T539">
        <f t="shared" si="48"/>
        <v>40.85</v>
      </c>
      <c r="U539">
        <f t="shared" si="5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9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5">
        <f t="shared" si="50"/>
        <v>42473.794710648144</v>
      </c>
      <c r="M540" s="15">
        <f t="shared" si="51"/>
        <v>42503.794710648144</v>
      </c>
      <c r="N540" s="10">
        <f t="shared" si="52"/>
        <v>30</v>
      </c>
      <c r="O540" t="b">
        <v>0</v>
      </c>
      <c r="P540">
        <v>60</v>
      </c>
      <c r="Q540" t="b">
        <v>1</v>
      </c>
      <c r="R540" s="12" t="s">
        <v>8273</v>
      </c>
      <c r="S540" t="s">
        <v>8274</v>
      </c>
      <c r="T540">
        <f t="shared" si="48"/>
        <v>252.02</v>
      </c>
      <c r="U540">
        <f t="shared" si="5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9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5">
        <f t="shared" si="50"/>
        <v>42535.049849537041</v>
      </c>
      <c r="M541" s="15">
        <f t="shared" si="51"/>
        <v>42556.049849537041</v>
      </c>
      <c r="N541" s="10">
        <f t="shared" si="52"/>
        <v>21</v>
      </c>
      <c r="O541" t="b">
        <v>0</v>
      </c>
      <c r="P541">
        <v>20</v>
      </c>
      <c r="Q541" t="b">
        <v>1</v>
      </c>
      <c r="R541" s="12" t="s">
        <v>8273</v>
      </c>
      <c r="S541" t="s">
        <v>8274</v>
      </c>
      <c r="T541">
        <f t="shared" si="48"/>
        <v>25.16</v>
      </c>
      <c r="U541">
        <f t="shared" si="5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9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5">
        <f t="shared" si="50"/>
        <v>42009.817199074074</v>
      </c>
      <c r="M542" s="15">
        <f t="shared" si="51"/>
        <v>42039.817199074074</v>
      </c>
      <c r="N542" s="10">
        <f t="shared" si="52"/>
        <v>30</v>
      </c>
      <c r="O542" t="b">
        <v>0</v>
      </c>
      <c r="P542">
        <v>1</v>
      </c>
      <c r="Q542" t="b">
        <v>0</v>
      </c>
      <c r="R542" s="12" t="s">
        <v>8275</v>
      </c>
      <c r="S542" t="s">
        <v>8276</v>
      </c>
      <c r="T542">
        <f t="shared" si="48"/>
        <v>1</v>
      </c>
      <c r="U542">
        <f t="shared" si="5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9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5">
        <f t="shared" si="50"/>
        <v>42276.046689814815</v>
      </c>
      <c r="M543" s="15">
        <f t="shared" si="51"/>
        <v>42306.046689814815</v>
      </c>
      <c r="N543" s="10">
        <f t="shared" si="52"/>
        <v>30</v>
      </c>
      <c r="O543" t="b">
        <v>0</v>
      </c>
      <c r="P543">
        <v>1</v>
      </c>
      <c r="Q543" t="b">
        <v>0</v>
      </c>
      <c r="R543" s="12" t="s">
        <v>8275</v>
      </c>
      <c r="S543" t="s">
        <v>8276</v>
      </c>
      <c r="T543">
        <f t="shared" si="48"/>
        <v>25</v>
      </c>
      <c r="U543">
        <f t="shared" si="5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9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5">
        <f t="shared" si="50"/>
        <v>42433.737453703703</v>
      </c>
      <c r="M544" s="15">
        <f t="shared" si="51"/>
        <v>42493.695787037039</v>
      </c>
      <c r="N544" s="10">
        <f t="shared" si="52"/>
        <v>60</v>
      </c>
      <c r="O544" t="b">
        <v>0</v>
      </c>
      <c r="P544">
        <v>1</v>
      </c>
      <c r="Q544" t="b">
        <v>0</v>
      </c>
      <c r="R544" s="12" t="s">
        <v>8275</v>
      </c>
      <c r="S544" t="s">
        <v>8276</v>
      </c>
      <c r="T544">
        <f t="shared" si="48"/>
        <v>1</v>
      </c>
      <c r="U544">
        <f t="shared" si="5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9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5">
        <f t="shared" si="50"/>
        <v>41914.092152777775</v>
      </c>
      <c r="M545" s="15">
        <f t="shared" si="51"/>
        <v>41944.092152777775</v>
      </c>
      <c r="N545" s="10">
        <f t="shared" si="52"/>
        <v>30</v>
      </c>
      <c r="O545" t="b">
        <v>0</v>
      </c>
      <c r="P545">
        <v>2</v>
      </c>
      <c r="Q545" t="b">
        <v>0</v>
      </c>
      <c r="R545" s="12" t="s">
        <v>8275</v>
      </c>
      <c r="S545" t="s">
        <v>8276</v>
      </c>
      <c r="T545">
        <f t="shared" si="48"/>
        <v>35</v>
      </c>
      <c r="U545">
        <f t="shared" si="5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9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5">
        <f t="shared" si="50"/>
        <v>42525.656944444447</v>
      </c>
      <c r="M546" s="15">
        <f t="shared" si="51"/>
        <v>42555.656944444447</v>
      </c>
      <c r="N546" s="10">
        <f t="shared" si="52"/>
        <v>30</v>
      </c>
      <c r="O546" t="b">
        <v>0</v>
      </c>
      <c r="P546">
        <v>2</v>
      </c>
      <c r="Q546" t="b">
        <v>0</v>
      </c>
      <c r="R546" s="12" t="s">
        <v>8275</v>
      </c>
      <c r="S546" t="s">
        <v>8276</v>
      </c>
      <c r="T546">
        <f t="shared" si="48"/>
        <v>3</v>
      </c>
      <c r="U546">
        <f t="shared" si="5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9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5">
        <f t="shared" si="50"/>
        <v>42283.592465277776</v>
      </c>
      <c r="M547" s="15">
        <f t="shared" si="51"/>
        <v>42323.634131944447</v>
      </c>
      <c r="N547" s="10">
        <f t="shared" si="52"/>
        <v>40</v>
      </c>
      <c r="O547" t="b">
        <v>0</v>
      </c>
      <c r="P547">
        <v>34</v>
      </c>
      <c r="Q547" t="b">
        <v>0</v>
      </c>
      <c r="R547" s="12" t="s">
        <v>8275</v>
      </c>
      <c r="S547" t="s">
        <v>8276</v>
      </c>
      <c r="T547">
        <f t="shared" si="48"/>
        <v>402.71</v>
      </c>
      <c r="U547">
        <f t="shared" si="5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9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5">
        <f t="shared" si="50"/>
        <v>42249.667997685188</v>
      </c>
      <c r="M548" s="15">
        <f t="shared" si="51"/>
        <v>42294.667997685188</v>
      </c>
      <c r="N548" s="10">
        <f t="shared" si="52"/>
        <v>45</v>
      </c>
      <c r="O548" t="b">
        <v>0</v>
      </c>
      <c r="P548">
        <v>2</v>
      </c>
      <c r="Q548" t="b">
        <v>0</v>
      </c>
      <c r="R548" s="12" t="s">
        <v>8275</v>
      </c>
      <c r="S548" t="s">
        <v>8276</v>
      </c>
      <c r="T548">
        <f t="shared" si="48"/>
        <v>26</v>
      </c>
      <c r="U548">
        <f t="shared" si="5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9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5">
        <f t="shared" si="50"/>
        <v>42380.696342592593</v>
      </c>
      <c r="M549" s="15">
        <f t="shared" si="51"/>
        <v>42410.696342592593</v>
      </c>
      <c r="N549" s="10">
        <f t="shared" si="52"/>
        <v>30</v>
      </c>
      <c r="O549" t="b">
        <v>0</v>
      </c>
      <c r="P549">
        <v>0</v>
      </c>
      <c r="Q549" t="b">
        <v>0</v>
      </c>
      <c r="R549" s="12" t="s">
        <v>8275</v>
      </c>
      <c r="S549" t="s">
        <v>8276</v>
      </c>
      <c r="T549">
        <f t="shared" si="48"/>
        <v>0</v>
      </c>
      <c r="U549">
        <f t="shared" si="5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9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5">
        <f t="shared" si="50"/>
        <v>42276.903333333335</v>
      </c>
      <c r="M550" s="15">
        <f t="shared" si="51"/>
        <v>42306.903333333335</v>
      </c>
      <c r="N550" s="10">
        <f t="shared" si="52"/>
        <v>30</v>
      </c>
      <c r="O550" t="b">
        <v>0</v>
      </c>
      <c r="P550">
        <v>1</v>
      </c>
      <c r="Q550" t="b">
        <v>0</v>
      </c>
      <c r="R550" s="12" t="s">
        <v>8275</v>
      </c>
      <c r="S550" t="s">
        <v>8276</v>
      </c>
      <c r="T550">
        <f t="shared" si="48"/>
        <v>9</v>
      </c>
      <c r="U550">
        <f t="shared" si="5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9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5">
        <f t="shared" si="50"/>
        <v>42163.636828703704</v>
      </c>
      <c r="M551" s="15">
        <f t="shared" si="51"/>
        <v>42193.636828703704</v>
      </c>
      <c r="N551" s="10">
        <f t="shared" si="52"/>
        <v>30</v>
      </c>
      <c r="O551" t="b">
        <v>0</v>
      </c>
      <c r="P551">
        <v>8</v>
      </c>
      <c r="Q551" t="b">
        <v>0</v>
      </c>
      <c r="R551" s="12" t="s">
        <v>8275</v>
      </c>
      <c r="S551" t="s">
        <v>8276</v>
      </c>
      <c r="T551">
        <f t="shared" si="48"/>
        <v>8.5</v>
      </c>
      <c r="U551">
        <f t="shared" si="5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9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5">
        <f t="shared" si="50"/>
        <v>42753.678761574076</v>
      </c>
      <c r="M552" s="15">
        <f t="shared" si="51"/>
        <v>42766.208333333328</v>
      </c>
      <c r="N552" s="10">
        <f t="shared" si="52"/>
        <v>13</v>
      </c>
      <c r="O552" t="b">
        <v>0</v>
      </c>
      <c r="P552">
        <v>4</v>
      </c>
      <c r="Q552" t="b">
        <v>0</v>
      </c>
      <c r="R552" s="12" t="s">
        <v>8275</v>
      </c>
      <c r="S552" t="s">
        <v>8276</v>
      </c>
      <c r="T552">
        <f t="shared" si="48"/>
        <v>8.75</v>
      </c>
      <c r="U552">
        <f t="shared" si="5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9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5">
        <f t="shared" si="50"/>
        <v>42173.275740740741</v>
      </c>
      <c r="M553" s="15">
        <f t="shared" si="51"/>
        <v>42217.745138888888</v>
      </c>
      <c r="N553" s="10">
        <f t="shared" si="52"/>
        <v>44</v>
      </c>
      <c r="O553" t="b">
        <v>0</v>
      </c>
      <c r="P553">
        <v>28</v>
      </c>
      <c r="Q553" t="b">
        <v>0</v>
      </c>
      <c r="R553" s="12" t="s">
        <v>8275</v>
      </c>
      <c r="S553" t="s">
        <v>8276</v>
      </c>
      <c r="T553">
        <f t="shared" si="48"/>
        <v>135.04</v>
      </c>
      <c r="U553">
        <f t="shared" si="5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9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5">
        <f t="shared" si="50"/>
        <v>42318.616851851853</v>
      </c>
      <c r="M554" s="15">
        <f t="shared" si="51"/>
        <v>42378.616851851853</v>
      </c>
      <c r="N554" s="10">
        <f t="shared" si="52"/>
        <v>60</v>
      </c>
      <c r="O554" t="b">
        <v>0</v>
      </c>
      <c r="P554">
        <v>0</v>
      </c>
      <c r="Q554" t="b">
        <v>0</v>
      </c>
      <c r="R554" s="12" t="s">
        <v>8275</v>
      </c>
      <c r="S554" t="s">
        <v>8276</v>
      </c>
      <c r="T554">
        <f t="shared" si="48"/>
        <v>0</v>
      </c>
      <c r="U554">
        <f t="shared" si="5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9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5">
        <f t="shared" si="50"/>
        <v>41927.71980324074</v>
      </c>
      <c r="M555" s="15">
        <f t="shared" si="51"/>
        <v>41957.761469907404</v>
      </c>
      <c r="N555" s="10">
        <f t="shared" si="52"/>
        <v>30</v>
      </c>
      <c r="O555" t="b">
        <v>0</v>
      </c>
      <c r="P555">
        <v>6</v>
      </c>
      <c r="Q555" t="b">
        <v>0</v>
      </c>
      <c r="R555" s="12" t="s">
        <v>8275</v>
      </c>
      <c r="S555" t="s">
        <v>8276</v>
      </c>
      <c r="T555">
        <f t="shared" si="48"/>
        <v>20.5</v>
      </c>
      <c r="U555">
        <f t="shared" si="5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9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5">
        <f t="shared" si="50"/>
        <v>41901.684861111113</v>
      </c>
      <c r="M556" s="15">
        <f t="shared" si="51"/>
        <v>41931.684861111113</v>
      </c>
      <c r="N556" s="10">
        <f t="shared" si="52"/>
        <v>30</v>
      </c>
      <c r="O556" t="b">
        <v>0</v>
      </c>
      <c r="P556">
        <v>22</v>
      </c>
      <c r="Q556" t="b">
        <v>0</v>
      </c>
      <c r="R556" s="12" t="s">
        <v>8275</v>
      </c>
      <c r="S556" t="s">
        <v>8276</v>
      </c>
      <c r="T556">
        <f t="shared" si="48"/>
        <v>64.36</v>
      </c>
      <c r="U556">
        <f t="shared" si="5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9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5">
        <f t="shared" si="50"/>
        <v>42503.353506944448</v>
      </c>
      <c r="M557" s="15">
        <f t="shared" si="51"/>
        <v>42533.353506944448</v>
      </c>
      <c r="N557" s="10">
        <f t="shared" si="52"/>
        <v>30</v>
      </c>
      <c r="O557" t="b">
        <v>0</v>
      </c>
      <c r="P557">
        <v>0</v>
      </c>
      <c r="Q557" t="b">
        <v>0</v>
      </c>
      <c r="R557" s="12" t="s">
        <v>8275</v>
      </c>
      <c r="S557" t="s">
        <v>8276</v>
      </c>
      <c r="T557">
        <f t="shared" si="48"/>
        <v>0</v>
      </c>
      <c r="U557">
        <f t="shared" si="5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9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5">
        <f t="shared" si="50"/>
        <v>42345.860150462962</v>
      </c>
      <c r="M558" s="15">
        <f t="shared" si="51"/>
        <v>42375.860150462962</v>
      </c>
      <c r="N558" s="10">
        <f t="shared" si="52"/>
        <v>30</v>
      </c>
      <c r="O558" t="b">
        <v>0</v>
      </c>
      <c r="P558">
        <v>1</v>
      </c>
      <c r="Q558" t="b">
        <v>0</v>
      </c>
      <c r="R558" s="12" t="s">
        <v>8275</v>
      </c>
      <c r="S558" t="s">
        <v>8276</v>
      </c>
      <c r="T558">
        <f t="shared" si="48"/>
        <v>200</v>
      </c>
      <c r="U558">
        <f t="shared" si="5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9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5">
        <f t="shared" si="50"/>
        <v>42676.942164351851</v>
      </c>
      <c r="M559" s="15">
        <f t="shared" si="51"/>
        <v>42706.983831018515</v>
      </c>
      <c r="N559" s="10">
        <f t="shared" si="52"/>
        <v>30</v>
      </c>
      <c r="O559" t="b">
        <v>0</v>
      </c>
      <c r="P559">
        <v>20</v>
      </c>
      <c r="Q559" t="b">
        <v>0</v>
      </c>
      <c r="R559" s="12" t="s">
        <v>8275</v>
      </c>
      <c r="S559" t="s">
        <v>8276</v>
      </c>
      <c r="T559">
        <f t="shared" si="48"/>
        <v>68.3</v>
      </c>
      <c r="U559">
        <f t="shared" si="5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9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5">
        <f t="shared" si="50"/>
        <v>42057.883159722223</v>
      </c>
      <c r="M560" s="15">
        <f t="shared" si="51"/>
        <v>42087.841493055559</v>
      </c>
      <c r="N560" s="10">
        <f t="shared" si="52"/>
        <v>30</v>
      </c>
      <c r="O560" t="b">
        <v>0</v>
      </c>
      <c r="P560">
        <v>0</v>
      </c>
      <c r="Q560" t="b">
        <v>0</v>
      </c>
      <c r="R560" s="12" t="s">
        <v>8275</v>
      </c>
      <c r="S560" t="s">
        <v>8276</v>
      </c>
      <c r="T560">
        <f t="shared" si="48"/>
        <v>0</v>
      </c>
      <c r="U560">
        <f t="shared" si="5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9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5">
        <f t="shared" si="50"/>
        <v>42321.283101851848</v>
      </c>
      <c r="M561" s="15">
        <f t="shared" si="51"/>
        <v>42351.283101851848</v>
      </c>
      <c r="N561" s="10">
        <f t="shared" si="52"/>
        <v>30</v>
      </c>
      <c r="O561" t="b">
        <v>0</v>
      </c>
      <c r="P561">
        <v>1</v>
      </c>
      <c r="Q561" t="b">
        <v>0</v>
      </c>
      <c r="R561" s="12" t="s">
        <v>8275</v>
      </c>
      <c r="S561" t="s">
        <v>8276</v>
      </c>
      <c r="T561">
        <f t="shared" si="48"/>
        <v>50</v>
      </c>
      <c r="U561">
        <f t="shared" si="5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9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5">
        <f t="shared" si="50"/>
        <v>41960.771354166667</v>
      </c>
      <c r="M562" s="15">
        <f t="shared" si="51"/>
        <v>41990.771354166667</v>
      </c>
      <c r="N562" s="10">
        <f t="shared" si="52"/>
        <v>30</v>
      </c>
      <c r="O562" t="b">
        <v>0</v>
      </c>
      <c r="P562">
        <v>3</v>
      </c>
      <c r="Q562" t="b">
        <v>0</v>
      </c>
      <c r="R562" s="12" t="s">
        <v>8275</v>
      </c>
      <c r="S562" t="s">
        <v>8276</v>
      </c>
      <c r="T562">
        <f t="shared" si="48"/>
        <v>4</v>
      </c>
      <c r="U562">
        <f t="shared" si="5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9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5">
        <f t="shared" si="50"/>
        <v>42268.658715277779</v>
      </c>
      <c r="M563" s="15">
        <f t="shared" si="51"/>
        <v>42303.658715277779</v>
      </c>
      <c r="N563" s="10">
        <f t="shared" si="52"/>
        <v>35</v>
      </c>
      <c r="O563" t="b">
        <v>0</v>
      </c>
      <c r="P563">
        <v>2</v>
      </c>
      <c r="Q563" t="b">
        <v>0</v>
      </c>
      <c r="R563" s="12" t="s">
        <v>8275</v>
      </c>
      <c r="S563" t="s">
        <v>8276</v>
      </c>
      <c r="T563">
        <f t="shared" si="48"/>
        <v>27.5</v>
      </c>
      <c r="U563">
        <f t="shared" si="5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9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5">
        <f t="shared" si="50"/>
        <v>42692.389062500006</v>
      </c>
      <c r="M564" s="15">
        <f t="shared" si="51"/>
        <v>42722.389062500006</v>
      </c>
      <c r="N564" s="10">
        <f t="shared" si="52"/>
        <v>30</v>
      </c>
      <c r="O564" t="b">
        <v>0</v>
      </c>
      <c r="P564">
        <v>0</v>
      </c>
      <c r="Q564" t="b">
        <v>0</v>
      </c>
      <c r="R564" s="12" t="s">
        <v>8275</v>
      </c>
      <c r="S564" t="s">
        <v>8276</v>
      </c>
      <c r="T564">
        <f t="shared" si="48"/>
        <v>0</v>
      </c>
      <c r="U564">
        <f t="shared" si="5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9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5">
        <f t="shared" si="50"/>
        <v>42022.069988425923</v>
      </c>
      <c r="M565" s="15">
        <f t="shared" si="51"/>
        <v>42052.069988425923</v>
      </c>
      <c r="N565" s="10">
        <f t="shared" si="52"/>
        <v>30</v>
      </c>
      <c r="O565" t="b">
        <v>0</v>
      </c>
      <c r="P565">
        <v>2</v>
      </c>
      <c r="Q565" t="b">
        <v>0</v>
      </c>
      <c r="R565" s="12" t="s">
        <v>8275</v>
      </c>
      <c r="S565" t="s">
        <v>8276</v>
      </c>
      <c r="T565">
        <f t="shared" si="48"/>
        <v>34</v>
      </c>
      <c r="U565">
        <f t="shared" si="5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9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5">
        <f t="shared" si="50"/>
        <v>42411.942997685182</v>
      </c>
      <c r="M566" s="15">
        <f t="shared" si="51"/>
        <v>42441.942997685182</v>
      </c>
      <c r="N566" s="10">
        <f t="shared" si="52"/>
        <v>30</v>
      </c>
      <c r="O566" t="b">
        <v>0</v>
      </c>
      <c r="P566">
        <v>1</v>
      </c>
      <c r="Q566" t="b">
        <v>0</v>
      </c>
      <c r="R566" s="12" t="s">
        <v>8275</v>
      </c>
      <c r="S566" t="s">
        <v>8276</v>
      </c>
      <c r="T566">
        <f t="shared" si="48"/>
        <v>1</v>
      </c>
      <c r="U566">
        <f t="shared" si="5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9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5">
        <f t="shared" si="50"/>
        <v>42165.785289351858</v>
      </c>
      <c r="M567" s="15">
        <f t="shared" si="51"/>
        <v>42195.785289351858</v>
      </c>
      <c r="N567" s="10">
        <f t="shared" si="52"/>
        <v>30</v>
      </c>
      <c r="O567" t="b">
        <v>0</v>
      </c>
      <c r="P567">
        <v>0</v>
      </c>
      <c r="Q567" t="b">
        <v>0</v>
      </c>
      <c r="R567" s="12" t="s">
        <v>8275</v>
      </c>
      <c r="S567" t="s">
        <v>8276</v>
      </c>
      <c r="T567">
        <f t="shared" si="48"/>
        <v>0</v>
      </c>
      <c r="U567">
        <f t="shared" si="5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9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5">
        <f t="shared" si="50"/>
        <v>42535.68440972222</v>
      </c>
      <c r="M568" s="15">
        <f t="shared" si="51"/>
        <v>42565.68440972222</v>
      </c>
      <c r="N568" s="10">
        <f t="shared" si="52"/>
        <v>30</v>
      </c>
      <c r="O568" t="b">
        <v>0</v>
      </c>
      <c r="P568">
        <v>1</v>
      </c>
      <c r="Q568" t="b">
        <v>0</v>
      </c>
      <c r="R568" s="12" t="s">
        <v>8275</v>
      </c>
      <c r="S568" t="s">
        <v>8276</v>
      </c>
      <c r="T568">
        <f t="shared" si="48"/>
        <v>1</v>
      </c>
      <c r="U568">
        <f t="shared" si="5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9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5">
        <f t="shared" si="50"/>
        <v>41975.842523148152</v>
      </c>
      <c r="M569" s="15">
        <f t="shared" si="51"/>
        <v>42005.842523148152</v>
      </c>
      <c r="N569" s="10">
        <f t="shared" si="52"/>
        <v>30</v>
      </c>
      <c r="O569" t="b">
        <v>0</v>
      </c>
      <c r="P569">
        <v>0</v>
      </c>
      <c r="Q569" t="b">
        <v>0</v>
      </c>
      <c r="R569" s="12" t="s">
        <v>8275</v>
      </c>
      <c r="S569" t="s">
        <v>8276</v>
      </c>
      <c r="T569">
        <f t="shared" si="48"/>
        <v>0</v>
      </c>
      <c r="U569">
        <f t="shared" si="5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9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5">
        <f t="shared" si="50"/>
        <v>42348.9215625</v>
      </c>
      <c r="M570" s="15">
        <f t="shared" si="51"/>
        <v>42385.458333333328</v>
      </c>
      <c r="N570" s="10">
        <f t="shared" si="52"/>
        <v>37</v>
      </c>
      <c r="O570" t="b">
        <v>0</v>
      </c>
      <c r="P570">
        <v>5</v>
      </c>
      <c r="Q570" t="b">
        <v>0</v>
      </c>
      <c r="R570" s="12" t="s">
        <v>8275</v>
      </c>
      <c r="S570" t="s">
        <v>8276</v>
      </c>
      <c r="T570">
        <f t="shared" si="48"/>
        <v>49</v>
      </c>
      <c r="U570">
        <f t="shared" si="5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9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5">
        <f t="shared" si="50"/>
        <v>42340.847361111111</v>
      </c>
      <c r="M571" s="15">
        <f t="shared" si="51"/>
        <v>42370.847361111111</v>
      </c>
      <c r="N571" s="10">
        <f t="shared" si="52"/>
        <v>30</v>
      </c>
      <c r="O571" t="b">
        <v>0</v>
      </c>
      <c r="P571">
        <v>1</v>
      </c>
      <c r="Q571" t="b">
        <v>0</v>
      </c>
      <c r="R571" s="12" t="s">
        <v>8275</v>
      </c>
      <c r="S571" t="s">
        <v>8276</v>
      </c>
      <c r="T571">
        <f t="shared" si="48"/>
        <v>20</v>
      </c>
      <c r="U571">
        <f t="shared" si="5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9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5">
        <f t="shared" si="50"/>
        <v>42388.798252314817</v>
      </c>
      <c r="M572" s="15">
        <f t="shared" si="51"/>
        <v>42418.798252314817</v>
      </c>
      <c r="N572" s="10">
        <f t="shared" si="52"/>
        <v>30</v>
      </c>
      <c r="O572" t="b">
        <v>0</v>
      </c>
      <c r="P572">
        <v>1</v>
      </c>
      <c r="Q572" t="b">
        <v>0</v>
      </c>
      <c r="R572" s="12" t="s">
        <v>8275</v>
      </c>
      <c r="S572" t="s">
        <v>8276</v>
      </c>
      <c r="T572">
        <f t="shared" si="48"/>
        <v>142</v>
      </c>
      <c r="U572">
        <f t="shared" si="5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9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5">
        <f t="shared" si="50"/>
        <v>42192.816238425927</v>
      </c>
      <c r="M573" s="15">
        <f t="shared" si="51"/>
        <v>42212.165972222225</v>
      </c>
      <c r="N573" s="10">
        <f t="shared" si="52"/>
        <v>20</v>
      </c>
      <c r="O573" t="b">
        <v>0</v>
      </c>
      <c r="P573">
        <v>2</v>
      </c>
      <c r="Q573" t="b">
        <v>0</v>
      </c>
      <c r="R573" s="12" t="s">
        <v>8275</v>
      </c>
      <c r="S573" t="s">
        <v>8276</v>
      </c>
      <c r="T573">
        <f t="shared" si="48"/>
        <v>53</v>
      </c>
      <c r="U573">
        <f t="shared" si="5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9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5">
        <f t="shared" si="50"/>
        <v>42282.71629629629</v>
      </c>
      <c r="M574" s="15">
        <f t="shared" si="51"/>
        <v>42312.757962962962</v>
      </c>
      <c r="N574" s="10">
        <f t="shared" si="52"/>
        <v>30</v>
      </c>
      <c r="O574" t="b">
        <v>0</v>
      </c>
      <c r="P574">
        <v>0</v>
      </c>
      <c r="Q574" t="b">
        <v>0</v>
      </c>
      <c r="R574" s="12" t="s">
        <v>8275</v>
      </c>
      <c r="S574" t="s">
        <v>8276</v>
      </c>
      <c r="T574">
        <f t="shared" si="48"/>
        <v>0</v>
      </c>
      <c r="U574">
        <f t="shared" si="5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9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5">
        <f t="shared" si="50"/>
        <v>41963.050127314811</v>
      </c>
      <c r="M575" s="15">
        <f t="shared" si="51"/>
        <v>42022.05</v>
      </c>
      <c r="N575" s="10">
        <f t="shared" si="52"/>
        <v>59</v>
      </c>
      <c r="O575" t="b">
        <v>0</v>
      </c>
      <c r="P575">
        <v>9</v>
      </c>
      <c r="Q575" t="b">
        <v>0</v>
      </c>
      <c r="R575" s="12" t="s">
        <v>8275</v>
      </c>
      <c r="S575" t="s">
        <v>8276</v>
      </c>
      <c r="T575">
        <f t="shared" si="48"/>
        <v>38.44</v>
      </c>
      <c r="U575">
        <f t="shared" si="5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9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5">
        <f t="shared" si="50"/>
        <v>42632.443368055552</v>
      </c>
      <c r="M576" s="15">
        <f t="shared" si="51"/>
        <v>42662.443368055552</v>
      </c>
      <c r="N576" s="10">
        <f t="shared" si="52"/>
        <v>30</v>
      </c>
      <c r="O576" t="b">
        <v>0</v>
      </c>
      <c r="P576">
        <v>4</v>
      </c>
      <c r="Q576" t="b">
        <v>0</v>
      </c>
      <c r="R576" s="12" t="s">
        <v>8275</v>
      </c>
      <c r="S576" t="s">
        <v>8276</v>
      </c>
      <c r="T576">
        <f t="shared" si="48"/>
        <v>20</v>
      </c>
      <c r="U576">
        <f t="shared" si="5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9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5">
        <f t="shared" si="50"/>
        <v>42138.692627314813</v>
      </c>
      <c r="M577" s="15">
        <f t="shared" si="51"/>
        <v>42168.692627314813</v>
      </c>
      <c r="N577" s="10">
        <f t="shared" si="52"/>
        <v>30</v>
      </c>
      <c r="O577" t="b">
        <v>0</v>
      </c>
      <c r="P577">
        <v>4</v>
      </c>
      <c r="Q577" t="b">
        <v>0</v>
      </c>
      <c r="R577" s="12" t="s">
        <v>8275</v>
      </c>
      <c r="S577" t="s">
        <v>8276</v>
      </c>
      <c r="T577">
        <f t="shared" si="48"/>
        <v>64.75</v>
      </c>
      <c r="U577">
        <f t="shared" si="5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si="49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5">
        <f t="shared" si="50"/>
        <v>42031.471666666665</v>
      </c>
      <c r="M578" s="15">
        <f t="shared" si="51"/>
        <v>42091.43</v>
      </c>
      <c r="N578" s="10">
        <f t="shared" si="52"/>
        <v>60</v>
      </c>
      <c r="O578" t="b">
        <v>0</v>
      </c>
      <c r="P578">
        <v>1</v>
      </c>
      <c r="Q578" t="b">
        <v>0</v>
      </c>
      <c r="R578" s="12" t="s">
        <v>8275</v>
      </c>
      <c r="S578" t="s">
        <v>8276</v>
      </c>
      <c r="T578">
        <f t="shared" ref="T578:T641" si="54">IFERROR(ROUND(E578/P578,2),0)</f>
        <v>1</v>
      </c>
      <c r="U578">
        <f t="shared" si="5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ref="F579:F642" si="5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5">
        <f t="shared" ref="L579:L642" si="56">(((K579/60)/60)/24)+DATE(1970,1,1)</f>
        <v>42450.589143518519</v>
      </c>
      <c r="M579" s="15">
        <f t="shared" ref="M579:M642" si="57">(((J579/60)/60)/24)+DATE(1970,1,1)</f>
        <v>42510.589143518519</v>
      </c>
      <c r="N579" s="10">
        <f t="shared" ref="N579:N642" si="58">_xlfn.DAYS(M579,L579)</f>
        <v>60</v>
      </c>
      <c r="O579" t="b">
        <v>0</v>
      </c>
      <c r="P579">
        <v>1</v>
      </c>
      <c r="Q579" t="b">
        <v>0</v>
      </c>
      <c r="R579" s="12" t="s">
        <v>8275</v>
      </c>
      <c r="S579" t="s">
        <v>8276</v>
      </c>
      <c r="T579">
        <f t="shared" si="54"/>
        <v>10</v>
      </c>
      <c r="U579">
        <f t="shared" ref="U579:U642" si="59">YEAR(L579)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5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5">
        <f t="shared" si="56"/>
        <v>42230.578622685185</v>
      </c>
      <c r="M580" s="15">
        <f t="shared" si="57"/>
        <v>42254.578622685185</v>
      </c>
      <c r="N580" s="10">
        <f t="shared" si="58"/>
        <v>24</v>
      </c>
      <c r="O580" t="b">
        <v>0</v>
      </c>
      <c r="P580">
        <v>7</v>
      </c>
      <c r="Q580" t="b">
        <v>0</v>
      </c>
      <c r="R580" s="12" t="s">
        <v>8275</v>
      </c>
      <c r="S580" t="s">
        <v>8276</v>
      </c>
      <c r="T580">
        <f t="shared" si="54"/>
        <v>2</v>
      </c>
      <c r="U580">
        <f t="shared" si="5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5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5">
        <f t="shared" si="56"/>
        <v>41968.852118055554</v>
      </c>
      <c r="M581" s="15">
        <f t="shared" si="57"/>
        <v>41998.852118055554</v>
      </c>
      <c r="N581" s="10">
        <f t="shared" si="58"/>
        <v>30</v>
      </c>
      <c r="O581" t="b">
        <v>0</v>
      </c>
      <c r="P581">
        <v>5</v>
      </c>
      <c r="Q581" t="b">
        <v>0</v>
      </c>
      <c r="R581" s="12" t="s">
        <v>8275</v>
      </c>
      <c r="S581" t="s">
        <v>8276</v>
      </c>
      <c r="T581">
        <f t="shared" si="54"/>
        <v>35</v>
      </c>
      <c r="U581">
        <f t="shared" si="5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5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5">
        <f t="shared" si="56"/>
        <v>42605.908182870371</v>
      </c>
      <c r="M582" s="15">
        <f t="shared" si="57"/>
        <v>42635.908182870371</v>
      </c>
      <c r="N582" s="10">
        <f t="shared" si="58"/>
        <v>30</v>
      </c>
      <c r="O582" t="b">
        <v>0</v>
      </c>
      <c r="P582">
        <v>1</v>
      </c>
      <c r="Q582" t="b">
        <v>0</v>
      </c>
      <c r="R582" s="12" t="s">
        <v>8275</v>
      </c>
      <c r="S582" t="s">
        <v>8276</v>
      </c>
      <c r="T582">
        <f t="shared" si="54"/>
        <v>1</v>
      </c>
      <c r="U582">
        <f t="shared" si="5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5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5">
        <f t="shared" si="56"/>
        <v>42188.012777777782</v>
      </c>
      <c r="M583" s="15">
        <f t="shared" si="57"/>
        <v>42218.012777777782</v>
      </c>
      <c r="N583" s="10">
        <f t="shared" si="58"/>
        <v>30</v>
      </c>
      <c r="O583" t="b">
        <v>0</v>
      </c>
      <c r="P583">
        <v>0</v>
      </c>
      <c r="Q583" t="b">
        <v>0</v>
      </c>
      <c r="R583" s="12" t="s">
        <v>8275</v>
      </c>
      <c r="S583" t="s">
        <v>8276</v>
      </c>
      <c r="T583">
        <f t="shared" si="54"/>
        <v>0</v>
      </c>
      <c r="U583">
        <f t="shared" si="5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5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5">
        <f t="shared" si="56"/>
        <v>42055.739803240736</v>
      </c>
      <c r="M584" s="15">
        <f t="shared" si="57"/>
        <v>42078.75</v>
      </c>
      <c r="N584" s="10">
        <f t="shared" si="58"/>
        <v>23</v>
      </c>
      <c r="O584" t="b">
        <v>0</v>
      </c>
      <c r="P584">
        <v>0</v>
      </c>
      <c r="Q584" t="b">
        <v>0</v>
      </c>
      <c r="R584" s="12" t="s">
        <v>8275</v>
      </c>
      <c r="S584" t="s">
        <v>8276</v>
      </c>
      <c r="T584">
        <f t="shared" si="54"/>
        <v>0</v>
      </c>
      <c r="U584">
        <f t="shared" si="5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5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5">
        <f t="shared" si="56"/>
        <v>42052.93850694444</v>
      </c>
      <c r="M585" s="15">
        <f t="shared" si="57"/>
        <v>42082.896840277783</v>
      </c>
      <c r="N585" s="10">
        <f t="shared" si="58"/>
        <v>30</v>
      </c>
      <c r="O585" t="b">
        <v>0</v>
      </c>
      <c r="P585">
        <v>1</v>
      </c>
      <c r="Q585" t="b">
        <v>0</v>
      </c>
      <c r="R585" s="12" t="s">
        <v>8275</v>
      </c>
      <c r="S585" t="s">
        <v>8276</v>
      </c>
      <c r="T585">
        <f t="shared" si="54"/>
        <v>1</v>
      </c>
      <c r="U585">
        <f t="shared" si="5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5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5">
        <f t="shared" si="56"/>
        <v>42049.716620370367</v>
      </c>
      <c r="M586" s="15">
        <f t="shared" si="57"/>
        <v>42079.674953703703</v>
      </c>
      <c r="N586" s="10">
        <f t="shared" si="58"/>
        <v>30</v>
      </c>
      <c r="O586" t="b">
        <v>0</v>
      </c>
      <c r="P586">
        <v>2</v>
      </c>
      <c r="Q586" t="b">
        <v>0</v>
      </c>
      <c r="R586" s="12" t="s">
        <v>8275</v>
      </c>
      <c r="S586" t="s">
        <v>8276</v>
      </c>
      <c r="T586">
        <f t="shared" si="54"/>
        <v>5</v>
      </c>
      <c r="U586">
        <f t="shared" si="5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5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5">
        <f t="shared" si="56"/>
        <v>42283.3909375</v>
      </c>
      <c r="M587" s="15">
        <f t="shared" si="57"/>
        <v>42339</v>
      </c>
      <c r="N587" s="10">
        <f t="shared" si="58"/>
        <v>56</v>
      </c>
      <c r="O587" t="b">
        <v>0</v>
      </c>
      <c r="P587">
        <v>0</v>
      </c>
      <c r="Q587" t="b">
        <v>0</v>
      </c>
      <c r="R587" s="12" t="s">
        <v>8275</v>
      </c>
      <c r="S587" t="s">
        <v>8276</v>
      </c>
      <c r="T587">
        <f t="shared" si="54"/>
        <v>0</v>
      </c>
      <c r="U587">
        <f t="shared" si="5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5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5">
        <f t="shared" si="56"/>
        <v>42020.854247685187</v>
      </c>
      <c r="M588" s="15">
        <f t="shared" si="57"/>
        <v>42050.854247685187</v>
      </c>
      <c r="N588" s="10">
        <f t="shared" si="58"/>
        <v>30</v>
      </c>
      <c r="O588" t="b">
        <v>0</v>
      </c>
      <c r="P588">
        <v>4</v>
      </c>
      <c r="Q588" t="b">
        <v>0</v>
      </c>
      <c r="R588" s="12" t="s">
        <v>8275</v>
      </c>
      <c r="S588" t="s">
        <v>8276</v>
      </c>
      <c r="T588">
        <f t="shared" si="54"/>
        <v>14</v>
      </c>
      <c r="U588">
        <f t="shared" si="5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5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5">
        <f t="shared" si="56"/>
        <v>42080.757326388892</v>
      </c>
      <c r="M589" s="15">
        <f t="shared" si="57"/>
        <v>42110.757326388892</v>
      </c>
      <c r="N589" s="10">
        <f t="shared" si="58"/>
        <v>30</v>
      </c>
      <c r="O589" t="b">
        <v>0</v>
      </c>
      <c r="P589">
        <v>7</v>
      </c>
      <c r="Q589" t="b">
        <v>0</v>
      </c>
      <c r="R589" s="12" t="s">
        <v>8275</v>
      </c>
      <c r="S589" t="s">
        <v>8276</v>
      </c>
      <c r="T589">
        <f t="shared" si="54"/>
        <v>389.29</v>
      </c>
      <c r="U589">
        <f t="shared" si="5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5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5">
        <f t="shared" si="56"/>
        <v>42631.769513888896</v>
      </c>
      <c r="M590" s="15">
        <f t="shared" si="57"/>
        <v>42691.811180555553</v>
      </c>
      <c r="N590" s="10">
        <f t="shared" si="58"/>
        <v>60</v>
      </c>
      <c r="O590" t="b">
        <v>0</v>
      </c>
      <c r="P590">
        <v>2</v>
      </c>
      <c r="Q590" t="b">
        <v>0</v>
      </c>
      <c r="R590" s="12" t="s">
        <v>8275</v>
      </c>
      <c r="S590" t="s">
        <v>8276</v>
      </c>
      <c r="T590">
        <f t="shared" si="54"/>
        <v>150.5</v>
      </c>
      <c r="U590">
        <f t="shared" si="5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5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5">
        <f t="shared" si="56"/>
        <v>42178.614571759259</v>
      </c>
      <c r="M591" s="15">
        <f t="shared" si="57"/>
        <v>42193.614571759259</v>
      </c>
      <c r="N591" s="10">
        <f t="shared" si="58"/>
        <v>15</v>
      </c>
      <c r="O591" t="b">
        <v>0</v>
      </c>
      <c r="P591">
        <v>1</v>
      </c>
      <c r="Q591" t="b">
        <v>0</v>
      </c>
      <c r="R591" s="12" t="s">
        <v>8275</v>
      </c>
      <c r="S591" t="s">
        <v>8276</v>
      </c>
      <c r="T591">
        <f t="shared" si="54"/>
        <v>1</v>
      </c>
      <c r="U591">
        <f t="shared" si="5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5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5">
        <f t="shared" si="56"/>
        <v>42377.554756944446</v>
      </c>
      <c r="M592" s="15">
        <f t="shared" si="57"/>
        <v>42408.542361111111</v>
      </c>
      <c r="N592" s="10">
        <f t="shared" si="58"/>
        <v>31</v>
      </c>
      <c r="O592" t="b">
        <v>0</v>
      </c>
      <c r="P592">
        <v>9</v>
      </c>
      <c r="Q592" t="b">
        <v>0</v>
      </c>
      <c r="R592" s="12" t="s">
        <v>8275</v>
      </c>
      <c r="S592" t="s">
        <v>8276</v>
      </c>
      <c r="T592">
        <f t="shared" si="54"/>
        <v>24.78</v>
      </c>
      <c r="U592">
        <f t="shared" si="5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5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5">
        <f t="shared" si="56"/>
        <v>42177.543171296296</v>
      </c>
      <c r="M593" s="15">
        <f t="shared" si="57"/>
        <v>42207.543171296296</v>
      </c>
      <c r="N593" s="10">
        <f t="shared" si="58"/>
        <v>30</v>
      </c>
      <c r="O593" t="b">
        <v>0</v>
      </c>
      <c r="P593">
        <v>2</v>
      </c>
      <c r="Q593" t="b">
        <v>0</v>
      </c>
      <c r="R593" s="12" t="s">
        <v>8275</v>
      </c>
      <c r="S593" t="s">
        <v>8276</v>
      </c>
      <c r="T593">
        <f t="shared" si="54"/>
        <v>30.5</v>
      </c>
      <c r="U593">
        <f t="shared" si="5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5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5">
        <f t="shared" si="56"/>
        <v>41946.232175925928</v>
      </c>
      <c r="M594" s="15">
        <f t="shared" si="57"/>
        <v>41976.232175925921</v>
      </c>
      <c r="N594" s="10">
        <f t="shared" si="58"/>
        <v>30</v>
      </c>
      <c r="O594" t="b">
        <v>0</v>
      </c>
      <c r="P594">
        <v>1</v>
      </c>
      <c r="Q594" t="b">
        <v>0</v>
      </c>
      <c r="R594" s="12" t="s">
        <v>8275</v>
      </c>
      <c r="S594" t="s">
        <v>8276</v>
      </c>
      <c r="T594">
        <f t="shared" si="54"/>
        <v>250</v>
      </c>
      <c r="U594">
        <f t="shared" si="5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5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5">
        <f t="shared" si="56"/>
        <v>42070.677604166667</v>
      </c>
      <c r="M595" s="15">
        <f t="shared" si="57"/>
        <v>42100.635937500003</v>
      </c>
      <c r="N595" s="10">
        <f t="shared" si="58"/>
        <v>30</v>
      </c>
      <c r="O595" t="b">
        <v>0</v>
      </c>
      <c r="P595">
        <v>7</v>
      </c>
      <c r="Q595" t="b">
        <v>0</v>
      </c>
      <c r="R595" s="12" t="s">
        <v>8275</v>
      </c>
      <c r="S595" t="s">
        <v>8276</v>
      </c>
      <c r="T595">
        <f t="shared" si="54"/>
        <v>16.43</v>
      </c>
      <c r="U595">
        <f t="shared" si="5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5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5">
        <f t="shared" si="56"/>
        <v>42446.780162037037</v>
      </c>
      <c r="M596" s="15">
        <f t="shared" si="57"/>
        <v>42476.780162037037</v>
      </c>
      <c r="N596" s="10">
        <f t="shared" si="58"/>
        <v>30</v>
      </c>
      <c r="O596" t="b">
        <v>0</v>
      </c>
      <c r="P596">
        <v>2</v>
      </c>
      <c r="Q596" t="b">
        <v>0</v>
      </c>
      <c r="R596" s="12" t="s">
        <v>8275</v>
      </c>
      <c r="S596" t="s">
        <v>8276</v>
      </c>
      <c r="T596">
        <f t="shared" si="54"/>
        <v>13</v>
      </c>
      <c r="U596">
        <f t="shared" si="5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5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5">
        <f t="shared" si="56"/>
        <v>42083.069884259254</v>
      </c>
      <c r="M597" s="15">
        <f t="shared" si="57"/>
        <v>42128.069884259254</v>
      </c>
      <c r="N597" s="10">
        <f t="shared" si="58"/>
        <v>45</v>
      </c>
      <c r="O597" t="b">
        <v>0</v>
      </c>
      <c r="P597">
        <v>8</v>
      </c>
      <c r="Q597" t="b">
        <v>0</v>
      </c>
      <c r="R597" s="12" t="s">
        <v>8275</v>
      </c>
      <c r="S597" t="s">
        <v>8276</v>
      </c>
      <c r="T597">
        <f t="shared" si="54"/>
        <v>53.25</v>
      </c>
      <c r="U597">
        <f t="shared" si="5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5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5">
        <f t="shared" si="56"/>
        <v>42646.896898148145</v>
      </c>
      <c r="M598" s="15">
        <f t="shared" si="57"/>
        <v>42676.896898148145</v>
      </c>
      <c r="N598" s="10">
        <f t="shared" si="58"/>
        <v>30</v>
      </c>
      <c r="O598" t="b">
        <v>0</v>
      </c>
      <c r="P598">
        <v>2</v>
      </c>
      <c r="Q598" t="b">
        <v>0</v>
      </c>
      <c r="R598" s="12" t="s">
        <v>8275</v>
      </c>
      <c r="S598" t="s">
        <v>8276</v>
      </c>
      <c r="T598">
        <f t="shared" si="54"/>
        <v>3</v>
      </c>
      <c r="U598">
        <f t="shared" si="5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5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5">
        <f t="shared" si="56"/>
        <v>42545.705266203702</v>
      </c>
      <c r="M599" s="15">
        <f t="shared" si="57"/>
        <v>42582.666666666672</v>
      </c>
      <c r="N599" s="10">
        <f t="shared" si="58"/>
        <v>37</v>
      </c>
      <c r="O599" t="b">
        <v>0</v>
      </c>
      <c r="P599">
        <v>2</v>
      </c>
      <c r="Q599" t="b">
        <v>0</v>
      </c>
      <c r="R599" s="12" t="s">
        <v>8275</v>
      </c>
      <c r="S599" t="s">
        <v>8276</v>
      </c>
      <c r="T599">
        <f t="shared" si="54"/>
        <v>10</v>
      </c>
      <c r="U599">
        <f t="shared" si="5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5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5">
        <f t="shared" si="56"/>
        <v>41948.00209490741</v>
      </c>
      <c r="M600" s="15">
        <f t="shared" si="57"/>
        <v>41978.00209490741</v>
      </c>
      <c r="N600" s="10">
        <f t="shared" si="58"/>
        <v>30</v>
      </c>
      <c r="O600" t="b">
        <v>0</v>
      </c>
      <c r="P600">
        <v>7</v>
      </c>
      <c r="Q600" t="b">
        <v>0</v>
      </c>
      <c r="R600" s="12" t="s">
        <v>8275</v>
      </c>
      <c r="S600" t="s">
        <v>8276</v>
      </c>
      <c r="T600">
        <f t="shared" si="54"/>
        <v>121.43</v>
      </c>
      <c r="U600">
        <f t="shared" si="5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5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5">
        <f t="shared" si="56"/>
        <v>42047.812523148154</v>
      </c>
      <c r="M601" s="15">
        <f t="shared" si="57"/>
        <v>42071.636111111111</v>
      </c>
      <c r="N601" s="10">
        <f t="shared" si="58"/>
        <v>24</v>
      </c>
      <c r="O601" t="b">
        <v>0</v>
      </c>
      <c r="P601">
        <v>2</v>
      </c>
      <c r="Q601" t="b">
        <v>0</v>
      </c>
      <c r="R601" s="12" t="s">
        <v>8275</v>
      </c>
      <c r="S601" t="s">
        <v>8276</v>
      </c>
      <c r="T601">
        <f t="shared" si="54"/>
        <v>15.5</v>
      </c>
      <c r="U601">
        <f t="shared" si="5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5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5">
        <f t="shared" si="56"/>
        <v>42073.798171296294</v>
      </c>
      <c r="M602" s="15">
        <f t="shared" si="57"/>
        <v>42133.798171296294</v>
      </c>
      <c r="N602" s="10">
        <f t="shared" si="58"/>
        <v>60</v>
      </c>
      <c r="O602" t="b">
        <v>0</v>
      </c>
      <c r="P602">
        <v>1</v>
      </c>
      <c r="Q602" t="b">
        <v>0</v>
      </c>
      <c r="R602" s="12" t="s">
        <v>8275</v>
      </c>
      <c r="S602" t="s">
        <v>8276</v>
      </c>
      <c r="T602">
        <f t="shared" si="54"/>
        <v>100</v>
      </c>
      <c r="U602">
        <f t="shared" si="5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5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5">
        <f t="shared" si="56"/>
        <v>41969.858090277776</v>
      </c>
      <c r="M603" s="15">
        <f t="shared" si="57"/>
        <v>41999.858090277776</v>
      </c>
      <c r="N603" s="10">
        <f t="shared" si="58"/>
        <v>30</v>
      </c>
      <c r="O603" t="b">
        <v>0</v>
      </c>
      <c r="P603">
        <v>6</v>
      </c>
      <c r="Q603" t="b">
        <v>0</v>
      </c>
      <c r="R603" s="12" t="s">
        <v>8275</v>
      </c>
      <c r="S603" t="s">
        <v>8276</v>
      </c>
      <c r="T603">
        <f t="shared" si="54"/>
        <v>23.33</v>
      </c>
      <c r="U603">
        <f t="shared" si="5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5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5">
        <f t="shared" si="56"/>
        <v>42143.79415509259</v>
      </c>
      <c r="M604" s="15">
        <f t="shared" si="57"/>
        <v>42173.79415509259</v>
      </c>
      <c r="N604" s="10">
        <f t="shared" si="58"/>
        <v>30</v>
      </c>
      <c r="O604" t="b">
        <v>0</v>
      </c>
      <c r="P604">
        <v>0</v>
      </c>
      <c r="Q604" t="b">
        <v>0</v>
      </c>
      <c r="R604" s="12" t="s">
        <v>8275</v>
      </c>
      <c r="S604" t="s">
        <v>8276</v>
      </c>
      <c r="T604">
        <f t="shared" si="54"/>
        <v>0</v>
      </c>
      <c r="U604">
        <f t="shared" si="5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5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5">
        <f t="shared" si="56"/>
        <v>41835.639155092591</v>
      </c>
      <c r="M605" s="15">
        <f t="shared" si="57"/>
        <v>41865.639155092591</v>
      </c>
      <c r="N605" s="10">
        <f t="shared" si="58"/>
        <v>30</v>
      </c>
      <c r="O605" t="b">
        <v>0</v>
      </c>
      <c r="P605">
        <v>13</v>
      </c>
      <c r="Q605" t="b">
        <v>0</v>
      </c>
      <c r="R605" s="12" t="s">
        <v>8275</v>
      </c>
      <c r="S605" t="s">
        <v>8276</v>
      </c>
      <c r="T605">
        <f t="shared" si="54"/>
        <v>45.39</v>
      </c>
      <c r="U605">
        <f t="shared" si="5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5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5">
        <f t="shared" si="56"/>
        <v>41849.035370370373</v>
      </c>
      <c r="M606" s="15">
        <f t="shared" si="57"/>
        <v>41879.035370370373</v>
      </c>
      <c r="N606" s="10">
        <f t="shared" si="58"/>
        <v>30</v>
      </c>
      <c r="O606" t="b">
        <v>0</v>
      </c>
      <c r="P606">
        <v>0</v>
      </c>
      <c r="Q606" t="b">
        <v>0</v>
      </c>
      <c r="R606" s="12" t="s">
        <v>8275</v>
      </c>
      <c r="S606" t="s">
        <v>8276</v>
      </c>
      <c r="T606">
        <f t="shared" si="54"/>
        <v>0</v>
      </c>
      <c r="U606">
        <f t="shared" si="5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5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5">
        <f t="shared" si="56"/>
        <v>42194.357731481476</v>
      </c>
      <c r="M607" s="15">
        <f t="shared" si="57"/>
        <v>42239.357731481476</v>
      </c>
      <c r="N607" s="10">
        <f t="shared" si="58"/>
        <v>45</v>
      </c>
      <c r="O607" t="b">
        <v>0</v>
      </c>
      <c r="P607">
        <v>8</v>
      </c>
      <c r="Q607" t="b">
        <v>0</v>
      </c>
      <c r="R607" s="12" t="s">
        <v>8275</v>
      </c>
      <c r="S607" t="s">
        <v>8276</v>
      </c>
      <c r="T607">
        <f t="shared" si="54"/>
        <v>16.38</v>
      </c>
      <c r="U607">
        <f t="shared" si="5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5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5">
        <f t="shared" si="56"/>
        <v>42102.650567129633</v>
      </c>
      <c r="M608" s="15">
        <f t="shared" si="57"/>
        <v>42148.625</v>
      </c>
      <c r="N608" s="10">
        <f t="shared" si="58"/>
        <v>46</v>
      </c>
      <c r="O608" t="b">
        <v>0</v>
      </c>
      <c r="P608">
        <v>1</v>
      </c>
      <c r="Q608" t="b">
        <v>0</v>
      </c>
      <c r="R608" s="12" t="s">
        <v>8275</v>
      </c>
      <c r="S608" t="s">
        <v>8276</v>
      </c>
      <c r="T608">
        <f t="shared" si="54"/>
        <v>10</v>
      </c>
      <c r="U608">
        <f t="shared" si="5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5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5">
        <f t="shared" si="56"/>
        <v>42300.825648148151</v>
      </c>
      <c r="M609" s="15">
        <f t="shared" si="57"/>
        <v>42330.867314814815</v>
      </c>
      <c r="N609" s="10">
        <f t="shared" si="58"/>
        <v>30</v>
      </c>
      <c r="O609" t="b">
        <v>0</v>
      </c>
      <c r="P609">
        <v>0</v>
      </c>
      <c r="Q609" t="b">
        <v>0</v>
      </c>
      <c r="R609" s="12" t="s">
        <v>8275</v>
      </c>
      <c r="S609" t="s">
        <v>8276</v>
      </c>
      <c r="T609">
        <f t="shared" si="54"/>
        <v>0</v>
      </c>
      <c r="U609">
        <f t="shared" si="5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5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5">
        <f t="shared" si="56"/>
        <v>42140.921064814815</v>
      </c>
      <c r="M610" s="15">
        <f t="shared" si="57"/>
        <v>42170.921064814815</v>
      </c>
      <c r="N610" s="10">
        <f t="shared" si="58"/>
        <v>30</v>
      </c>
      <c r="O610" t="b">
        <v>0</v>
      </c>
      <c r="P610">
        <v>5</v>
      </c>
      <c r="Q610" t="b">
        <v>0</v>
      </c>
      <c r="R610" s="12" t="s">
        <v>8275</v>
      </c>
      <c r="S610" t="s">
        <v>8276</v>
      </c>
      <c r="T610">
        <f t="shared" si="54"/>
        <v>292.2</v>
      </c>
      <c r="U610">
        <f t="shared" si="5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5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5">
        <f t="shared" si="56"/>
        <v>42307.034074074079</v>
      </c>
      <c r="M611" s="15">
        <f t="shared" si="57"/>
        <v>42337.075740740736</v>
      </c>
      <c r="N611" s="10">
        <f t="shared" si="58"/>
        <v>30</v>
      </c>
      <c r="O611" t="b">
        <v>0</v>
      </c>
      <c r="P611">
        <v>1</v>
      </c>
      <c r="Q611" t="b">
        <v>0</v>
      </c>
      <c r="R611" s="12" t="s">
        <v>8275</v>
      </c>
      <c r="S611" t="s">
        <v>8276</v>
      </c>
      <c r="T611">
        <f t="shared" si="54"/>
        <v>5</v>
      </c>
      <c r="U611">
        <f t="shared" si="5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5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5">
        <f t="shared" si="56"/>
        <v>42086.83085648148</v>
      </c>
      <c r="M612" s="15">
        <f t="shared" si="57"/>
        <v>42116.83085648148</v>
      </c>
      <c r="N612" s="10">
        <f t="shared" si="58"/>
        <v>30</v>
      </c>
      <c r="O612" t="b">
        <v>0</v>
      </c>
      <c r="P612">
        <v>0</v>
      </c>
      <c r="Q612" t="b">
        <v>0</v>
      </c>
      <c r="R612" s="12" t="s">
        <v>8275</v>
      </c>
      <c r="S612" t="s">
        <v>8276</v>
      </c>
      <c r="T612">
        <f t="shared" si="54"/>
        <v>0</v>
      </c>
      <c r="U612">
        <f t="shared" si="5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5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5">
        <f t="shared" si="56"/>
        <v>42328.560613425929</v>
      </c>
      <c r="M613" s="15">
        <f t="shared" si="57"/>
        <v>42388.560613425929</v>
      </c>
      <c r="N613" s="10">
        <f t="shared" si="58"/>
        <v>60</v>
      </c>
      <c r="O613" t="b">
        <v>0</v>
      </c>
      <c r="P613">
        <v>0</v>
      </c>
      <c r="Q613" t="b">
        <v>0</v>
      </c>
      <c r="R613" s="12" t="s">
        <v>8275</v>
      </c>
      <c r="S613" t="s">
        <v>8276</v>
      </c>
      <c r="T613">
        <f t="shared" si="54"/>
        <v>0</v>
      </c>
      <c r="U613">
        <f t="shared" si="5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5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5">
        <f t="shared" si="56"/>
        <v>42585.031782407401</v>
      </c>
      <c r="M614" s="15">
        <f t="shared" si="57"/>
        <v>42615.031782407401</v>
      </c>
      <c r="N614" s="10">
        <f t="shared" si="58"/>
        <v>30</v>
      </c>
      <c r="O614" t="b">
        <v>0</v>
      </c>
      <c r="P614">
        <v>0</v>
      </c>
      <c r="Q614" t="b">
        <v>0</v>
      </c>
      <c r="R614" s="12" t="s">
        <v>8275</v>
      </c>
      <c r="S614" t="s">
        <v>8276</v>
      </c>
      <c r="T614">
        <f t="shared" si="54"/>
        <v>0</v>
      </c>
      <c r="U614">
        <f t="shared" si="5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5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5">
        <f t="shared" si="56"/>
        <v>42247.496759259258</v>
      </c>
      <c r="M615" s="15">
        <f t="shared" si="57"/>
        <v>42278.207638888889</v>
      </c>
      <c r="N615" s="10">
        <f t="shared" si="58"/>
        <v>31</v>
      </c>
      <c r="O615" t="b">
        <v>0</v>
      </c>
      <c r="P615">
        <v>121</v>
      </c>
      <c r="Q615" t="b">
        <v>0</v>
      </c>
      <c r="R615" s="12" t="s">
        <v>8275</v>
      </c>
      <c r="S615" t="s">
        <v>8276</v>
      </c>
      <c r="T615">
        <f t="shared" si="54"/>
        <v>105.93</v>
      </c>
      <c r="U615">
        <f t="shared" si="5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5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5">
        <f t="shared" si="56"/>
        <v>42515.061805555553</v>
      </c>
      <c r="M616" s="15">
        <f t="shared" si="57"/>
        <v>42545.061805555553</v>
      </c>
      <c r="N616" s="10">
        <f t="shared" si="58"/>
        <v>30</v>
      </c>
      <c r="O616" t="b">
        <v>0</v>
      </c>
      <c r="P616">
        <v>0</v>
      </c>
      <c r="Q616" t="b">
        <v>0</v>
      </c>
      <c r="R616" s="12" t="s">
        <v>8275</v>
      </c>
      <c r="S616" t="s">
        <v>8276</v>
      </c>
      <c r="T616">
        <f t="shared" si="54"/>
        <v>0</v>
      </c>
      <c r="U616">
        <f t="shared" si="5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5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5">
        <f t="shared" si="56"/>
        <v>42242.122210648144</v>
      </c>
      <c r="M617" s="15">
        <f t="shared" si="57"/>
        <v>42272.122210648144</v>
      </c>
      <c r="N617" s="10">
        <f t="shared" si="58"/>
        <v>30</v>
      </c>
      <c r="O617" t="b">
        <v>0</v>
      </c>
      <c r="P617">
        <v>0</v>
      </c>
      <c r="Q617" t="b">
        <v>0</v>
      </c>
      <c r="R617" s="12" t="s">
        <v>8275</v>
      </c>
      <c r="S617" t="s">
        <v>8276</v>
      </c>
      <c r="T617">
        <f t="shared" si="54"/>
        <v>0</v>
      </c>
      <c r="U617">
        <f t="shared" si="5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5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5">
        <f t="shared" si="56"/>
        <v>42761.376238425932</v>
      </c>
      <c r="M618" s="15">
        <f t="shared" si="57"/>
        <v>42791.376238425932</v>
      </c>
      <c r="N618" s="10">
        <f t="shared" si="58"/>
        <v>30</v>
      </c>
      <c r="O618" t="b">
        <v>0</v>
      </c>
      <c r="P618">
        <v>0</v>
      </c>
      <c r="Q618" t="b">
        <v>0</v>
      </c>
      <c r="R618" s="12" t="s">
        <v>8275</v>
      </c>
      <c r="S618" t="s">
        <v>8276</v>
      </c>
      <c r="T618">
        <f t="shared" si="54"/>
        <v>0</v>
      </c>
      <c r="U618">
        <f t="shared" si="5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5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5">
        <f t="shared" si="56"/>
        <v>42087.343090277776</v>
      </c>
      <c r="M619" s="15">
        <f t="shared" si="57"/>
        <v>42132.343090277776</v>
      </c>
      <c r="N619" s="10">
        <f t="shared" si="58"/>
        <v>45</v>
      </c>
      <c r="O619" t="b">
        <v>0</v>
      </c>
      <c r="P619">
        <v>3</v>
      </c>
      <c r="Q619" t="b">
        <v>0</v>
      </c>
      <c r="R619" s="12" t="s">
        <v>8275</v>
      </c>
      <c r="S619" t="s">
        <v>8276</v>
      </c>
      <c r="T619">
        <f t="shared" si="54"/>
        <v>20</v>
      </c>
      <c r="U619">
        <f t="shared" si="5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5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5">
        <f t="shared" si="56"/>
        <v>42317.810219907406</v>
      </c>
      <c r="M620" s="15">
        <f t="shared" si="57"/>
        <v>42347.810219907406</v>
      </c>
      <c r="N620" s="10">
        <f t="shared" si="58"/>
        <v>30</v>
      </c>
      <c r="O620" t="b">
        <v>0</v>
      </c>
      <c r="P620">
        <v>0</v>
      </c>
      <c r="Q620" t="b">
        <v>0</v>
      </c>
      <c r="R620" s="12" t="s">
        <v>8275</v>
      </c>
      <c r="S620" t="s">
        <v>8276</v>
      </c>
      <c r="T620">
        <f t="shared" si="54"/>
        <v>0</v>
      </c>
      <c r="U620">
        <f t="shared" si="5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5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5">
        <f t="shared" si="56"/>
        <v>41908.650347222225</v>
      </c>
      <c r="M621" s="15">
        <f t="shared" si="57"/>
        <v>41968.692013888889</v>
      </c>
      <c r="N621" s="10">
        <f t="shared" si="58"/>
        <v>60</v>
      </c>
      <c r="O621" t="b">
        <v>0</v>
      </c>
      <c r="P621">
        <v>1</v>
      </c>
      <c r="Q621" t="b">
        <v>0</v>
      </c>
      <c r="R621" s="12" t="s">
        <v>8275</v>
      </c>
      <c r="S621" t="s">
        <v>8276</v>
      </c>
      <c r="T621">
        <f t="shared" si="54"/>
        <v>1</v>
      </c>
      <c r="U621">
        <f t="shared" si="5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5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5">
        <f t="shared" si="56"/>
        <v>41831.716874999998</v>
      </c>
      <c r="M622" s="15">
        <f t="shared" si="57"/>
        <v>41876.716874999998</v>
      </c>
      <c r="N622" s="10">
        <f t="shared" si="58"/>
        <v>45</v>
      </c>
      <c r="O622" t="b">
        <v>0</v>
      </c>
      <c r="P622">
        <v>1</v>
      </c>
      <c r="Q622" t="b">
        <v>0</v>
      </c>
      <c r="R622" s="12" t="s">
        <v>8275</v>
      </c>
      <c r="S622" t="s">
        <v>8276</v>
      </c>
      <c r="T622">
        <f t="shared" si="54"/>
        <v>300</v>
      </c>
      <c r="U622">
        <f t="shared" si="5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5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5">
        <f t="shared" si="56"/>
        <v>42528.987696759257</v>
      </c>
      <c r="M623" s="15">
        <f t="shared" si="57"/>
        <v>42558.987696759257</v>
      </c>
      <c r="N623" s="10">
        <f t="shared" si="58"/>
        <v>30</v>
      </c>
      <c r="O623" t="b">
        <v>0</v>
      </c>
      <c r="P623">
        <v>3</v>
      </c>
      <c r="Q623" t="b">
        <v>0</v>
      </c>
      <c r="R623" s="12" t="s">
        <v>8275</v>
      </c>
      <c r="S623" t="s">
        <v>8276</v>
      </c>
      <c r="T623">
        <f t="shared" si="54"/>
        <v>87</v>
      </c>
      <c r="U623">
        <f t="shared" si="5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5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5">
        <f t="shared" si="56"/>
        <v>42532.774745370371</v>
      </c>
      <c r="M624" s="15">
        <f t="shared" si="57"/>
        <v>42552.774745370371</v>
      </c>
      <c r="N624" s="10">
        <f t="shared" si="58"/>
        <v>20</v>
      </c>
      <c r="O624" t="b">
        <v>0</v>
      </c>
      <c r="P624">
        <v>9</v>
      </c>
      <c r="Q624" t="b">
        <v>0</v>
      </c>
      <c r="R624" s="12" t="s">
        <v>8275</v>
      </c>
      <c r="S624" t="s">
        <v>8276</v>
      </c>
      <c r="T624">
        <f t="shared" si="54"/>
        <v>37.89</v>
      </c>
      <c r="U624">
        <f t="shared" si="5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5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5">
        <f t="shared" si="56"/>
        <v>42122.009224537032</v>
      </c>
      <c r="M625" s="15">
        <f t="shared" si="57"/>
        <v>42152.009224537032</v>
      </c>
      <c r="N625" s="10">
        <f t="shared" si="58"/>
        <v>30</v>
      </c>
      <c r="O625" t="b">
        <v>0</v>
      </c>
      <c r="P625">
        <v>0</v>
      </c>
      <c r="Q625" t="b">
        <v>0</v>
      </c>
      <c r="R625" s="12" t="s">
        <v>8275</v>
      </c>
      <c r="S625" t="s">
        <v>8276</v>
      </c>
      <c r="T625">
        <f t="shared" si="54"/>
        <v>0</v>
      </c>
      <c r="U625">
        <f t="shared" si="5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5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5">
        <f t="shared" si="56"/>
        <v>42108.988900462966</v>
      </c>
      <c r="M626" s="15">
        <f t="shared" si="57"/>
        <v>42138.988900462966</v>
      </c>
      <c r="N626" s="10">
        <f t="shared" si="58"/>
        <v>30</v>
      </c>
      <c r="O626" t="b">
        <v>0</v>
      </c>
      <c r="P626">
        <v>0</v>
      </c>
      <c r="Q626" t="b">
        <v>0</v>
      </c>
      <c r="R626" s="12" t="s">
        <v>8275</v>
      </c>
      <c r="S626" t="s">
        <v>8276</v>
      </c>
      <c r="T626">
        <f t="shared" si="54"/>
        <v>0</v>
      </c>
      <c r="U626">
        <f t="shared" si="5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5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5">
        <f t="shared" si="56"/>
        <v>42790.895567129628</v>
      </c>
      <c r="M627" s="15">
        <f t="shared" si="57"/>
        <v>42820.853900462964</v>
      </c>
      <c r="N627" s="10">
        <f t="shared" si="58"/>
        <v>30</v>
      </c>
      <c r="O627" t="b">
        <v>0</v>
      </c>
      <c r="P627">
        <v>0</v>
      </c>
      <c r="Q627" t="b">
        <v>0</v>
      </c>
      <c r="R627" s="12" t="s">
        <v>8275</v>
      </c>
      <c r="S627" t="s">
        <v>8276</v>
      </c>
      <c r="T627">
        <f t="shared" si="54"/>
        <v>0</v>
      </c>
      <c r="U627">
        <f t="shared" si="5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5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5">
        <f t="shared" si="56"/>
        <v>42198.559479166666</v>
      </c>
      <c r="M628" s="15">
        <f t="shared" si="57"/>
        <v>42231.556944444441</v>
      </c>
      <c r="N628" s="10">
        <f t="shared" si="58"/>
        <v>33</v>
      </c>
      <c r="O628" t="b">
        <v>0</v>
      </c>
      <c r="P628">
        <v>39</v>
      </c>
      <c r="Q628" t="b">
        <v>0</v>
      </c>
      <c r="R628" s="12" t="s">
        <v>8275</v>
      </c>
      <c r="S628" t="s">
        <v>8276</v>
      </c>
      <c r="T628">
        <f t="shared" si="54"/>
        <v>111.41</v>
      </c>
      <c r="U628">
        <f t="shared" si="5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5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5">
        <f t="shared" si="56"/>
        <v>42384.306840277779</v>
      </c>
      <c r="M629" s="15">
        <f t="shared" si="57"/>
        <v>42443.958333333328</v>
      </c>
      <c r="N629" s="10">
        <f t="shared" si="58"/>
        <v>59</v>
      </c>
      <c r="O629" t="b">
        <v>0</v>
      </c>
      <c r="P629">
        <v>1</v>
      </c>
      <c r="Q629" t="b">
        <v>0</v>
      </c>
      <c r="R629" s="12" t="s">
        <v>8275</v>
      </c>
      <c r="S629" t="s">
        <v>8276</v>
      </c>
      <c r="T629">
        <f t="shared" si="54"/>
        <v>90</v>
      </c>
      <c r="U629">
        <f t="shared" si="5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5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5">
        <f t="shared" si="56"/>
        <v>41803.692789351851</v>
      </c>
      <c r="M630" s="15">
        <f t="shared" si="57"/>
        <v>41833.692789351851</v>
      </c>
      <c r="N630" s="10">
        <f t="shared" si="58"/>
        <v>30</v>
      </c>
      <c r="O630" t="b">
        <v>0</v>
      </c>
      <c r="P630">
        <v>0</v>
      </c>
      <c r="Q630" t="b">
        <v>0</v>
      </c>
      <c r="R630" s="12" t="s">
        <v>8275</v>
      </c>
      <c r="S630" t="s">
        <v>8276</v>
      </c>
      <c r="T630">
        <f t="shared" si="54"/>
        <v>0</v>
      </c>
      <c r="U630">
        <f t="shared" si="5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5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5">
        <f t="shared" si="56"/>
        <v>42474.637824074074</v>
      </c>
      <c r="M631" s="15">
        <f t="shared" si="57"/>
        <v>42504.637824074074</v>
      </c>
      <c r="N631" s="10">
        <f t="shared" si="58"/>
        <v>30</v>
      </c>
      <c r="O631" t="b">
        <v>0</v>
      </c>
      <c r="P631">
        <v>3</v>
      </c>
      <c r="Q631" t="b">
        <v>0</v>
      </c>
      <c r="R631" s="12" t="s">
        <v>8275</v>
      </c>
      <c r="S631" t="s">
        <v>8276</v>
      </c>
      <c r="T631">
        <f t="shared" si="54"/>
        <v>116.67</v>
      </c>
      <c r="U631">
        <f t="shared" si="5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5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5">
        <f t="shared" si="56"/>
        <v>42223.619456018518</v>
      </c>
      <c r="M632" s="15">
        <f t="shared" si="57"/>
        <v>42253.215277777781</v>
      </c>
      <c r="N632" s="10">
        <f t="shared" si="58"/>
        <v>30</v>
      </c>
      <c r="O632" t="b">
        <v>0</v>
      </c>
      <c r="P632">
        <v>1</v>
      </c>
      <c r="Q632" t="b">
        <v>0</v>
      </c>
      <c r="R632" s="12" t="s">
        <v>8275</v>
      </c>
      <c r="S632" t="s">
        <v>8276</v>
      </c>
      <c r="T632">
        <f t="shared" si="54"/>
        <v>10</v>
      </c>
      <c r="U632">
        <f t="shared" si="5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5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5">
        <f t="shared" si="56"/>
        <v>42489.772326388891</v>
      </c>
      <c r="M633" s="15">
        <f t="shared" si="57"/>
        <v>42518.772326388891</v>
      </c>
      <c r="N633" s="10">
        <f t="shared" si="58"/>
        <v>29</v>
      </c>
      <c r="O633" t="b">
        <v>0</v>
      </c>
      <c r="P633">
        <v>9</v>
      </c>
      <c r="Q633" t="b">
        <v>0</v>
      </c>
      <c r="R633" s="12" t="s">
        <v>8275</v>
      </c>
      <c r="S633" t="s">
        <v>8276</v>
      </c>
      <c r="T633">
        <f t="shared" si="54"/>
        <v>76.67</v>
      </c>
      <c r="U633">
        <f t="shared" si="5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5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5">
        <f t="shared" si="56"/>
        <v>42303.659317129626</v>
      </c>
      <c r="M634" s="15">
        <f t="shared" si="57"/>
        <v>42333.700983796298</v>
      </c>
      <c r="N634" s="10">
        <f t="shared" si="58"/>
        <v>30</v>
      </c>
      <c r="O634" t="b">
        <v>0</v>
      </c>
      <c r="P634">
        <v>0</v>
      </c>
      <c r="Q634" t="b">
        <v>0</v>
      </c>
      <c r="R634" s="12" t="s">
        <v>8275</v>
      </c>
      <c r="S634" t="s">
        <v>8276</v>
      </c>
      <c r="T634">
        <f t="shared" si="54"/>
        <v>0</v>
      </c>
      <c r="U634">
        <f t="shared" si="5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5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5">
        <f t="shared" si="56"/>
        <v>42507.29932870371</v>
      </c>
      <c r="M635" s="15">
        <f t="shared" si="57"/>
        <v>42538.958333333328</v>
      </c>
      <c r="N635" s="10">
        <f t="shared" si="58"/>
        <v>31</v>
      </c>
      <c r="O635" t="b">
        <v>0</v>
      </c>
      <c r="P635">
        <v>25</v>
      </c>
      <c r="Q635" t="b">
        <v>0</v>
      </c>
      <c r="R635" s="12" t="s">
        <v>8275</v>
      </c>
      <c r="S635" t="s">
        <v>8276</v>
      </c>
      <c r="T635">
        <f t="shared" si="54"/>
        <v>49.8</v>
      </c>
      <c r="U635">
        <f t="shared" si="5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5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5">
        <f t="shared" si="56"/>
        <v>42031.928576388891</v>
      </c>
      <c r="M636" s="15">
        <f t="shared" si="57"/>
        <v>42061.928576388891</v>
      </c>
      <c r="N636" s="10">
        <f t="shared" si="58"/>
        <v>30</v>
      </c>
      <c r="O636" t="b">
        <v>0</v>
      </c>
      <c r="P636">
        <v>1</v>
      </c>
      <c r="Q636" t="b">
        <v>0</v>
      </c>
      <c r="R636" s="12" t="s">
        <v>8275</v>
      </c>
      <c r="S636" t="s">
        <v>8276</v>
      </c>
      <c r="T636">
        <f t="shared" si="54"/>
        <v>1</v>
      </c>
      <c r="U636">
        <f t="shared" si="5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5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5">
        <f t="shared" si="56"/>
        <v>42076.092152777783</v>
      </c>
      <c r="M637" s="15">
        <f t="shared" si="57"/>
        <v>42106.092152777783</v>
      </c>
      <c r="N637" s="10">
        <f t="shared" si="58"/>
        <v>30</v>
      </c>
      <c r="O637" t="b">
        <v>0</v>
      </c>
      <c r="P637">
        <v>1</v>
      </c>
      <c r="Q637" t="b">
        <v>0</v>
      </c>
      <c r="R637" s="12" t="s">
        <v>8275</v>
      </c>
      <c r="S637" t="s">
        <v>8276</v>
      </c>
      <c r="T637">
        <f t="shared" si="54"/>
        <v>2</v>
      </c>
      <c r="U637">
        <f t="shared" si="5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5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5">
        <f t="shared" si="56"/>
        <v>42131.455439814818</v>
      </c>
      <c r="M638" s="15">
        <f t="shared" si="57"/>
        <v>42161.44930555555</v>
      </c>
      <c r="N638" s="10">
        <f t="shared" si="58"/>
        <v>30</v>
      </c>
      <c r="O638" t="b">
        <v>0</v>
      </c>
      <c r="P638">
        <v>1</v>
      </c>
      <c r="Q638" t="b">
        <v>0</v>
      </c>
      <c r="R638" s="12" t="s">
        <v>8275</v>
      </c>
      <c r="S638" t="s">
        <v>8276</v>
      </c>
      <c r="T638">
        <f t="shared" si="54"/>
        <v>4</v>
      </c>
      <c r="U638">
        <f t="shared" si="5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5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5">
        <f t="shared" si="56"/>
        <v>42762.962013888886</v>
      </c>
      <c r="M639" s="15">
        <f t="shared" si="57"/>
        <v>42791.961111111115</v>
      </c>
      <c r="N639" s="10">
        <f t="shared" si="58"/>
        <v>29</v>
      </c>
      <c r="O639" t="b">
        <v>0</v>
      </c>
      <c r="P639">
        <v>0</v>
      </c>
      <c r="Q639" t="b">
        <v>0</v>
      </c>
      <c r="R639" s="12" t="s">
        <v>8275</v>
      </c>
      <c r="S639" t="s">
        <v>8276</v>
      </c>
      <c r="T639">
        <f t="shared" si="54"/>
        <v>0</v>
      </c>
      <c r="U639">
        <f t="shared" si="5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5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5">
        <f t="shared" si="56"/>
        <v>42759.593310185184</v>
      </c>
      <c r="M640" s="15">
        <f t="shared" si="57"/>
        <v>42819.55164351852</v>
      </c>
      <c r="N640" s="10">
        <f t="shared" si="58"/>
        <v>60</v>
      </c>
      <c r="O640" t="b">
        <v>0</v>
      </c>
      <c r="P640">
        <v>6</v>
      </c>
      <c r="Q640" t="b">
        <v>0</v>
      </c>
      <c r="R640" s="12" t="s">
        <v>8275</v>
      </c>
      <c r="S640" t="s">
        <v>8276</v>
      </c>
      <c r="T640">
        <f t="shared" si="54"/>
        <v>3</v>
      </c>
      <c r="U640">
        <f t="shared" si="5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5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5">
        <f t="shared" si="56"/>
        <v>41865.583275462966</v>
      </c>
      <c r="M641" s="15">
        <f t="shared" si="57"/>
        <v>41925.583275462966</v>
      </c>
      <c r="N641" s="10">
        <f t="shared" si="58"/>
        <v>60</v>
      </c>
      <c r="O641" t="b">
        <v>0</v>
      </c>
      <c r="P641">
        <v>1</v>
      </c>
      <c r="Q641" t="b">
        <v>0</v>
      </c>
      <c r="R641" s="12" t="s">
        <v>8275</v>
      </c>
      <c r="S641" t="s">
        <v>8276</v>
      </c>
      <c r="T641">
        <f t="shared" si="54"/>
        <v>1</v>
      </c>
      <c r="U641">
        <f t="shared" si="5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si="55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5">
        <f t="shared" si="56"/>
        <v>42683.420312500006</v>
      </c>
      <c r="M642" s="15">
        <f t="shared" si="57"/>
        <v>42698.958333333328</v>
      </c>
      <c r="N642" s="10">
        <f t="shared" si="58"/>
        <v>15</v>
      </c>
      <c r="O642" t="b">
        <v>0</v>
      </c>
      <c r="P642">
        <v>2</v>
      </c>
      <c r="Q642" t="b">
        <v>1</v>
      </c>
      <c r="R642" s="12" t="s">
        <v>8275</v>
      </c>
      <c r="S642" t="s">
        <v>8277</v>
      </c>
      <c r="T642">
        <f t="shared" ref="T642:T705" si="60">IFERROR(ROUND(E642/P642,2),0)</f>
        <v>50.5</v>
      </c>
      <c r="U642">
        <f t="shared" si="5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ref="F643:F706" si="61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5">
        <f t="shared" ref="L643:L706" si="62">(((K643/60)/60)/24)+DATE(1970,1,1)</f>
        <v>42199.57</v>
      </c>
      <c r="M643" s="15">
        <f t="shared" ref="M643:M706" si="63">(((J643/60)/60)/24)+DATE(1970,1,1)</f>
        <v>42229.57</v>
      </c>
      <c r="N643" s="10">
        <f t="shared" ref="N643:N706" si="64">_xlfn.DAYS(M643,L643)</f>
        <v>30</v>
      </c>
      <c r="O643" t="b">
        <v>0</v>
      </c>
      <c r="P643">
        <v>315</v>
      </c>
      <c r="Q643" t="b">
        <v>1</v>
      </c>
      <c r="R643" s="12" t="s">
        <v>8275</v>
      </c>
      <c r="S643" t="s">
        <v>8277</v>
      </c>
      <c r="T643">
        <f t="shared" si="60"/>
        <v>151.32</v>
      </c>
      <c r="U643">
        <f t="shared" ref="U643:U706" si="65">YEAR(L643)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61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5">
        <f t="shared" si="62"/>
        <v>42199.651319444441</v>
      </c>
      <c r="M644" s="15">
        <f t="shared" si="63"/>
        <v>42235.651319444441</v>
      </c>
      <c r="N644" s="10">
        <f t="shared" si="64"/>
        <v>36</v>
      </c>
      <c r="O644" t="b">
        <v>0</v>
      </c>
      <c r="P644">
        <v>2174</v>
      </c>
      <c r="Q644" t="b">
        <v>1</v>
      </c>
      <c r="R644" s="12" t="s">
        <v>8275</v>
      </c>
      <c r="S644" t="s">
        <v>8277</v>
      </c>
      <c r="T644">
        <f t="shared" si="60"/>
        <v>134.36000000000001</v>
      </c>
      <c r="U644">
        <f t="shared" si="6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61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5">
        <f t="shared" si="62"/>
        <v>42100.642071759255</v>
      </c>
      <c r="M645" s="15">
        <f t="shared" si="63"/>
        <v>42155.642071759255</v>
      </c>
      <c r="N645" s="10">
        <f t="shared" si="64"/>
        <v>55</v>
      </c>
      <c r="O645" t="b">
        <v>0</v>
      </c>
      <c r="P645">
        <v>152</v>
      </c>
      <c r="Q645" t="b">
        <v>1</v>
      </c>
      <c r="R645" s="12" t="s">
        <v>8275</v>
      </c>
      <c r="S645" t="s">
        <v>8277</v>
      </c>
      <c r="T645">
        <f t="shared" si="60"/>
        <v>174.03</v>
      </c>
      <c r="U645">
        <f t="shared" si="6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61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5">
        <f t="shared" si="62"/>
        <v>41898.665960648148</v>
      </c>
      <c r="M646" s="15">
        <f t="shared" si="63"/>
        <v>41941.041666666664</v>
      </c>
      <c r="N646" s="10">
        <f t="shared" si="64"/>
        <v>43</v>
      </c>
      <c r="O646" t="b">
        <v>0</v>
      </c>
      <c r="P646">
        <v>1021</v>
      </c>
      <c r="Q646" t="b">
        <v>1</v>
      </c>
      <c r="R646" s="12" t="s">
        <v>8275</v>
      </c>
      <c r="S646" t="s">
        <v>8277</v>
      </c>
      <c r="T646">
        <f t="shared" si="60"/>
        <v>73.489999999999995</v>
      </c>
      <c r="U646">
        <f t="shared" si="6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61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5">
        <f t="shared" si="62"/>
        <v>42564.026319444441</v>
      </c>
      <c r="M647" s="15">
        <f t="shared" si="63"/>
        <v>42594.026319444441</v>
      </c>
      <c r="N647" s="10">
        <f t="shared" si="64"/>
        <v>30</v>
      </c>
      <c r="O647" t="b">
        <v>0</v>
      </c>
      <c r="P647">
        <v>237</v>
      </c>
      <c r="Q647" t="b">
        <v>1</v>
      </c>
      <c r="R647" s="12" t="s">
        <v>8275</v>
      </c>
      <c r="S647" t="s">
        <v>8277</v>
      </c>
      <c r="T647">
        <f t="shared" si="60"/>
        <v>23.52</v>
      </c>
      <c r="U647">
        <f t="shared" si="6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61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5">
        <f t="shared" si="62"/>
        <v>41832.852627314816</v>
      </c>
      <c r="M648" s="15">
        <f t="shared" si="63"/>
        <v>41862.852627314816</v>
      </c>
      <c r="N648" s="10">
        <f t="shared" si="64"/>
        <v>30</v>
      </c>
      <c r="O648" t="b">
        <v>0</v>
      </c>
      <c r="P648">
        <v>27</v>
      </c>
      <c r="Q648" t="b">
        <v>1</v>
      </c>
      <c r="R648" s="12" t="s">
        <v>8275</v>
      </c>
      <c r="S648" t="s">
        <v>8277</v>
      </c>
      <c r="T648">
        <f t="shared" si="60"/>
        <v>39.07</v>
      </c>
      <c r="U648">
        <f t="shared" si="6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61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5">
        <f t="shared" si="62"/>
        <v>42416.767928240741</v>
      </c>
      <c r="M649" s="15">
        <f t="shared" si="63"/>
        <v>42446.726261574076</v>
      </c>
      <c r="N649" s="10">
        <f t="shared" si="64"/>
        <v>30</v>
      </c>
      <c r="O649" t="b">
        <v>0</v>
      </c>
      <c r="P649">
        <v>17</v>
      </c>
      <c r="Q649" t="b">
        <v>1</v>
      </c>
      <c r="R649" s="12" t="s">
        <v>8275</v>
      </c>
      <c r="S649" t="s">
        <v>8277</v>
      </c>
      <c r="T649">
        <f t="shared" si="60"/>
        <v>125.94</v>
      </c>
      <c r="U649">
        <f t="shared" si="6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61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5">
        <f t="shared" si="62"/>
        <v>41891.693379629629</v>
      </c>
      <c r="M650" s="15">
        <f t="shared" si="63"/>
        <v>41926.693379629629</v>
      </c>
      <c r="N650" s="10">
        <f t="shared" si="64"/>
        <v>35</v>
      </c>
      <c r="O650" t="b">
        <v>0</v>
      </c>
      <c r="P650">
        <v>27</v>
      </c>
      <c r="Q650" t="b">
        <v>1</v>
      </c>
      <c r="R650" s="12" t="s">
        <v>8275</v>
      </c>
      <c r="S650" t="s">
        <v>8277</v>
      </c>
      <c r="T650">
        <f t="shared" si="60"/>
        <v>1644</v>
      </c>
      <c r="U650">
        <f t="shared" si="6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61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5">
        <f t="shared" si="62"/>
        <v>41877.912187499998</v>
      </c>
      <c r="M651" s="15">
        <f t="shared" si="63"/>
        <v>41898.912187499998</v>
      </c>
      <c r="N651" s="10">
        <f t="shared" si="64"/>
        <v>21</v>
      </c>
      <c r="O651" t="b">
        <v>0</v>
      </c>
      <c r="P651">
        <v>82</v>
      </c>
      <c r="Q651" t="b">
        <v>1</v>
      </c>
      <c r="R651" s="12" t="s">
        <v>8275</v>
      </c>
      <c r="S651" t="s">
        <v>8277</v>
      </c>
      <c r="T651">
        <f t="shared" si="60"/>
        <v>42.67</v>
      </c>
      <c r="U651">
        <f t="shared" si="6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61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5">
        <f t="shared" si="62"/>
        <v>41932.036851851852</v>
      </c>
      <c r="M652" s="15">
        <f t="shared" si="63"/>
        <v>41992.078518518523</v>
      </c>
      <c r="N652" s="10">
        <f t="shared" si="64"/>
        <v>60</v>
      </c>
      <c r="O652" t="b">
        <v>0</v>
      </c>
      <c r="P652">
        <v>48</v>
      </c>
      <c r="Q652" t="b">
        <v>1</v>
      </c>
      <c r="R652" s="12" t="s">
        <v>8275</v>
      </c>
      <c r="S652" t="s">
        <v>8277</v>
      </c>
      <c r="T652">
        <f t="shared" si="60"/>
        <v>35.130000000000003</v>
      </c>
      <c r="U652">
        <f t="shared" si="6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61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5">
        <f t="shared" si="62"/>
        <v>41956.017488425925</v>
      </c>
      <c r="M653" s="15">
        <f t="shared" si="63"/>
        <v>41986.017488425925</v>
      </c>
      <c r="N653" s="10">
        <f t="shared" si="64"/>
        <v>30</v>
      </c>
      <c r="O653" t="b">
        <v>0</v>
      </c>
      <c r="P653">
        <v>105</v>
      </c>
      <c r="Q653" t="b">
        <v>1</v>
      </c>
      <c r="R653" s="12" t="s">
        <v>8275</v>
      </c>
      <c r="S653" t="s">
        <v>8277</v>
      </c>
      <c r="T653">
        <f t="shared" si="60"/>
        <v>239.35</v>
      </c>
      <c r="U653">
        <f t="shared" si="6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61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5">
        <f t="shared" si="62"/>
        <v>42675.690393518518</v>
      </c>
      <c r="M654" s="15">
        <f t="shared" si="63"/>
        <v>42705.732060185182</v>
      </c>
      <c r="N654" s="10">
        <f t="shared" si="64"/>
        <v>30</v>
      </c>
      <c r="O654" t="b">
        <v>0</v>
      </c>
      <c r="P654">
        <v>28</v>
      </c>
      <c r="Q654" t="b">
        <v>1</v>
      </c>
      <c r="R654" s="12" t="s">
        <v>8275</v>
      </c>
      <c r="S654" t="s">
        <v>8277</v>
      </c>
      <c r="T654">
        <f t="shared" si="60"/>
        <v>107.64</v>
      </c>
      <c r="U654">
        <f t="shared" si="6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61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5">
        <f t="shared" si="62"/>
        <v>42199.618518518517</v>
      </c>
      <c r="M655" s="15">
        <f t="shared" si="63"/>
        <v>42236.618518518517</v>
      </c>
      <c r="N655" s="10">
        <f t="shared" si="64"/>
        <v>37</v>
      </c>
      <c r="O655" t="b">
        <v>0</v>
      </c>
      <c r="P655">
        <v>1107</v>
      </c>
      <c r="Q655" t="b">
        <v>1</v>
      </c>
      <c r="R655" s="12" t="s">
        <v>8275</v>
      </c>
      <c r="S655" t="s">
        <v>8277</v>
      </c>
      <c r="T655">
        <f t="shared" si="60"/>
        <v>95.83</v>
      </c>
      <c r="U655">
        <f t="shared" si="6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61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5">
        <f t="shared" si="62"/>
        <v>42163.957326388889</v>
      </c>
      <c r="M656" s="15">
        <f t="shared" si="63"/>
        <v>42193.957326388889</v>
      </c>
      <c r="N656" s="10">
        <f t="shared" si="64"/>
        <v>30</v>
      </c>
      <c r="O656" t="b">
        <v>0</v>
      </c>
      <c r="P656">
        <v>1013</v>
      </c>
      <c r="Q656" t="b">
        <v>1</v>
      </c>
      <c r="R656" s="12" t="s">
        <v>8275</v>
      </c>
      <c r="S656" t="s">
        <v>8277</v>
      </c>
      <c r="T656">
        <f t="shared" si="60"/>
        <v>31.66</v>
      </c>
      <c r="U656">
        <f t="shared" si="6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61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5">
        <f t="shared" si="62"/>
        <v>42045.957314814819</v>
      </c>
      <c r="M657" s="15">
        <f t="shared" si="63"/>
        <v>42075.915648148148</v>
      </c>
      <c r="N657" s="10">
        <f t="shared" si="64"/>
        <v>30</v>
      </c>
      <c r="O657" t="b">
        <v>0</v>
      </c>
      <c r="P657">
        <v>274</v>
      </c>
      <c r="Q657" t="b">
        <v>1</v>
      </c>
      <c r="R657" s="12" t="s">
        <v>8275</v>
      </c>
      <c r="S657" t="s">
        <v>8277</v>
      </c>
      <c r="T657">
        <f t="shared" si="60"/>
        <v>42.89</v>
      </c>
      <c r="U657">
        <f t="shared" si="6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61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5">
        <f t="shared" si="62"/>
        <v>42417.804618055554</v>
      </c>
      <c r="M658" s="15">
        <f t="shared" si="63"/>
        <v>42477.762951388882</v>
      </c>
      <c r="N658" s="10">
        <f t="shared" si="64"/>
        <v>60</v>
      </c>
      <c r="O658" t="b">
        <v>0</v>
      </c>
      <c r="P658">
        <v>87</v>
      </c>
      <c r="Q658" t="b">
        <v>1</v>
      </c>
      <c r="R658" s="12" t="s">
        <v>8275</v>
      </c>
      <c r="S658" t="s">
        <v>8277</v>
      </c>
      <c r="T658">
        <f t="shared" si="60"/>
        <v>122.74</v>
      </c>
      <c r="U658">
        <f t="shared" si="6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61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5">
        <f t="shared" si="62"/>
        <v>42331.84574074074</v>
      </c>
      <c r="M659" s="15">
        <f t="shared" si="63"/>
        <v>42361.84574074074</v>
      </c>
      <c r="N659" s="10">
        <f t="shared" si="64"/>
        <v>30</v>
      </c>
      <c r="O659" t="b">
        <v>0</v>
      </c>
      <c r="P659">
        <v>99</v>
      </c>
      <c r="Q659" t="b">
        <v>1</v>
      </c>
      <c r="R659" s="12" t="s">
        <v>8275</v>
      </c>
      <c r="S659" t="s">
        <v>8277</v>
      </c>
      <c r="T659">
        <f t="shared" si="60"/>
        <v>190.45</v>
      </c>
      <c r="U659">
        <f t="shared" si="6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61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5">
        <f t="shared" si="62"/>
        <v>42179.160752314812</v>
      </c>
      <c r="M660" s="15">
        <f t="shared" si="63"/>
        <v>42211.75</v>
      </c>
      <c r="N660" s="10">
        <f t="shared" si="64"/>
        <v>32</v>
      </c>
      <c r="O660" t="b">
        <v>0</v>
      </c>
      <c r="P660">
        <v>276</v>
      </c>
      <c r="Q660" t="b">
        <v>1</v>
      </c>
      <c r="R660" s="12" t="s">
        <v>8275</v>
      </c>
      <c r="S660" t="s">
        <v>8277</v>
      </c>
      <c r="T660">
        <f t="shared" si="60"/>
        <v>109.34</v>
      </c>
      <c r="U660">
        <f t="shared" si="6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61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5">
        <f t="shared" si="62"/>
        <v>42209.593692129631</v>
      </c>
      <c r="M661" s="15">
        <f t="shared" si="63"/>
        <v>42239.593692129631</v>
      </c>
      <c r="N661" s="10">
        <f t="shared" si="64"/>
        <v>30</v>
      </c>
      <c r="O661" t="b">
        <v>0</v>
      </c>
      <c r="P661">
        <v>21</v>
      </c>
      <c r="Q661" t="b">
        <v>1</v>
      </c>
      <c r="R661" s="12" t="s">
        <v>8275</v>
      </c>
      <c r="S661" t="s">
        <v>8277</v>
      </c>
      <c r="T661">
        <f t="shared" si="60"/>
        <v>143.66999999999999</v>
      </c>
      <c r="U661">
        <f t="shared" si="6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61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5">
        <f t="shared" si="62"/>
        <v>41922.741655092592</v>
      </c>
      <c r="M662" s="15">
        <f t="shared" si="63"/>
        <v>41952.783321759263</v>
      </c>
      <c r="N662" s="10">
        <f t="shared" si="64"/>
        <v>30</v>
      </c>
      <c r="O662" t="b">
        <v>0</v>
      </c>
      <c r="P662">
        <v>18</v>
      </c>
      <c r="Q662" t="b">
        <v>0</v>
      </c>
      <c r="R662" s="12" t="s">
        <v>8275</v>
      </c>
      <c r="S662" t="s">
        <v>8277</v>
      </c>
      <c r="T662">
        <f t="shared" si="60"/>
        <v>84.94</v>
      </c>
      <c r="U662">
        <f t="shared" si="6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61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5">
        <f t="shared" si="62"/>
        <v>42636.645358796297</v>
      </c>
      <c r="M663" s="15">
        <f t="shared" si="63"/>
        <v>42666.645358796297</v>
      </c>
      <c r="N663" s="10">
        <f t="shared" si="64"/>
        <v>30</v>
      </c>
      <c r="O663" t="b">
        <v>0</v>
      </c>
      <c r="P663">
        <v>9</v>
      </c>
      <c r="Q663" t="b">
        <v>0</v>
      </c>
      <c r="R663" s="12" t="s">
        <v>8275</v>
      </c>
      <c r="S663" t="s">
        <v>8277</v>
      </c>
      <c r="T663">
        <f t="shared" si="60"/>
        <v>10.56</v>
      </c>
      <c r="U663">
        <f t="shared" si="6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61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5">
        <f t="shared" si="62"/>
        <v>41990.438043981485</v>
      </c>
      <c r="M664" s="15">
        <f t="shared" si="63"/>
        <v>42020.438043981485</v>
      </c>
      <c r="N664" s="10">
        <f t="shared" si="64"/>
        <v>30</v>
      </c>
      <c r="O664" t="b">
        <v>0</v>
      </c>
      <c r="P664">
        <v>4</v>
      </c>
      <c r="Q664" t="b">
        <v>0</v>
      </c>
      <c r="R664" s="12" t="s">
        <v>8275</v>
      </c>
      <c r="S664" t="s">
        <v>8277</v>
      </c>
      <c r="T664">
        <f t="shared" si="60"/>
        <v>39</v>
      </c>
      <c r="U664">
        <f t="shared" si="6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61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5">
        <f t="shared" si="62"/>
        <v>42173.843240740738</v>
      </c>
      <c r="M665" s="15">
        <f t="shared" si="63"/>
        <v>42203.843240740738</v>
      </c>
      <c r="N665" s="10">
        <f t="shared" si="64"/>
        <v>30</v>
      </c>
      <c r="O665" t="b">
        <v>0</v>
      </c>
      <c r="P665">
        <v>7</v>
      </c>
      <c r="Q665" t="b">
        <v>0</v>
      </c>
      <c r="R665" s="12" t="s">
        <v>8275</v>
      </c>
      <c r="S665" t="s">
        <v>8277</v>
      </c>
      <c r="T665">
        <f t="shared" si="60"/>
        <v>100</v>
      </c>
      <c r="U665">
        <f t="shared" si="6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61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5">
        <f t="shared" si="62"/>
        <v>42077.666377314818</v>
      </c>
      <c r="M666" s="15">
        <f t="shared" si="63"/>
        <v>42107.666377314818</v>
      </c>
      <c r="N666" s="10">
        <f t="shared" si="64"/>
        <v>30</v>
      </c>
      <c r="O666" t="b">
        <v>0</v>
      </c>
      <c r="P666">
        <v>29</v>
      </c>
      <c r="Q666" t="b">
        <v>0</v>
      </c>
      <c r="R666" s="12" t="s">
        <v>8275</v>
      </c>
      <c r="S666" t="s">
        <v>8277</v>
      </c>
      <c r="T666">
        <f t="shared" si="60"/>
        <v>31.17</v>
      </c>
      <c r="U666">
        <f t="shared" si="6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61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5">
        <f t="shared" si="62"/>
        <v>42688.711354166662</v>
      </c>
      <c r="M667" s="15">
        <f t="shared" si="63"/>
        <v>42748.711354166662</v>
      </c>
      <c r="N667" s="10">
        <f t="shared" si="64"/>
        <v>60</v>
      </c>
      <c r="O667" t="b">
        <v>0</v>
      </c>
      <c r="P667">
        <v>12</v>
      </c>
      <c r="Q667" t="b">
        <v>0</v>
      </c>
      <c r="R667" s="12" t="s">
        <v>8275</v>
      </c>
      <c r="S667" t="s">
        <v>8277</v>
      </c>
      <c r="T667">
        <f t="shared" si="60"/>
        <v>155.33000000000001</v>
      </c>
      <c r="U667">
        <f t="shared" si="6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61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5">
        <f t="shared" si="62"/>
        <v>41838.832152777781</v>
      </c>
      <c r="M668" s="15">
        <f t="shared" si="63"/>
        <v>41868.832152777781</v>
      </c>
      <c r="N668" s="10">
        <f t="shared" si="64"/>
        <v>30</v>
      </c>
      <c r="O668" t="b">
        <v>0</v>
      </c>
      <c r="P668">
        <v>4</v>
      </c>
      <c r="Q668" t="b">
        <v>0</v>
      </c>
      <c r="R668" s="12" t="s">
        <v>8275</v>
      </c>
      <c r="S668" t="s">
        <v>8277</v>
      </c>
      <c r="T668">
        <f t="shared" si="60"/>
        <v>2</v>
      </c>
      <c r="U668">
        <f t="shared" si="6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61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5">
        <f t="shared" si="62"/>
        <v>42632.373414351852</v>
      </c>
      <c r="M669" s="15">
        <f t="shared" si="63"/>
        <v>42672.373414351852</v>
      </c>
      <c r="N669" s="10">
        <f t="shared" si="64"/>
        <v>40</v>
      </c>
      <c r="O669" t="b">
        <v>0</v>
      </c>
      <c r="P669">
        <v>28</v>
      </c>
      <c r="Q669" t="b">
        <v>0</v>
      </c>
      <c r="R669" s="12" t="s">
        <v>8275</v>
      </c>
      <c r="S669" t="s">
        <v>8277</v>
      </c>
      <c r="T669">
        <f t="shared" si="60"/>
        <v>178.93</v>
      </c>
      <c r="U669">
        <f t="shared" si="6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61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5">
        <f t="shared" si="62"/>
        <v>42090.831273148149</v>
      </c>
      <c r="M670" s="15">
        <f t="shared" si="63"/>
        <v>42135.831273148149</v>
      </c>
      <c r="N670" s="10">
        <f t="shared" si="64"/>
        <v>45</v>
      </c>
      <c r="O670" t="b">
        <v>0</v>
      </c>
      <c r="P670">
        <v>25</v>
      </c>
      <c r="Q670" t="b">
        <v>0</v>
      </c>
      <c r="R670" s="12" t="s">
        <v>8275</v>
      </c>
      <c r="S670" t="s">
        <v>8277</v>
      </c>
      <c r="T670">
        <f t="shared" si="60"/>
        <v>27.36</v>
      </c>
      <c r="U670">
        <f t="shared" si="6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61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5">
        <f t="shared" si="62"/>
        <v>42527.625671296293</v>
      </c>
      <c r="M671" s="15">
        <f t="shared" si="63"/>
        <v>42557.625671296293</v>
      </c>
      <c r="N671" s="10">
        <f t="shared" si="64"/>
        <v>30</v>
      </c>
      <c r="O671" t="b">
        <v>0</v>
      </c>
      <c r="P671">
        <v>28</v>
      </c>
      <c r="Q671" t="b">
        <v>0</v>
      </c>
      <c r="R671" s="12" t="s">
        <v>8275</v>
      </c>
      <c r="S671" t="s">
        <v>8277</v>
      </c>
      <c r="T671">
        <f t="shared" si="60"/>
        <v>1536.25</v>
      </c>
      <c r="U671">
        <f t="shared" si="6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61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5">
        <f t="shared" si="62"/>
        <v>42506.709722222222</v>
      </c>
      <c r="M672" s="15">
        <f t="shared" si="63"/>
        <v>42540.340277777781</v>
      </c>
      <c r="N672" s="10">
        <f t="shared" si="64"/>
        <v>34</v>
      </c>
      <c r="O672" t="b">
        <v>0</v>
      </c>
      <c r="P672">
        <v>310</v>
      </c>
      <c r="Q672" t="b">
        <v>0</v>
      </c>
      <c r="R672" s="12" t="s">
        <v>8275</v>
      </c>
      <c r="S672" t="s">
        <v>8277</v>
      </c>
      <c r="T672">
        <f t="shared" si="60"/>
        <v>85</v>
      </c>
      <c r="U672">
        <f t="shared" si="6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61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5">
        <f t="shared" si="62"/>
        <v>41984.692731481482</v>
      </c>
      <c r="M673" s="15">
        <f t="shared" si="63"/>
        <v>42018.166666666672</v>
      </c>
      <c r="N673" s="10">
        <f t="shared" si="64"/>
        <v>34</v>
      </c>
      <c r="O673" t="b">
        <v>0</v>
      </c>
      <c r="P673">
        <v>15</v>
      </c>
      <c r="Q673" t="b">
        <v>0</v>
      </c>
      <c r="R673" s="12" t="s">
        <v>8275</v>
      </c>
      <c r="S673" t="s">
        <v>8277</v>
      </c>
      <c r="T673">
        <f t="shared" si="60"/>
        <v>788.53</v>
      </c>
      <c r="U673">
        <f t="shared" si="6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61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5">
        <f t="shared" si="62"/>
        <v>41974.219490740739</v>
      </c>
      <c r="M674" s="15">
        <f t="shared" si="63"/>
        <v>42005.207638888889</v>
      </c>
      <c r="N674" s="10">
        <f t="shared" si="64"/>
        <v>31</v>
      </c>
      <c r="O674" t="b">
        <v>0</v>
      </c>
      <c r="P674">
        <v>215</v>
      </c>
      <c r="Q674" t="b">
        <v>0</v>
      </c>
      <c r="R674" s="12" t="s">
        <v>8275</v>
      </c>
      <c r="S674" t="s">
        <v>8277</v>
      </c>
      <c r="T674">
        <f t="shared" si="60"/>
        <v>50.3</v>
      </c>
      <c r="U674">
        <f t="shared" si="6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61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5">
        <f t="shared" si="62"/>
        <v>41838.840474537035</v>
      </c>
      <c r="M675" s="15">
        <f t="shared" si="63"/>
        <v>41883.840474537035</v>
      </c>
      <c r="N675" s="10">
        <f t="shared" si="64"/>
        <v>45</v>
      </c>
      <c r="O675" t="b">
        <v>0</v>
      </c>
      <c r="P675">
        <v>3</v>
      </c>
      <c r="Q675" t="b">
        <v>0</v>
      </c>
      <c r="R675" s="12" t="s">
        <v>8275</v>
      </c>
      <c r="S675" t="s">
        <v>8277</v>
      </c>
      <c r="T675">
        <f t="shared" si="60"/>
        <v>68.33</v>
      </c>
      <c r="U675">
        <f t="shared" si="6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61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5">
        <f t="shared" si="62"/>
        <v>41803.116053240738</v>
      </c>
      <c r="M676" s="15">
        <f t="shared" si="63"/>
        <v>41863.116053240738</v>
      </c>
      <c r="N676" s="10">
        <f t="shared" si="64"/>
        <v>60</v>
      </c>
      <c r="O676" t="b">
        <v>0</v>
      </c>
      <c r="P676">
        <v>2</v>
      </c>
      <c r="Q676" t="b">
        <v>0</v>
      </c>
      <c r="R676" s="12" t="s">
        <v>8275</v>
      </c>
      <c r="S676" t="s">
        <v>8277</v>
      </c>
      <c r="T676">
        <f t="shared" si="60"/>
        <v>7.5</v>
      </c>
      <c r="U676">
        <f t="shared" si="6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61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5">
        <f t="shared" si="62"/>
        <v>41975.930601851855</v>
      </c>
      <c r="M677" s="15">
        <f t="shared" si="63"/>
        <v>42005.290972222225</v>
      </c>
      <c r="N677" s="10">
        <f t="shared" si="64"/>
        <v>30</v>
      </c>
      <c r="O677" t="b">
        <v>0</v>
      </c>
      <c r="P677">
        <v>26</v>
      </c>
      <c r="Q677" t="b">
        <v>0</v>
      </c>
      <c r="R677" s="12" t="s">
        <v>8275</v>
      </c>
      <c r="S677" t="s">
        <v>8277</v>
      </c>
      <c r="T677">
        <f t="shared" si="60"/>
        <v>34.270000000000003</v>
      </c>
      <c r="U677">
        <f t="shared" si="6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61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5">
        <f t="shared" si="62"/>
        <v>42012.768298611118</v>
      </c>
      <c r="M678" s="15">
        <f t="shared" si="63"/>
        <v>42042.768298611118</v>
      </c>
      <c r="N678" s="10">
        <f t="shared" si="64"/>
        <v>30</v>
      </c>
      <c r="O678" t="b">
        <v>0</v>
      </c>
      <c r="P678">
        <v>24</v>
      </c>
      <c r="Q678" t="b">
        <v>0</v>
      </c>
      <c r="R678" s="12" t="s">
        <v>8275</v>
      </c>
      <c r="S678" t="s">
        <v>8277</v>
      </c>
      <c r="T678">
        <f t="shared" si="60"/>
        <v>61.29</v>
      </c>
      <c r="U678">
        <f t="shared" si="6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61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5">
        <f t="shared" si="62"/>
        <v>42504.403877314813</v>
      </c>
      <c r="M679" s="15">
        <f t="shared" si="63"/>
        <v>42549.403877314813</v>
      </c>
      <c r="N679" s="10">
        <f t="shared" si="64"/>
        <v>45</v>
      </c>
      <c r="O679" t="b">
        <v>0</v>
      </c>
      <c r="P679">
        <v>96</v>
      </c>
      <c r="Q679" t="b">
        <v>0</v>
      </c>
      <c r="R679" s="12" t="s">
        <v>8275</v>
      </c>
      <c r="S679" t="s">
        <v>8277</v>
      </c>
      <c r="T679">
        <f t="shared" si="60"/>
        <v>133.25</v>
      </c>
      <c r="U679">
        <f t="shared" si="6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61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5">
        <f t="shared" si="62"/>
        <v>42481.376597222217</v>
      </c>
      <c r="M680" s="15">
        <f t="shared" si="63"/>
        <v>42511.376597222217</v>
      </c>
      <c r="N680" s="10">
        <f t="shared" si="64"/>
        <v>30</v>
      </c>
      <c r="O680" t="b">
        <v>0</v>
      </c>
      <c r="P680">
        <v>17</v>
      </c>
      <c r="Q680" t="b">
        <v>0</v>
      </c>
      <c r="R680" s="12" t="s">
        <v>8275</v>
      </c>
      <c r="S680" t="s">
        <v>8277</v>
      </c>
      <c r="T680">
        <f t="shared" si="60"/>
        <v>65.180000000000007</v>
      </c>
      <c r="U680">
        <f t="shared" si="6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61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5">
        <f t="shared" si="62"/>
        <v>42556.695706018523</v>
      </c>
      <c r="M681" s="15">
        <f t="shared" si="63"/>
        <v>42616.695706018523</v>
      </c>
      <c r="N681" s="10">
        <f t="shared" si="64"/>
        <v>60</v>
      </c>
      <c r="O681" t="b">
        <v>0</v>
      </c>
      <c r="P681">
        <v>94</v>
      </c>
      <c r="Q681" t="b">
        <v>0</v>
      </c>
      <c r="R681" s="12" t="s">
        <v>8275</v>
      </c>
      <c r="S681" t="s">
        <v>8277</v>
      </c>
      <c r="T681">
        <f t="shared" si="60"/>
        <v>93.9</v>
      </c>
      <c r="U681">
        <f t="shared" si="6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61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5">
        <f t="shared" si="62"/>
        <v>41864.501516203702</v>
      </c>
      <c r="M682" s="15">
        <f t="shared" si="63"/>
        <v>41899.501516203702</v>
      </c>
      <c r="N682" s="10">
        <f t="shared" si="64"/>
        <v>35</v>
      </c>
      <c r="O682" t="b">
        <v>0</v>
      </c>
      <c r="P682">
        <v>129</v>
      </c>
      <c r="Q682" t="b">
        <v>0</v>
      </c>
      <c r="R682" s="12" t="s">
        <v>8275</v>
      </c>
      <c r="S682" t="s">
        <v>8277</v>
      </c>
      <c r="T682">
        <f t="shared" si="60"/>
        <v>150.65</v>
      </c>
      <c r="U682">
        <f t="shared" si="6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61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5">
        <f t="shared" si="62"/>
        <v>42639.805601851855</v>
      </c>
      <c r="M683" s="15">
        <f t="shared" si="63"/>
        <v>42669.805601851855</v>
      </c>
      <c r="N683" s="10">
        <f t="shared" si="64"/>
        <v>30</v>
      </c>
      <c r="O683" t="b">
        <v>0</v>
      </c>
      <c r="P683">
        <v>1</v>
      </c>
      <c r="Q683" t="b">
        <v>0</v>
      </c>
      <c r="R683" s="12" t="s">
        <v>8275</v>
      </c>
      <c r="S683" t="s">
        <v>8277</v>
      </c>
      <c r="T683">
        <f t="shared" si="60"/>
        <v>1</v>
      </c>
      <c r="U683">
        <f t="shared" si="6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61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5">
        <f t="shared" si="62"/>
        <v>42778.765300925923</v>
      </c>
      <c r="M684" s="15">
        <f t="shared" si="63"/>
        <v>42808.723634259266</v>
      </c>
      <c r="N684" s="10">
        <f t="shared" si="64"/>
        <v>30</v>
      </c>
      <c r="O684" t="b">
        <v>0</v>
      </c>
      <c r="P684">
        <v>4</v>
      </c>
      <c r="Q684" t="b">
        <v>0</v>
      </c>
      <c r="R684" s="12" t="s">
        <v>8275</v>
      </c>
      <c r="S684" t="s">
        <v>8277</v>
      </c>
      <c r="T684">
        <f t="shared" si="60"/>
        <v>13.25</v>
      </c>
      <c r="U684">
        <f t="shared" si="6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61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5">
        <f t="shared" si="62"/>
        <v>42634.900046296301</v>
      </c>
      <c r="M685" s="15">
        <f t="shared" si="63"/>
        <v>42674.900046296301</v>
      </c>
      <c r="N685" s="10">
        <f t="shared" si="64"/>
        <v>40</v>
      </c>
      <c r="O685" t="b">
        <v>0</v>
      </c>
      <c r="P685">
        <v>3</v>
      </c>
      <c r="Q685" t="b">
        <v>0</v>
      </c>
      <c r="R685" s="12" t="s">
        <v>8275</v>
      </c>
      <c r="S685" t="s">
        <v>8277</v>
      </c>
      <c r="T685">
        <f t="shared" si="60"/>
        <v>99.33</v>
      </c>
      <c r="U685">
        <f t="shared" si="6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61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5">
        <f t="shared" si="62"/>
        <v>41809.473275462966</v>
      </c>
      <c r="M686" s="15">
        <f t="shared" si="63"/>
        <v>41845.125</v>
      </c>
      <c r="N686" s="10">
        <f t="shared" si="64"/>
        <v>36</v>
      </c>
      <c r="O686" t="b">
        <v>0</v>
      </c>
      <c r="P686">
        <v>135</v>
      </c>
      <c r="Q686" t="b">
        <v>0</v>
      </c>
      <c r="R686" s="12" t="s">
        <v>8275</v>
      </c>
      <c r="S686" t="s">
        <v>8277</v>
      </c>
      <c r="T686">
        <f t="shared" si="60"/>
        <v>177.39</v>
      </c>
      <c r="U686">
        <f t="shared" si="6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61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5">
        <f t="shared" si="62"/>
        <v>41971.866574074069</v>
      </c>
      <c r="M687" s="15">
        <f t="shared" si="63"/>
        <v>42016.866574074069</v>
      </c>
      <c r="N687" s="10">
        <f t="shared" si="64"/>
        <v>45</v>
      </c>
      <c r="O687" t="b">
        <v>0</v>
      </c>
      <c r="P687">
        <v>10</v>
      </c>
      <c r="Q687" t="b">
        <v>0</v>
      </c>
      <c r="R687" s="12" t="s">
        <v>8275</v>
      </c>
      <c r="S687" t="s">
        <v>8277</v>
      </c>
      <c r="T687">
        <f t="shared" si="60"/>
        <v>55.3</v>
      </c>
      <c r="U687">
        <f t="shared" si="6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61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5">
        <f t="shared" si="62"/>
        <v>42189.673263888893</v>
      </c>
      <c r="M688" s="15">
        <f t="shared" si="63"/>
        <v>42219.673263888893</v>
      </c>
      <c r="N688" s="10">
        <f t="shared" si="64"/>
        <v>30</v>
      </c>
      <c r="O688" t="b">
        <v>0</v>
      </c>
      <c r="P688">
        <v>0</v>
      </c>
      <c r="Q688" t="b">
        <v>0</v>
      </c>
      <c r="R688" s="12" t="s">
        <v>8275</v>
      </c>
      <c r="S688" t="s">
        <v>8277</v>
      </c>
      <c r="T688">
        <f t="shared" si="60"/>
        <v>0</v>
      </c>
      <c r="U688">
        <f t="shared" si="6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61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5">
        <f t="shared" si="62"/>
        <v>42711.750613425931</v>
      </c>
      <c r="M689" s="15">
        <f t="shared" si="63"/>
        <v>42771.750613425931</v>
      </c>
      <c r="N689" s="10">
        <f t="shared" si="64"/>
        <v>60</v>
      </c>
      <c r="O689" t="b">
        <v>0</v>
      </c>
      <c r="P689">
        <v>6</v>
      </c>
      <c r="Q689" t="b">
        <v>0</v>
      </c>
      <c r="R689" s="12" t="s">
        <v>8275</v>
      </c>
      <c r="S689" t="s">
        <v>8277</v>
      </c>
      <c r="T689">
        <f t="shared" si="60"/>
        <v>591.66999999999996</v>
      </c>
      <c r="U689">
        <f t="shared" si="6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61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5">
        <f t="shared" si="62"/>
        <v>42262.104780092588</v>
      </c>
      <c r="M690" s="15">
        <f t="shared" si="63"/>
        <v>42292.104780092588</v>
      </c>
      <c r="N690" s="10">
        <f t="shared" si="64"/>
        <v>30</v>
      </c>
      <c r="O690" t="b">
        <v>0</v>
      </c>
      <c r="P690">
        <v>36</v>
      </c>
      <c r="Q690" t="b">
        <v>0</v>
      </c>
      <c r="R690" s="12" t="s">
        <v>8275</v>
      </c>
      <c r="S690" t="s">
        <v>8277</v>
      </c>
      <c r="T690">
        <f t="shared" si="60"/>
        <v>405.5</v>
      </c>
      <c r="U690">
        <f t="shared" si="6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61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5">
        <f t="shared" si="62"/>
        <v>42675.66778935185</v>
      </c>
      <c r="M691" s="15">
        <f t="shared" si="63"/>
        <v>42712.207638888889</v>
      </c>
      <c r="N691" s="10">
        <f t="shared" si="64"/>
        <v>37</v>
      </c>
      <c r="O691" t="b">
        <v>0</v>
      </c>
      <c r="P691">
        <v>336</v>
      </c>
      <c r="Q691" t="b">
        <v>0</v>
      </c>
      <c r="R691" s="12" t="s">
        <v>8275</v>
      </c>
      <c r="S691" t="s">
        <v>8277</v>
      </c>
      <c r="T691">
        <f t="shared" si="60"/>
        <v>343.15</v>
      </c>
      <c r="U691">
        <f t="shared" si="6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61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5">
        <f t="shared" si="62"/>
        <v>42579.634733796294</v>
      </c>
      <c r="M692" s="15">
        <f t="shared" si="63"/>
        <v>42622.25</v>
      </c>
      <c r="N692" s="10">
        <f t="shared" si="64"/>
        <v>43</v>
      </c>
      <c r="O692" t="b">
        <v>0</v>
      </c>
      <c r="P692">
        <v>34</v>
      </c>
      <c r="Q692" t="b">
        <v>0</v>
      </c>
      <c r="R692" s="12" t="s">
        <v>8275</v>
      </c>
      <c r="S692" t="s">
        <v>8277</v>
      </c>
      <c r="T692">
        <f t="shared" si="60"/>
        <v>72.59</v>
      </c>
      <c r="U692">
        <f t="shared" si="6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61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5">
        <f t="shared" si="62"/>
        <v>42158.028310185182</v>
      </c>
      <c r="M693" s="15">
        <f t="shared" si="63"/>
        <v>42186.028310185182</v>
      </c>
      <c r="N693" s="10">
        <f t="shared" si="64"/>
        <v>28</v>
      </c>
      <c r="O693" t="b">
        <v>0</v>
      </c>
      <c r="P693">
        <v>10</v>
      </c>
      <c r="Q693" t="b">
        <v>0</v>
      </c>
      <c r="R693" s="12" t="s">
        <v>8275</v>
      </c>
      <c r="S693" t="s">
        <v>8277</v>
      </c>
      <c r="T693">
        <f t="shared" si="60"/>
        <v>26</v>
      </c>
      <c r="U693">
        <f t="shared" si="6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61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5">
        <f t="shared" si="62"/>
        <v>42696.37572916667</v>
      </c>
      <c r="M694" s="15">
        <f t="shared" si="63"/>
        <v>42726.37572916667</v>
      </c>
      <c r="N694" s="10">
        <f t="shared" si="64"/>
        <v>30</v>
      </c>
      <c r="O694" t="b">
        <v>0</v>
      </c>
      <c r="P694">
        <v>201</v>
      </c>
      <c r="Q694" t="b">
        <v>0</v>
      </c>
      <c r="R694" s="12" t="s">
        <v>8275</v>
      </c>
      <c r="S694" t="s">
        <v>8277</v>
      </c>
      <c r="T694">
        <f t="shared" si="60"/>
        <v>6.5</v>
      </c>
      <c r="U694">
        <f t="shared" si="6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61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5">
        <f t="shared" si="62"/>
        <v>42094.808182870373</v>
      </c>
      <c r="M695" s="15">
        <f t="shared" si="63"/>
        <v>42124.808182870373</v>
      </c>
      <c r="N695" s="10">
        <f t="shared" si="64"/>
        <v>30</v>
      </c>
      <c r="O695" t="b">
        <v>0</v>
      </c>
      <c r="P695">
        <v>296</v>
      </c>
      <c r="Q695" t="b">
        <v>0</v>
      </c>
      <c r="R695" s="12" t="s">
        <v>8275</v>
      </c>
      <c r="S695" t="s">
        <v>8277</v>
      </c>
      <c r="T695">
        <f t="shared" si="60"/>
        <v>119.39</v>
      </c>
      <c r="U695">
        <f t="shared" si="6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61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5">
        <f t="shared" si="62"/>
        <v>42737.663877314815</v>
      </c>
      <c r="M696" s="15">
        <f t="shared" si="63"/>
        <v>42767.663877314815</v>
      </c>
      <c r="N696" s="10">
        <f t="shared" si="64"/>
        <v>30</v>
      </c>
      <c r="O696" t="b">
        <v>0</v>
      </c>
      <c r="P696">
        <v>7</v>
      </c>
      <c r="Q696" t="b">
        <v>0</v>
      </c>
      <c r="R696" s="12" t="s">
        <v>8275</v>
      </c>
      <c r="S696" t="s">
        <v>8277</v>
      </c>
      <c r="T696">
        <f t="shared" si="60"/>
        <v>84.29</v>
      </c>
      <c r="U696">
        <f t="shared" si="6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61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5">
        <f t="shared" si="62"/>
        <v>41913.521064814813</v>
      </c>
      <c r="M697" s="15">
        <f t="shared" si="63"/>
        <v>41943.521064814813</v>
      </c>
      <c r="N697" s="10">
        <f t="shared" si="64"/>
        <v>30</v>
      </c>
      <c r="O697" t="b">
        <v>0</v>
      </c>
      <c r="P697">
        <v>7</v>
      </c>
      <c r="Q697" t="b">
        <v>0</v>
      </c>
      <c r="R697" s="12" t="s">
        <v>8275</v>
      </c>
      <c r="S697" t="s">
        <v>8277</v>
      </c>
      <c r="T697">
        <f t="shared" si="60"/>
        <v>90.86</v>
      </c>
      <c r="U697">
        <f t="shared" si="6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61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5">
        <f t="shared" si="62"/>
        <v>41815.927106481482</v>
      </c>
      <c r="M698" s="15">
        <f t="shared" si="63"/>
        <v>41845.927106481482</v>
      </c>
      <c r="N698" s="10">
        <f t="shared" si="64"/>
        <v>30</v>
      </c>
      <c r="O698" t="b">
        <v>0</v>
      </c>
      <c r="P698">
        <v>1</v>
      </c>
      <c r="Q698" t="b">
        <v>0</v>
      </c>
      <c r="R698" s="12" t="s">
        <v>8275</v>
      </c>
      <c r="S698" t="s">
        <v>8277</v>
      </c>
      <c r="T698">
        <f t="shared" si="60"/>
        <v>1</v>
      </c>
      <c r="U698">
        <f t="shared" si="6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61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5">
        <f t="shared" si="62"/>
        <v>42388.523020833338</v>
      </c>
      <c r="M699" s="15">
        <f t="shared" si="63"/>
        <v>42403.523020833338</v>
      </c>
      <c r="N699" s="10">
        <f t="shared" si="64"/>
        <v>15</v>
      </c>
      <c r="O699" t="b">
        <v>0</v>
      </c>
      <c r="P699">
        <v>114</v>
      </c>
      <c r="Q699" t="b">
        <v>0</v>
      </c>
      <c r="R699" s="12" t="s">
        <v>8275</v>
      </c>
      <c r="S699" t="s">
        <v>8277</v>
      </c>
      <c r="T699">
        <f t="shared" si="60"/>
        <v>20.34</v>
      </c>
      <c r="U699">
        <f t="shared" si="6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61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5">
        <f t="shared" si="62"/>
        <v>41866.931076388886</v>
      </c>
      <c r="M700" s="15">
        <f t="shared" si="63"/>
        <v>41900.083333333336</v>
      </c>
      <c r="N700" s="10">
        <f t="shared" si="64"/>
        <v>34</v>
      </c>
      <c r="O700" t="b">
        <v>0</v>
      </c>
      <c r="P700">
        <v>29</v>
      </c>
      <c r="Q700" t="b">
        <v>0</v>
      </c>
      <c r="R700" s="12" t="s">
        <v>8275</v>
      </c>
      <c r="S700" t="s">
        <v>8277</v>
      </c>
      <c r="T700">
        <f t="shared" si="60"/>
        <v>530.69000000000005</v>
      </c>
      <c r="U700">
        <f t="shared" si="6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61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5">
        <f t="shared" si="62"/>
        <v>41563.485509259262</v>
      </c>
      <c r="M701" s="15">
        <f t="shared" si="63"/>
        <v>41600.666666666664</v>
      </c>
      <c r="N701" s="10">
        <f t="shared" si="64"/>
        <v>37</v>
      </c>
      <c r="O701" t="b">
        <v>0</v>
      </c>
      <c r="P701">
        <v>890</v>
      </c>
      <c r="Q701" t="b">
        <v>0</v>
      </c>
      <c r="R701" s="12" t="s">
        <v>8275</v>
      </c>
      <c r="S701" t="s">
        <v>8277</v>
      </c>
      <c r="T701">
        <f t="shared" si="60"/>
        <v>120.39</v>
      </c>
      <c r="U701">
        <f t="shared" si="6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61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5">
        <f t="shared" si="62"/>
        <v>42715.688437500001</v>
      </c>
      <c r="M702" s="15">
        <f t="shared" si="63"/>
        <v>42745.688437500001</v>
      </c>
      <c r="N702" s="10">
        <f t="shared" si="64"/>
        <v>30</v>
      </c>
      <c r="O702" t="b">
        <v>0</v>
      </c>
      <c r="P702">
        <v>31</v>
      </c>
      <c r="Q702" t="b">
        <v>0</v>
      </c>
      <c r="R702" s="12" t="s">
        <v>8275</v>
      </c>
      <c r="S702" t="s">
        <v>8277</v>
      </c>
      <c r="T702">
        <f t="shared" si="60"/>
        <v>13</v>
      </c>
      <c r="U702">
        <f t="shared" si="6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61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5">
        <f t="shared" si="62"/>
        <v>41813.662962962961</v>
      </c>
      <c r="M703" s="15">
        <f t="shared" si="63"/>
        <v>41843.662962962961</v>
      </c>
      <c r="N703" s="10">
        <f t="shared" si="64"/>
        <v>30</v>
      </c>
      <c r="O703" t="b">
        <v>0</v>
      </c>
      <c r="P703">
        <v>21</v>
      </c>
      <c r="Q703" t="b">
        <v>0</v>
      </c>
      <c r="R703" s="12" t="s">
        <v>8275</v>
      </c>
      <c r="S703" t="s">
        <v>8277</v>
      </c>
      <c r="T703">
        <f t="shared" si="60"/>
        <v>291.33</v>
      </c>
      <c r="U703">
        <f t="shared" si="6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61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5">
        <f t="shared" si="62"/>
        <v>42668.726701388892</v>
      </c>
      <c r="M704" s="15">
        <f t="shared" si="63"/>
        <v>42698.768368055549</v>
      </c>
      <c r="N704" s="10">
        <f t="shared" si="64"/>
        <v>30</v>
      </c>
      <c r="O704" t="b">
        <v>0</v>
      </c>
      <c r="P704">
        <v>37</v>
      </c>
      <c r="Q704" t="b">
        <v>0</v>
      </c>
      <c r="R704" s="12" t="s">
        <v>8275</v>
      </c>
      <c r="S704" t="s">
        <v>8277</v>
      </c>
      <c r="T704">
        <f t="shared" si="60"/>
        <v>124.92</v>
      </c>
      <c r="U704">
        <f t="shared" si="6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61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5">
        <f t="shared" si="62"/>
        <v>42711.950798611113</v>
      </c>
      <c r="M705" s="15">
        <f t="shared" si="63"/>
        <v>42766.98055555555</v>
      </c>
      <c r="N705" s="10">
        <f t="shared" si="64"/>
        <v>55</v>
      </c>
      <c r="O705" t="b">
        <v>0</v>
      </c>
      <c r="P705">
        <v>7</v>
      </c>
      <c r="Q705" t="b">
        <v>0</v>
      </c>
      <c r="R705" s="12" t="s">
        <v>8275</v>
      </c>
      <c r="S705" t="s">
        <v>8277</v>
      </c>
      <c r="T705">
        <f t="shared" si="60"/>
        <v>119.57</v>
      </c>
      <c r="U705">
        <f t="shared" si="6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si="61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5">
        <f t="shared" si="62"/>
        <v>42726.192916666667</v>
      </c>
      <c r="M706" s="15">
        <f t="shared" si="63"/>
        <v>42786.192916666667</v>
      </c>
      <c r="N706" s="10">
        <f t="shared" si="64"/>
        <v>60</v>
      </c>
      <c r="O706" t="b">
        <v>0</v>
      </c>
      <c r="P706">
        <v>4</v>
      </c>
      <c r="Q706" t="b">
        <v>0</v>
      </c>
      <c r="R706" s="12" t="s">
        <v>8275</v>
      </c>
      <c r="S706" t="s">
        <v>8277</v>
      </c>
      <c r="T706">
        <f t="shared" ref="T706:T769" si="66">IFERROR(ROUND(E706/P706,2),0)</f>
        <v>120.25</v>
      </c>
      <c r="U706">
        <f t="shared" si="6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ref="F707:F770" si="67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5">
        <f t="shared" ref="L707:L770" si="68">(((K707/60)/60)/24)+DATE(1970,1,1)</f>
        <v>42726.491643518515</v>
      </c>
      <c r="M707" s="15">
        <f t="shared" ref="M707:M770" si="69">(((J707/60)/60)/24)+DATE(1970,1,1)</f>
        <v>42756.491643518515</v>
      </c>
      <c r="N707" s="10">
        <f t="shared" ref="N707:N770" si="70">_xlfn.DAYS(M707,L707)</f>
        <v>30</v>
      </c>
      <c r="O707" t="b">
        <v>0</v>
      </c>
      <c r="P707">
        <v>5</v>
      </c>
      <c r="Q707" t="b">
        <v>0</v>
      </c>
      <c r="R707" s="12" t="s">
        <v>8275</v>
      </c>
      <c r="S707" t="s">
        <v>8277</v>
      </c>
      <c r="T707">
        <f t="shared" si="66"/>
        <v>195.4</v>
      </c>
      <c r="U707">
        <f t="shared" ref="U707:U770" si="71">YEAR(L707)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67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5">
        <f t="shared" si="68"/>
        <v>42676.995173611111</v>
      </c>
      <c r="M708" s="15">
        <f t="shared" si="69"/>
        <v>42718.777083333334</v>
      </c>
      <c r="N708" s="10">
        <f t="shared" si="70"/>
        <v>42</v>
      </c>
      <c r="O708" t="b">
        <v>0</v>
      </c>
      <c r="P708">
        <v>0</v>
      </c>
      <c r="Q708" t="b">
        <v>0</v>
      </c>
      <c r="R708" s="12" t="s">
        <v>8275</v>
      </c>
      <c r="S708" t="s">
        <v>8277</v>
      </c>
      <c r="T708">
        <f t="shared" si="66"/>
        <v>0</v>
      </c>
      <c r="U708">
        <f t="shared" si="7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67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5">
        <f t="shared" si="68"/>
        <v>42696.663506944446</v>
      </c>
      <c r="M709" s="15">
        <f t="shared" si="69"/>
        <v>42736.663506944446</v>
      </c>
      <c r="N709" s="10">
        <f t="shared" si="70"/>
        <v>40</v>
      </c>
      <c r="O709" t="b">
        <v>0</v>
      </c>
      <c r="P709">
        <v>456</v>
      </c>
      <c r="Q709" t="b">
        <v>0</v>
      </c>
      <c r="R709" s="12" t="s">
        <v>8275</v>
      </c>
      <c r="S709" t="s">
        <v>8277</v>
      </c>
      <c r="T709">
        <f t="shared" si="66"/>
        <v>117.7</v>
      </c>
      <c r="U709">
        <f t="shared" si="7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67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5">
        <f t="shared" si="68"/>
        <v>41835.581018518518</v>
      </c>
      <c r="M710" s="15">
        <f t="shared" si="69"/>
        <v>41895.581018518518</v>
      </c>
      <c r="N710" s="10">
        <f t="shared" si="70"/>
        <v>60</v>
      </c>
      <c r="O710" t="b">
        <v>0</v>
      </c>
      <c r="P710">
        <v>369</v>
      </c>
      <c r="Q710" t="b">
        <v>0</v>
      </c>
      <c r="R710" s="12" t="s">
        <v>8275</v>
      </c>
      <c r="S710" t="s">
        <v>8277</v>
      </c>
      <c r="T710">
        <f t="shared" si="66"/>
        <v>23.95</v>
      </c>
      <c r="U710">
        <f t="shared" si="7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67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5">
        <f t="shared" si="68"/>
        <v>41948.041192129633</v>
      </c>
      <c r="M711" s="15">
        <f t="shared" si="69"/>
        <v>41978.041192129633</v>
      </c>
      <c r="N711" s="10">
        <f t="shared" si="70"/>
        <v>30</v>
      </c>
      <c r="O711" t="b">
        <v>0</v>
      </c>
      <c r="P711">
        <v>2</v>
      </c>
      <c r="Q711" t="b">
        <v>0</v>
      </c>
      <c r="R711" s="12" t="s">
        <v>8275</v>
      </c>
      <c r="S711" t="s">
        <v>8277</v>
      </c>
      <c r="T711">
        <f t="shared" si="66"/>
        <v>30.5</v>
      </c>
      <c r="U711">
        <f t="shared" si="7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67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5">
        <f t="shared" si="68"/>
        <v>41837.984976851854</v>
      </c>
      <c r="M712" s="15">
        <f t="shared" si="69"/>
        <v>41871.030555555553</v>
      </c>
      <c r="N712" s="10">
        <f t="shared" si="70"/>
        <v>34</v>
      </c>
      <c r="O712" t="b">
        <v>0</v>
      </c>
      <c r="P712">
        <v>0</v>
      </c>
      <c r="Q712" t="b">
        <v>0</v>
      </c>
      <c r="R712" s="12" t="s">
        <v>8275</v>
      </c>
      <c r="S712" t="s">
        <v>8277</v>
      </c>
      <c r="T712">
        <f t="shared" si="66"/>
        <v>0</v>
      </c>
      <c r="U712">
        <f t="shared" si="7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67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5">
        <f t="shared" si="68"/>
        <v>42678.459120370375</v>
      </c>
      <c r="M713" s="15">
        <f t="shared" si="69"/>
        <v>42718.500787037032</v>
      </c>
      <c r="N713" s="10">
        <f t="shared" si="70"/>
        <v>40</v>
      </c>
      <c r="O713" t="b">
        <v>0</v>
      </c>
      <c r="P713">
        <v>338</v>
      </c>
      <c r="Q713" t="b">
        <v>0</v>
      </c>
      <c r="R713" s="12" t="s">
        <v>8275</v>
      </c>
      <c r="S713" t="s">
        <v>8277</v>
      </c>
      <c r="T713">
        <f t="shared" si="66"/>
        <v>99.97</v>
      </c>
      <c r="U713">
        <f t="shared" si="7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67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5">
        <f t="shared" si="68"/>
        <v>42384.680925925932</v>
      </c>
      <c r="M714" s="15">
        <f t="shared" si="69"/>
        <v>42414.680925925932</v>
      </c>
      <c r="N714" s="10">
        <f t="shared" si="70"/>
        <v>30</v>
      </c>
      <c r="O714" t="b">
        <v>0</v>
      </c>
      <c r="P714">
        <v>4</v>
      </c>
      <c r="Q714" t="b">
        <v>0</v>
      </c>
      <c r="R714" s="12" t="s">
        <v>8275</v>
      </c>
      <c r="S714" t="s">
        <v>8277</v>
      </c>
      <c r="T714">
        <f t="shared" si="66"/>
        <v>26.25</v>
      </c>
      <c r="U714">
        <f t="shared" si="7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67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5">
        <f t="shared" si="68"/>
        <v>42496.529305555552</v>
      </c>
      <c r="M715" s="15">
        <f t="shared" si="69"/>
        <v>42526.529305555552</v>
      </c>
      <c r="N715" s="10">
        <f t="shared" si="70"/>
        <v>30</v>
      </c>
      <c r="O715" t="b">
        <v>0</v>
      </c>
      <c r="P715">
        <v>1</v>
      </c>
      <c r="Q715" t="b">
        <v>0</v>
      </c>
      <c r="R715" s="12" t="s">
        <v>8275</v>
      </c>
      <c r="S715" t="s">
        <v>8277</v>
      </c>
      <c r="T715">
        <f t="shared" si="66"/>
        <v>199</v>
      </c>
      <c r="U715">
        <f t="shared" si="7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67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5">
        <f t="shared" si="68"/>
        <v>42734.787986111114</v>
      </c>
      <c r="M716" s="15">
        <f t="shared" si="69"/>
        <v>42794.787986111114</v>
      </c>
      <c r="N716" s="10">
        <f t="shared" si="70"/>
        <v>60</v>
      </c>
      <c r="O716" t="b">
        <v>0</v>
      </c>
      <c r="P716">
        <v>28</v>
      </c>
      <c r="Q716" t="b">
        <v>0</v>
      </c>
      <c r="R716" s="12" t="s">
        <v>8275</v>
      </c>
      <c r="S716" t="s">
        <v>8277</v>
      </c>
      <c r="T716">
        <f t="shared" si="66"/>
        <v>80.319999999999993</v>
      </c>
      <c r="U716">
        <f t="shared" si="7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67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5">
        <f t="shared" si="68"/>
        <v>42273.090740740736</v>
      </c>
      <c r="M717" s="15">
        <f t="shared" si="69"/>
        <v>42313.132407407407</v>
      </c>
      <c r="N717" s="10">
        <f t="shared" si="70"/>
        <v>40</v>
      </c>
      <c r="O717" t="b">
        <v>0</v>
      </c>
      <c r="P717">
        <v>12</v>
      </c>
      <c r="Q717" t="b">
        <v>0</v>
      </c>
      <c r="R717" s="12" t="s">
        <v>8275</v>
      </c>
      <c r="S717" t="s">
        <v>8277</v>
      </c>
      <c r="T717">
        <f t="shared" si="66"/>
        <v>115.75</v>
      </c>
      <c r="U717">
        <f t="shared" si="7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67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5">
        <f t="shared" si="68"/>
        <v>41940.658645833333</v>
      </c>
      <c r="M718" s="15">
        <f t="shared" si="69"/>
        <v>41974</v>
      </c>
      <c r="N718" s="10">
        <f t="shared" si="70"/>
        <v>34</v>
      </c>
      <c r="O718" t="b">
        <v>0</v>
      </c>
      <c r="P718">
        <v>16</v>
      </c>
      <c r="Q718" t="b">
        <v>0</v>
      </c>
      <c r="R718" s="12" t="s">
        <v>8275</v>
      </c>
      <c r="S718" t="s">
        <v>8277</v>
      </c>
      <c r="T718">
        <f t="shared" si="66"/>
        <v>44.69</v>
      </c>
      <c r="U718">
        <f t="shared" si="7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67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5">
        <f t="shared" si="68"/>
        <v>41857.854189814818</v>
      </c>
      <c r="M719" s="15">
        <f t="shared" si="69"/>
        <v>41887.854189814818</v>
      </c>
      <c r="N719" s="10">
        <f t="shared" si="70"/>
        <v>30</v>
      </c>
      <c r="O719" t="b">
        <v>0</v>
      </c>
      <c r="P719">
        <v>4</v>
      </c>
      <c r="Q719" t="b">
        <v>0</v>
      </c>
      <c r="R719" s="12" t="s">
        <v>8275</v>
      </c>
      <c r="S719" t="s">
        <v>8277</v>
      </c>
      <c r="T719">
        <f t="shared" si="66"/>
        <v>76.25</v>
      </c>
      <c r="U719">
        <f t="shared" si="7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67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5">
        <f t="shared" si="68"/>
        <v>42752.845451388886</v>
      </c>
      <c r="M720" s="15">
        <f t="shared" si="69"/>
        <v>42784.249305555553</v>
      </c>
      <c r="N720" s="10">
        <f t="shared" si="70"/>
        <v>32</v>
      </c>
      <c r="O720" t="b">
        <v>0</v>
      </c>
      <c r="P720">
        <v>4</v>
      </c>
      <c r="Q720" t="b">
        <v>0</v>
      </c>
      <c r="R720" s="12" t="s">
        <v>8275</v>
      </c>
      <c r="S720" t="s">
        <v>8277</v>
      </c>
      <c r="T720">
        <f t="shared" si="66"/>
        <v>22.5</v>
      </c>
      <c r="U720">
        <f t="shared" si="7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67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5">
        <f t="shared" si="68"/>
        <v>42409.040231481486</v>
      </c>
      <c r="M721" s="15">
        <f t="shared" si="69"/>
        <v>42423.040231481486</v>
      </c>
      <c r="N721" s="10">
        <f t="shared" si="70"/>
        <v>14</v>
      </c>
      <c r="O721" t="b">
        <v>0</v>
      </c>
      <c r="P721">
        <v>10</v>
      </c>
      <c r="Q721" t="b">
        <v>0</v>
      </c>
      <c r="R721" s="12" t="s">
        <v>8275</v>
      </c>
      <c r="S721" t="s">
        <v>8277</v>
      </c>
      <c r="T721">
        <f t="shared" si="66"/>
        <v>19.399999999999999</v>
      </c>
      <c r="U721">
        <f t="shared" si="7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67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5">
        <f t="shared" si="68"/>
        <v>40909.649201388893</v>
      </c>
      <c r="M722" s="15">
        <f t="shared" si="69"/>
        <v>40937.649201388893</v>
      </c>
      <c r="N722" s="10">
        <f t="shared" si="70"/>
        <v>28</v>
      </c>
      <c r="O722" t="b">
        <v>0</v>
      </c>
      <c r="P722">
        <v>41</v>
      </c>
      <c r="Q722" t="b">
        <v>1</v>
      </c>
      <c r="R722" s="12" t="s">
        <v>8278</v>
      </c>
      <c r="S722" t="s">
        <v>8279</v>
      </c>
      <c r="T722">
        <f t="shared" si="66"/>
        <v>66.709999999999994</v>
      </c>
      <c r="U722">
        <f t="shared" si="7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67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5">
        <f t="shared" si="68"/>
        <v>41807.571840277778</v>
      </c>
      <c r="M723" s="15">
        <f t="shared" si="69"/>
        <v>41852.571840277778</v>
      </c>
      <c r="N723" s="10">
        <f t="shared" si="70"/>
        <v>45</v>
      </c>
      <c r="O723" t="b">
        <v>0</v>
      </c>
      <c r="P723">
        <v>119</v>
      </c>
      <c r="Q723" t="b">
        <v>1</v>
      </c>
      <c r="R723" s="12" t="s">
        <v>8278</v>
      </c>
      <c r="S723" t="s">
        <v>8279</v>
      </c>
      <c r="T723">
        <f t="shared" si="66"/>
        <v>84.14</v>
      </c>
      <c r="U723">
        <f t="shared" si="7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67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5">
        <f t="shared" si="68"/>
        <v>40977.805300925924</v>
      </c>
      <c r="M724" s="15">
        <f t="shared" si="69"/>
        <v>41007.76363425926</v>
      </c>
      <c r="N724" s="10">
        <f t="shared" si="70"/>
        <v>30</v>
      </c>
      <c r="O724" t="b">
        <v>0</v>
      </c>
      <c r="P724">
        <v>153</v>
      </c>
      <c r="Q724" t="b">
        <v>1</v>
      </c>
      <c r="R724" s="12" t="s">
        <v>8278</v>
      </c>
      <c r="S724" t="s">
        <v>8279</v>
      </c>
      <c r="T724">
        <f t="shared" si="66"/>
        <v>215.73</v>
      </c>
      <c r="U724">
        <f t="shared" si="7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67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5">
        <f t="shared" si="68"/>
        <v>42184.816539351858</v>
      </c>
      <c r="M725" s="15">
        <f t="shared" si="69"/>
        <v>42215.165972222225</v>
      </c>
      <c r="N725" s="10">
        <f t="shared" si="70"/>
        <v>31</v>
      </c>
      <c r="O725" t="b">
        <v>0</v>
      </c>
      <c r="P725">
        <v>100</v>
      </c>
      <c r="Q725" t="b">
        <v>1</v>
      </c>
      <c r="R725" s="12" t="s">
        <v>8278</v>
      </c>
      <c r="S725" t="s">
        <v>8279</v>
      </c>
      <c r="T725">
        <f t="shared" si="66"/>
        <v>54.69</v>
      </c>
      <c r="U725">
        <f t="shared" si="7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67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5">
        <f t="shared" si="68"/>
        <v>40694.638460648144</v>
      </c>
      <c r="M726" s="15">
        <f t="shared" si="69"/>
        <v>40724.638460648144</v>
      </c>
      <c r="N726" s="10">
        <f t="shared" si="70"/>
        <v>30</v>
      </c>
      <c r="O726" t="b">
        <v>0</v>
      </c>
      <c r="P726">
        <v>143</v>
      </c>
      <c r="Q726" t="b">
        <v>1</v>
      </c>
      <c r="R726" s="12" t="s">
        <v>8278</v>
      </c>
      <c r="S726" t="s">
        <v>8279</v>
      </c>
      <c r="T726">
        <f t="shared" si="66"/>
        <v>51.63</v>
      </c>
      <c r="U726">
        <f t="shared" si="7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67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5">
        <f t="shared" si="68"/>
        <v>42321.626296296294</v>
      </c>
      <c r="M727" s="15">
        <f t="shared" si="69"/>
        <v>42351.626296296294</v>
      </c>
      <c r="N727" s="10">
        <f t="shared" si="70"/>
        <v>30</v>
      </c>
      <c r="O727" t="b">
        <v>0</v>
      </c>
      <c r="P727">
        <v>140</v>
      </c>
      <c r="Q727" t="b">
        <v>1</v>
      </c>
      <c r="R727" s="12" t="s">
        <v>8278</v>
      </c>
      <c r="S727" t="s">
        <v>8279</v>
      </c>
      <c r="T727">
        <f t="shared" si="66"/>
        <v>143.36000000000001</v>
      </c>
      <c r="U727">
        <f t="shared" si="7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67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5">
        <f t="shared" si="68"/>
        <v>41346.042673611111</v>
      </c>
      <c r="M728" s="15">
        <f t="shared" si="69"/>
        <v>41376.042673611111</v>
      </c>
      <c r="N728" s="10">
        <f t="shared" si="70"/>
        <v>30</v>
      </c>
      <c r="O728" t="b">
        <v>0</v>
      </c>
      <c r="P728">
        <v>35</v>
      </c>
      <c r="Q728" t="b">
        <v>1</v>
      </c>
      <c r="R728" s="12" t="s">
        <v>8278</v>
      </c>
      <c r="S728" t="s">
        <v>8279</v>
      </c>
      <c r="T728">
        <f t="shared" si="66"/>
        <v>72.430000000000007</v>
      </c>
      <c r="U728">
        <f t="shared" si="7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67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5">
        <f t="shared" si="68"/>
        <v>41247.020243055551</v>
      </c>
      <c r="M729" s="15">
        <f t="shared" si="69"/>
        <v>41288.888888888891</v>
      </c>
      <c r="N729" s="10">
        <f t="shared" si="70"/>
        <v>41</v>
      </c>
      <c r="O729" t="b">
        <v>0</v>
      </c>
      <c r="P729">
        <v>149</v>
      </c>
      <c r="Q729" t="b">
        <v>1</v>
      </c>
      <c r="R729" s="12" t="s">
        <v>8278</v>
      </c>
      <c r="S729" t="s">
        <v>8279</v>
      </c>
      <c r="T729">
        <f t="shared" si="66"/>
        <v>36.53</v>
      </c>
      <c r="U729">
        <f t="shared" si="7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67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5">
        <f t="shared" si="68"/>
        <v>40731.837465277778</v>
      </c>
      <c r="M730" s="15">
        <f t="shared" si="69"/>
        <v>40776.837465277778</v>
      </c>
      <c r="N730" s="10">
        <f t="shared" si="70"/>
        <v>45</v>
      </c>
      <c r="O730" t="b">
        <v>0</v>
      </c>
      <c r="P730">
        <v>130</v>
      </c>
      <c r="Q730" t="b">
        <v>1</v>
      </c>
      <c r="R730" s="12" t="s">
        <v>8278</v>
      </c>
      <c r="S730" t="s">
        <v>8279</v>
      </c>
      <c r="T730">
        <f t="shared" si="66"/>
        <v>60.9</v>
      </c>
      <c r="U730">
        <f t="shared" si="7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67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5">
        <f t="shared" si="68"/>
        <v>41111.185891203706</v>
      </c>
      <c r="M731" s="15">
        <f t="shared" si="69"/>
        <v>41171.185891203706</v>
      </c>
      <c r="N731" s="10">
        <f t="shared" si="70"/>
        <v>60</v>
      </c>
      <c r="O731" t="b">
        <v>0</v>
      </c>
      <c r="P731">
        <v>120</v>
      </c>
      <c r="Q731" t="b">
        <v>1</v>
      </c>
      <c r="R731" s="12" t="s">
        <v>8278</v>
      </c>
      <c r="S731" t="s">
        <v>8279</v>
      </c>
      <c r="T731">
        <f t="shared" si="66"/>
        <v>43.55</v>
      </c>
      <c r="U731">
        <f t="shared" si="7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67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5">
        <f t="shared" si="68"/>
        <v>40854.745266203703</v>
      </c>
      <c r="M732" s="15">
        <f t="shared" si="69"/>
        <v>40884.745266203703</v>
      </c>
      <c r="N732" s="10">
        <f t="shared" si="70"/>
        <v>30</v>
      </c>
      <c r="O732" t="b">
        <v>0</v>
      </c>
      <c r="P732">
        <v>265</v>
      </c>
      <c r="Q732" t="b">
        <v>1</v>
      </c>
      <c r="R732" s="12" t="s">
        <v>8278</v>
      </c>
      <c r="S732" t="s">
        <v>8279</v>
      </c>
      <c r="T732">
        <f t="shared" si="66"/>
        <v>99.77</v>
      </c>
      <c r="U732">
        <f t="shared" si="7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67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5">
        <f t="shared" si="68"/>
        <v>40879.795682870368</v>
      </c>
      <c r="M733" s="15">
        <f t="shared" si="69"/>
        <v>40930.25</v>
      </c>
      <c r="N733" s="10">
        <f t="shared" si="70"/>
        <v>51</v>
      </c>
      <c r="O733" t="b">
        <v>0</v>
      </c>
      <c r="P733">
        <v>71</v>
      </c>
      <c r="Q733" t="b">
        <v>1</v>
      </c>
      <c r="R733" s="12" t="s">
        <v>8278</v>
      </c>
      <c r="S733" t="s">
        <v>8279</v>
      </c>
      <c r="T733">
        <f t="shared" si="66"/>
        <v>88.73</v>
      </c>
      <c r="U733">
        <f t="shared" si="7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67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5">
        <f t="shared" si="68"/>
        <v>41486.424317129626</v>
      </c>
      <c r="M734" s="15">
        <f t="shared" si="69"/>
        <v>41546.424317129626</v>
      </c>
      <c r="N734" s="10">
        <f t="shared" si="70"/>
        <v>60</v>
      </c>
      <c r="O734" t="b">
        <v>0</v>
      </c>
      <c r="P734">
        <v>13</v>
      </c>
      <c r="Q734" t="b">
        <v>1</v>
      </c>
      <c r="R734" s="12" t="s">
        <v>8278</v>
      </c>
      <c r="S734" t="s">
        <v>8279</v>
      </c>
      <c r="T734">
        <f t="shared" si="66"/>
        <v>4.92</v>
      </c>
      <c r="U734">
        <f t="shared" si="7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67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5">
        <f t="shared" si="68"/>
        <v>41598.420046296298</v>
      </c>
      <c r="M735" s="15">
        <f t="shared" si="69"/>
        <v>41628.420046296298</v>
      </c>
      <c r="N735" s="10">
        <f t="shared" si="70"/>
        <v>30</v>
      </c>
      <c r="O735" t="b">
        <v>0</v>
      </c>
      <c r="P735">
        <v>169</v>
      </c>
      <c r="Q735" t="b">
        <v>1</v>
      </c>
      <c r="R735" s="12" t="s">
        <v>8278</v>
      </c>
      <c r="S735" t="s">
        <v>8279</v>
      </c>
      <c r="T735">
        <f t="shared" si="66"/>
        <v>17.82</v>
      </c>
      <c r="U735">
        <f t="shared" si="7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67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5">
        <f t="shared" si="68"/>
        <v>42102.164583333331</v>
      </c>
      <c r="M736" s="15">
        <f t="shared" si="69"/>
        <v>42133.208333333328</v>
      </c>
      <c r="N736" s="10">
        <f t="shared" si="70"/>
        <v>31</v>
      </c>
      <c r="O736" t="b">
        <v>0</v>
      </c>
      <c r="P736">
        <v>57</v>
      </c>
      <c r="Q736" t="b">
        <v>1</v>
      </c>
      <c r="R736" s="12" t="s">
        <v>8278</v>
      </c>
      <c r="S736" t="s">
        <v>8279</v>
      </c>
      <c r="T736">
        <f t="shared" si="66"/>
        <v>187.19</v>
      </c>
      <c r="U736">
        <f t="shared" si="7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67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5">
        <f t="shared" si="68"/>
        <v>41946.029467592591</v>
      </c>
      <c r="M737" s="15">
        <f t="shared" si="69"/>
        <v>41977.027083333334</v>
      </c>
      <c r="N737" s="10">
        <f t="shared" si="70"/>
        <v>31</v>
      </c>
      <c r="O737" t="b">
        <v>0</v>
      </c>
      <c r="P737">
        <v>229</v>
      </c>
      <c r="Q737" t="b">
        <v>1</v>
      </c>
      <c r="R737" s="12" t="s">
        <v>8278</v>
      </c>
      <c r="S737" t="s">
        <v>8279</v>
      </c>
      <c r="T737">
        <f t="shared" si="66"/>
        <v>234.81</v>
      </c>
      <c r="U737">
        <f t="shared" si="7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67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5">
        <f t="shared" si="68"/>
        <v>41579.734259259261</v>
      </c>
      <c r="M738" s="15">
        <f t="shared" si="69"/>
        <v>41599.207638888889</v>
      </c>
      <c r="N738" s="10">
        <f t="shared" si="70"/>
        <v>20</v>
      </c>
      <c r="O738" t="b">
        <v>0</v>
      </c>
      <c r="P738">
        <v>108</v>
      </c>
      <c r="Q738" t="b">
        <v>1</v>
      </c>
      <c r="R738" s="12" t="s">
        <v>8278</v>
      </c>
      <c r="S738" t="s">
        <v>8279</v>
      </c>
      <c r="T738">
        <f t="shared" si="66"/>
        <v>105.05</v>
      </c>
      <c r="U738">
        <f t="shared" si="7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67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5">
        <f t="shared" si="68"/>
        <v>41667.275312500002</v>
      </c>
      <c r="M739" s="15">
        <f t="shared" si="69"/>
        <v>41684.833333333336</v>
      </c>
      <c r="N739" s="10">
        <f t="shared" si="70"/>
        <v>17</v>
      </c>
      <c r="O739" t="b">
        <v>0</v>
      </c>
      <c r="P739">
        <v>108</v>
      </c>
      <c r="Q739" t="b">
        <v>1</v>
      </c>
      <c r="R739" s="12" t="s">
        <v>8278</v>
      </c>
      <c r="S739" t="s">
        <v>8279</v>
      </c>
      <c r="T739">
        <f t="shared" si="66"/>
        <v>56.67</v>
      </c>
      <c r="U739">
        <f t="shared" si="7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67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5">
        <f t="shared" si="68"/>
        <v>41943.604097222218</v>
      </c>
      <c r="M740" s="15">
        <f t="shared" si="69"/>
        <v>41974.207638888889</v>
      </c>
      <c r="N740" s="10">
        <f t="shared" si="70"/>
        <v>31</v>
      </c>
      <c r="O740" t="b">
        <v>0</v>
      </c>
      <c r="P740">
        <v>41</v>
      </c>
      <c r="Q740" t="b">
        <v>1</v>
      </c>
      <c r="R740" s="12" t="s">
        <v>8278</v>
      </c>
      <c r="S740" t="s">
        <v>8279</v>
      </c>
      <c r="T740">
        <f t="shared" si="66"/>
        <v>39.049999999999997</v>
      </c>
      <c r="U740">
        <f t="shared" si="7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67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5">
        <f t="shared" si="68"/>
        <v>41829.502650462964</v>
      </c>
      <c r="M741" s="15">
        <f t="shared" si="69"/>
        <v>41862.502650462964</v>
      </c>
      <c r="N741" s="10">
        <f t="shared" si="70"/>
        <v>33</v>
      </c>
      <c r="O741" t="b">
        <v>0</v>
      </c>
      <c r="P741">
        <v>139</v>
      </c>
      <c r="Q741" t="b">
        <v>1</v>
      </c>
      <c r="R741" s="12" t="s">
        <v>8278</v>
      </c>
      <c r="S741" t="s">
        <v>8279</v>
      </c>
      <c r="T741">
        <f t="shared" si="66"/>
        <v>68.349999999999994</v>
      </c>
      <c r="U741">
        <f t="shared" si="7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67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5">
        <f t="shared" si="68"/>
        <v>42162.146782407406</v>
      </c>
      <c r="M742" s="15">
        <f t="shared" si="69"/>
        <v>42176.146782407406</v>
      </c>
      <c r="N742" s="10">
        <f t="shared" si="70"/>
        <v>14</v>
      </c>
      <c r="O742" t="b">
        <v>0</v>
      </c>
      <c r="P742">
        <v>19</v>
      </c>
      <c r="Q742" t="b">
        <v>1</v>
      </c>
      <c r="R742" s="12" t="s">
        <v>8278</v>
      </c>
      <c r="S742" t="s">
        <v>8279</v>
      </c>
      <c r="T742">
        <f t="shared" si="66"/>
        <v>169.58</v>
      </c>
      <c r="U742">
        <f t="shared" si="7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67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5">
        <f t="shared" si="68"/>
        <v>41401.648217592592</v>
      </c>
      <c r="M743" s="15">
        <f t="shared" si="69"/>
        <v>41436.648217592592</v>
      </c>
      <c r="N743" s="10">
        <f t="shared" si="70"/>
        <v>35</v>
      </c>
      <c r="O743" t="b">
        <v>0</v>
      </c>
      <c r="P743">
        <v>94</v>
      </c>
      <c r="Q743" t="b">
        <v>1</v>
      </c>
      <c r="R743" s="12" t="s">
        <v>8278</v>
      </c>
      <c r="S743" t="s">
        <v>8279</v>
      </c>
      <c r="T743">
        <f t="shared" si="66"/>
        <v>141.41999999999999</v>
      </c>
      <c r="U743">
        <f t="shared" si="7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67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5">
        <f t="shared" si="68"/>
        <v>41689.917962962965</v>
      </c>
      <c r="M744" s="15">
        <f t="shared" si="69"/>
        <v>41719.876296296294</v>
      </c>
      <c r="N744" s="10">
        <f t="shared" si="70"/>
        <v>30</v>
      </c>
      <c r="O744" t="b">
        <v>0</v>
      </c>
      <c r="P744">
        <v>23</v>
      </c>
      <c r="Q744" t="b">
        <v>1</v>
      </c>
      <c r="R744" s="12" t="s">
        <v>8278</v>
      </c>
      <c r="S744" t="s">
        <v>8279</v>
      </c>
      <c r="T744">
        <f t="shared" si="66"/>
        <v>67.39</v>
      </c>
      <c r="U744">
        <f t="shared" si="7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67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5">
        <f t="shared" si="68"/>
        <v>40990.709317129629</v>
      </c>
      <c r="M745" s="15">
        <f t="shared" si="69"/>
        <v>41015.875</v>
      </c>
      <c r="N745" s="10">
        <f t="shared" si="70"/>
        <v>25</v>
      </c>
      <c r="O745" t="b">
        <v>0</v>
      </c>
      <c r="P745">
        <v>15</v>
      </c>
      <c r="Q745" t="b">
        <v>1</v>
      </c>
      <c r="R745" s="12" t="s">
        <v>8278</v>
      </c>
      <c r="S745" t="s">
        <v>8279</v>
      </c>
      <c r="T745">
        <f t="shared" si="66"/>
        <v>54.27</v>
      </c>
      <c r="U745">
        <f t="shared" si="7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67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5">
        <f t="shared" si="68"/>
        <v>41226.95721064815</v>
      </c>
      <c r="M746" s="15">
        <f t="shared" si="69"/>
        <v>41256.95721064815</v>
      </c>
      <c r="N746" s="10">
        <f t="shared" si="70"/>
        <v>30</v>
      </c>
      <c r="O746" t="b">
        <v>0</v>
      </c>
      <c r="P746">
        <v>62</v>
      </c>
      <c r="Q746" t="b">
        <v>1</v>
      </c>
      <c r="R746" s="12" t="s">
        <v>8278</v>
      </c>
      <c r="S746" t="s">
        <v>8279</v>
      </c>
      <c r="T746">
        <f t="shared" si="66"/>
        <v>82.52</v>
      </c>
      <c r="U746">
        <f t="shared" si="7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67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5">
        <f t="shared" si="68"/>
        <v>41367.572280092594</v>
      </c>
      <c r="M747" s="15">
        <f t="shared" si="69"/>
        <v>41397.572280092594</v>
      </c>
      <c r="N747" s="10">
        <f t="shared" si="70"/>
        <v>30</v>
      </c>
      <c r="O747" t="b">
        <v>0</v>
      </c>
      <c r="P747">
        <v>74</v>
      </c>
      <c r="Q747" t="b">
        <v>1</v>
      </c>
      <c r="R747" s="12" t="s">
        <v>8278</v>
      </c>
      <c r="S747" t="s">
        <v>8279</v>
      </c>
      <c r="T747">
        <f t="shared" si="66"/>
        <v>53.73</v>
      </c>
      <c r="U747">
        <f t="shared" si="7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67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5">
        <f t="shared" si="68"/>
        <v>41157.042928240742</v>
      </c>
      <c r="M748" s="15">
        <f t="shared" si="69"/>
        <v>41175.165972222225</v>
      </c>
      <c r="N748" s="10">
        <f t="shared" si="70"/>
        <v>18</v>
      </c>
      <c r="O748" t="b">
        <v>0</v>
      </c>
      <c r="P748">
        <v>97</v>
      </c>
      <c r="Q748" t="b">
        <v>1</v>
      </c>
      <c r="R748" s="12" t="s">
        <v>8278</v>
      </c>
      <c r="S748" t="s">
        <v>8279</v>
      </c>
      <c r="T748">
        <f t="shared" si="66"/>
        <v>34.21</v>
      </c>
      <c r="U748">
        <f t="shared" si="7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67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5">
        <f t="shared" si="68"/>
        <v>41988.548831018517</v>
      </c>
      <c r="M749" s="15">
        <f t="shared" si="69"/>
        <v>42019.454166666663</v>
      </c>
      <c r="N749" s="10">
        <f t="shared" si="70"/>
        <v>31</v>
      </c>
      <c r="O749" t="b">
        <v>0</v>
      </c>
      <c r="P749">
        <v>55</v>
      </c>
      <c r="Q749" t="b">
        <v>1</v>
      </c>
      <c r="R749" s="12" t="s">
        <v>8278</v>
      </c>
      <c r="S749" t="s">
        <v>8279</v>
      </c>
      <c r="T749">
        <f t="shared" si="66"/>
        <v>127.33</v>
      </c>
      <c r="U749">
        <f t="shared" si="7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67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5">
        <f t="shared" si="68"/>
        <v>41831.846828703703</v>
      </c>
      <c r="M750" s="15">
        <f t="shared" si="69"/>
        <v>41861.846828703703</v>
      </c>
      <c r="N750" s="10">
        <f t="shared" si="70"/>
        <v>30</v>
      </c>
      <c r="O750" t="b">
        <v>0</v>
      </c>
      <c r="P750">
        <v>44</v>
      </c>
      <c r="Q750" t="b">
        <v>1</v>
      </c>
      <c r="R750" s="12" t="s">
        <v>8278</v>
      </c>
      <c r="S750" t="s">
        <v>8279</v>
      </c>
      <c r="T750">
        <f t="shared" si="66"/>
        <v>45.57</v>
      </c>
      <c r="U750">
        <f t="shared" si="7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67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5">
        <f t="shared" si="68"/>
        <v>42733.94131944445</v>
      </c>
      <c r="M751" s="15">
        <f t="shared" si="69"/>
        <v>42763.94131944445</v>
      </c>
      <c r="N751" s="10">
        <f t="shared" si="70"/>
        <v>30</v>
      </c>
      <c r="O751" t="b">
        <v>0</v>
      </c>
      <c r="P751">
        <v>110</v>
      </c>
      <c r="Q751" t="b">
        <v>1</v>
      </c>
      <c r="R751" s="12" t="s">
        <v>8278</v>
      </c>
      <c r="S751" t="s">
        <v>8279</v>
      </c>
      <c r="T751">
        <f t="shared" si="66"/>
        <v>95.96</v>
      </c>
      <c r="U751">
        <f t="shared" si="7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67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5">
        <f t="shared" si="68"/>
        <v>41299.878148148149</v>
      </c>
      <c r="M752" s="15">
        <f t="shared" si="69"/>
        <v>41329.878148148149</v>
      </c>
      <c r="N752" s="10">
        <f t="shared" si="70"/>
        <v>30</v>
      </c>
      <c r="O752" t="b">
        <v>0</v>
      </c>
      <c r="P752">
        <v>59</v>
      </c>
      <c r="Q752" t="b">
        <v>1</v>
      </c>
      <c r="R752" s="12" t="s">
        <v>8278</v>
      </c>
      <c r="S752" t="s">
        <v>8279</v>
      </c>
      <c r="T752">
        <f t="shared" si="66"/>
        <v>77.27</v>
      </c>
      <c r="U752">
        <f t="shared" si="7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67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5">
        <f t="shared" si="68"/>
        <v>40713.630497685182</v>
      </c>
      <c r="M753" s="15">
        <f t="shared" si="69"/>
        <v>40759.630497685182</v>
      </c>
      <c r="N753" s="10">
        <f t="shared" si="70"/>
        <v>46</v>
      </c>
      <c r="O753" t="b">
        <v>0</v>
      </c>
      <c r="P753">
        <v>62</v>
      </c>
      <c r="Q753" t="b">
        <v>1</v>
      </c>
      <c r="R753" s="12" t="s">
        <v>8278</v>
      </c>
      <c r="S753" t="s">
        <v>8279</v>
      </c>
      <c r="T753">
        <f t="shared" si="66"/>
        <v>57.34</v>
      </c>
      <c r="U753">
        <f t="shared" si="7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67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5">
        <f t="shared" si="68"/>
        <v>42639.421493055561</v>
      </c>
      <c r="M754" s="15">
        <f t="shared" si="69"/>
        <v>42659.458333333328</v>
      </c>
      <c r="N754" s="10">
        <f t="shared" si="70"/>
        <v>20</v>
      </c>
      <c r="O754" t="b">
        <v>0</v>
      </c>
      <c r="P754">
        <v>105</v>
      </c>
      <c r="Q754" t="b">
        <v>1</v>
      </c>
      <c r="R754" s="12" t="s">
        <v>8278</v>
      </c>
      <c r="S754" t="s">
        <v>8279</v>
      </c>
      <c r="T754">
        <f t="shared" si="66"/>
        <v>53.19</v>
      </c>
      <c r="U754">
        <f t="shared" si="7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67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5">
        <f t="shared" si="68"/>
        <v>42019.590173611112</v>
      </c>
      <c r="M755" s="15">
        <f t="shared" si="69"/>
        <v>42049.590173611112</v>
      </c>
      <c r="N755" s="10">
        <f t="shared" si="70"/>
        <v>30</v>
      </c>
      <c r="O755" t="b">
        <v>0</v>
      </c>
      <c r="P755">
        <v>26</v>
      </c>
      <c r="Q755" t="b">
        <v>1</v>
      </c>
      <c r="R755" s="12" t="s">
        <v>8278</v>
      </c>
      <c r="S755" t="s">
        <v>8279</v>
      </c>
      <c r="T755">
        <f t="shared" si="66"/>
        <v>492.31</v>
      </c>
      <c r="U755">
        <f t="shared" si="7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67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5">
        <f t="shared" si="68"/>
        <v>41249.749085648145</v>
      </c>
      <c r="M756" s="15">
        <f t="shared" si="69"/>
        <v>41279.749085648145</v>
      </c>
      <c r="N756" s="10">
        <f t="shared" si="70"/>
        <v>30</v>
      </c>
      <c r="O756" t="b">
        <v>0</v>
      </c>
      <c r="P756">
        <v>49</v>
      </c>
      <c r="Q756" t="b">
        <v>1</v>
      </c>
      <c r="R756" s="12" t="s">
        <v>8278</v>
      </c>
      <c r="S756" t="s">
        <v>8279</v>
      </c>
      <c r="T756">
        <f t="shared" si="66"/>
        <v>42.35</v>
      </c>
      <c r="U756">
        <f t="shared" si="7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67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5">
        <f t="shared" si="68"/>
        <v>41383.605057870373</v>
      </c>
      <c r="M757" s="15">
        <f t="shared" si="69"/>
        <v>41414.02847222222</v>
      </c>
      <c r="N757" s="10">
        <f t="shared" si="70"/>
        <v>31</v>
      </c>
      <c r="O757" t="b">
        <v>0</v>
      </c>
      <c r="P757">
        <v>68</v>
      </c>
      <c r="Q757" t="b">
        <v>1</v>
      </c>
      <c r="R757" s="12" t="s">
        <v>8278</v>
      </c>
      <c r="S757" t="s">
        <v>8279</v>
      </c>
      <c r="T757">
        <f t="shared" si="66"/>
        <v>37.47</v>
      </c>
      <c r="U757">
        <f t="shared" si="7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67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5">
        <f t="shared" si="68"/>
        <v>40590.766886574071</v>
      </c>
      <c r="M758" s="15">
        <f t="shared" si="69"/>
        <v>40651.725219907406</v>
      </c>
      <c r="N758" s="10">
        <f t="shared" si="70"/>
        <v>61</v>
      </c>
      <c r="O758" t="b">
        <v>0</v>
      </c>
      <c r="P758">
        <v>22</v>
      </c>
      <c r="Q758" t="b">
        <v>1</v>
      </c>
      <c r="R758" s="12" t="s">
        <v>8278</v>
      </c>
      <c r="S758" t="s">
        <v>8279</v>
      </c>
      <c r="T758">
        <f t="shared" si="66"/>
        <v>37.450000000000003</v>
      </c>
      <c r="U758">
        <f t="shared" si="7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67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5">
        <f t="shared" si="68"/>
        <v>41235.054560185185</v>
      </c>
      <c r="M759" s="15">
        <f t="shared" si="69"/>
        <v>41249.054560185185</v>
      </c>
      <c r="N759" s="10">
        <f t="shared" si="70"/>
        <v>14</v>
      </c>
      <c r="O759" t="b">
        <v>0</v>
      </c>
      <c r="P759">
        <v>18</v>
      </c>
      <c r="Q759" t="b">
        <v>1</v>
      </c>
      <c r="R759" s="12" t="s">
        <v>8278</v>
      </c>
      <c r="S759" t="s">
        <v>8279</v>
      </c>
      <c r="T759">
        <f t="shared" si="66"/>
        <v>33.06</v>
      </c>
      <c r="U759">
        <f t="shared" si="7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67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5">
        <f t="shared" si="68"/>
        <v>40429.836435185185</v>
      </c>
      <c r="M760" s="15">
        <f t="shared" si="69"/>
        <v>40459.836435185185</v>
      </c>
      <c r="N760" s="10">
        <f t="shared" si="70"/>
        <v>30</v>
      </c>
      <c r="O760" t="b">
        <v>0</v>
      </c>
      <c r="P760">
        <v>19</v>
      </c>
      <c r="Q760" t="b">
        <v>1</v>
      </c>
      <c r="R760" s="12" t="s">
        <v>8278</v>
      </c>
      <c r="S760" t="s">
        <v>8279</v>
      </c>
      <c r="T760">
        <f t="shared" si="66"/>
        <v>134.21</v>
      </c>
      <c r="U760">
        <f t="shared" si="7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67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5">
        <f t="shared" si="68"/>
        <v>41789.330312500002</v>
      </c>
      <c r="M761" s="15">
        <f t="shared" si="69"/>
        <v>41829.330312500002</v>
      </c>
      <c r="N761" s="10">
        <f t="shared" si="70"/>
        <v>40</v>
      </c>
      <c r="O761" t="b">
        <v>0</v>
      </c>
      <c r="P761">
        <v>99</v>
      </c>
      <c r="Q761" t="b">
        <v>1</v>
      </c>
      <c r="R761" s="12" t="s">
        <v>8278</v>
      </c>
      <c r="S761" t="s">
        <v>8279</v>
      </c>
      <c r="T761">
        <f t="shared" si="66"/>
        <v>51.47</v>
      </c>
      <c r="U761">
        <f t="shared" si="7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67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5">
        <f t="shared" si="68"/>
        <v>42670.764039351852</v>
      </c>
      <c r="M762" s="15">
        <f t="shared" si="69"/>
        <v>42700.805706018517</v>
      </c>
      <c r="N762" s="10">
        <f t="shared" si="70"/>
        <v>30</v>
      </c>
      <c r="O762" t="b">
        <v>0</v>
      </c>
      <c r="P762">
        <v>0</v>
      </c>
      <c r="Q762" t="b">
        <v>0</v>
      </c>
      <c r="R762" s="12" t="s">
        <v>8278</v>
      </c>
      <c r="S762" t="s">
        <v>8280</v>
      </c>
      <c r="T762">
        <f t="shared" si="66"/>
        <v>0</v>
      </c>
      <c r="U762">
        <f t="shared" si="7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67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5">
        <f t="shared" si="68"/>
        <v>41642.751458333332</v>
      </c>
      <c r="M763" s="15">
        <f t="shared" si="69"/>
        <v>41672.751458333332</v>
      </c>
      <c r="N763" s="10">
        <f t="shared" si="70"/>
        <v>30</v>
      </c>
      <c r="O763" t="b">
        <v>0</v>
      </c>
      <c r="P763">
        <v>6</v>
      </c>
      <c r="Q763" t="b">
        <v>0</v>
      </c>
      <c r="R763" s="12" t="s">
        <v>8278</v>
      </c>
      <c r="S763" t="s">
        <v>8280</v>
      </c>
      <c r="T763">
        <f t="shared" si="66"/>
        <v>39.17</v>
      </c>
      <c r="U763">
        <f t="shared" si="7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67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5">
        <f t="shared" si="68"/>
        <v>42690.858449074076</v>
      </c>
      <c r="M764" s="15">
        <f t="shared" si="69"/>
        <v>42708.25</v>
      </c>
      <c r="N764" s="10">
        <f t="shared" si="70"/>
        <v>18</v>
      </c>
      <c r="O764" t="b">
        <v>0</v>
      </c>
      <c r="P764">
        <v>0</v>
      </c>
      <c r="Q764" t="b">
        <v>0</v>
      </c>
      <c r="R764" s="12" t="s">
        <v>8278</v>
      </c>
      <c r="S764" t="s">
        <v>8280</v>
      </c>
      <c r="T764">
        <f t="shared" si="66"/>
        <v>0</v>
      </c>
      <c r="U764">
        <f t="shared" si="7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67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5">
        <f t="shared" si="68"/>
        <v>41471.446851851848</v>
      </c>
      <c r="M765" s="15">
        <f t="shared" si="69"/>
        <v>41501.446851851848</v>
      </c>
      <c r="N765" s="10">
        <f t="shared" si="70"/>
        <v>30</v>
      </c>
      <c r="O765" t="b">
        <v>0</v>
      </c>
      <c r="P765">
        <v>1</v>
      </c>
      <c r="Q765" t="b">
        <v>0</v>
      </c>
      <c r="R765" s="12" t="s">
        <v>8278</v>
      </c>
      <c r="S765" t="s">
        <v>8280</v>
      </c>
      <c r="T765">
        <f t="shared" si="66"/>
        <v>5</v>
      </c>
      <c r="U765">
        <f t="shared" si="7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67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5">
        <f t="shared" si="68"/>
        <v>42227.173159722224</v>
      </c>
      <c r="M766" s="15">
        <f t="shared" si="69"/>
        <v>42257.173159722224</v>
      </c>
      <c r="N766" s="10">
        <f t="shared" si="70"/>
        <v>30</v>
      </c>
      <c r="O766" t="b">
        <v>0</v>
      </c>
      <c r="P766">
        <v>0</v>
      </c>
      <c r="Q766" t="b">
        <v>0</v>
      </c>
      <c r="R766" s="12" t="s">
        <v>8278</v>
      </c>
      <c r="S766" t="s">
        <v>8280</v>
      </c>
      <c r="T766">
        <f t="shared" si="66"/>
        <v>0</v>
      </c>
      <c r="U766">
        <f t="shared" si="7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67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5">
        <f t="shared" si="68"/>
        <v>41901.542638888888</v>
      </c>
      <c r="M767" s="15">
        <f t="shared" si="69"/>
        <v>41931.542638888888</v>
      </c>
      <c r="N767" s="10">
        <f t="shared" si="70"/>
        <v>30</v>
      </c>
      <c r="O767" t="b">
        <v>0</v>
      </c>
      <c r="P767">
        <v>44</v>
      </c>
      <c r="Q767" t="b">
        <v>0</v>
      </c>
      <c r="R767" s="12" t="s">
        <v>8278</v>
      </c>
      <c r="S767" t="s">
        <v>8280</v>
      </c>
      <c r="T767">
        <f t="shared" si="66"/>
        <v>57.3</v>
      </c>
      <c r="U767">
        <f t="shared" si="7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67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5">
        <f t="shared" si="68"/>
        <v>42021.783368055556</v>
      </c>
      <c r="M768" s="15">
        <f t="shared" si="69"/>
        <v>42051.783368055556</v>
      </c>
      <c r="N768" s="10">
        <f t="shared" si="70"/>
        <v>30</v>
      </c>
      <c r="O768" t="b">
        <v>0</v>
      </c>
      <c r="P768">
        <v>0</v>
      </c>
      <c r="Q768" t="b">
        <v>0</v>
      </c>
      <c r="R768" s="12" t="s">
        <v>8278</v>
      </c>
      <c r="S768" t="s">
        <v>8280</v>
      </c>
      <c r="T768">
        <f t="shared" si="66"/>
        <v>0</v>
      </c>
      <c r="U768">
        <f t="shared" si="7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67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5">
        <f t="shared" si="68"/>
        <v>42115.143634259264</v>
      </c>
      <c r="M769" s="15">
        <f t="shared" si="69"/>
        <v>42145.143634259264</v>
      </c>
      <c r="N769" s="10">
        <f t="shared" si="70"/>
        <v>30</v>
      </c>
      <c r="O769" t="b">
        <v>0</v>
      </c>
      <c r="P769">
        <v>3</v>
      </c>
      <c r="Q769" t="b">
        <v>0</v>
      </c>
      <c r="R769" s="12" t="s">
        <v>8278</v>
      </c>
      <c r="S769" t="s">
        <v>8280</v>
      </c>
      <c r="T769">
        <f t="shared" si="66"/>
        <v>59</v>
      </c>
      <c r="U769">
        <f t="shared" si="7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si="67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5">
        <f t="shared" si="68"/>
        <v>41594.207060185188</v>
      </c>
      <c r="M770" s="15">
        <f t="shared" si="69"/>
        <v>41624.207060185188</v>
      </c>
      <c r="N770" s="10">
        <f t="shared" si="70"/>
        <v>30</v>
      </c>
      <c r="O770" t="b">
        <v>0</v>
      </c>
      <c r="P770">
        <v>0</v>
      </c>
      <c r="Q770" t="b">
        <v>0</v>
      </c>
      <c r="R770" s="12" t="s">
        <v>8278</v>
      </c>
      <c r="S770" t="s">
        <v>8280</v>
      </c>
      <c r="T770">
        <f t="shared" ref="T770:T833" si="72">IFERROR(ROUND(E770/P770,2),0)</f>
        <v>0</v>
      </c>
      <c r="U770">
        <f t="shared" si="7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ref="F771:F834" si="73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5">
        <f t="shared" ref="L771:L834" si="74">(((K771/60)/60)/24)+DATE(1970,1,1)</f>
        <v>41604.996458333335</v>
      </c>
      <c r="M771" s="15">
        <f t="shared" ref="M771:M834" si="75">(((J771/60)/60)/24)+DATE(1970,1,1)</f>
        <v>41634.996458333335</v>
      </c>
      <c r="N771" s="10">
        <f t="shared" ref="N771:N834" si="76">_xlfn.DAYS(M771,L771)</f>
        <v>30</v>
      </c>
      <c r="O771" t="b">
        <v>0</v>
      </c>
      <c r="P771">
        <v>52</v>
      </c>
      <c r="Q771" t="b">
        <v>0</v>
      </c>
      <c r="R771" s="12" t="s">
        <v>8278</v>
      </c>
      <c r="S771" t="s">
        <v>8280</v>
      </c>
      <c r="T771">
        <f t="shared" si="72"/>
        <v>31.85</v>
      </c>
      <c r="U771">
        <f t="shared" ref="U771:U834" si="77">YEAR(L771)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73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5">
        <f t="shared" si="74"/>
        <v>41289.999641203707</v>
      </c>
      <c r="M772" s="15">
        <f t="shared" si="75"/>
        <v>41329.999641203707</v>
      </c>
      <c r="N772" s="10">
        <f t="shared" si="76"/>
        <v>40</v>
      </c>
      <c r="O772" t="b">
        <v>0</v>
      </c>
      <c r="P772">
        <v>0</v>
      </c>
      <c r="Q772" t="b">
        <v>0</v>
      </c>
      <c r="R772" s="12" t="s">
        <v>8278</v>
      </c>
      <c r="S772" t="s">
        <v>8280</v>
      </c>
      <c r="T772">
        <f t="shared" si="72"/>
        <v>0</v>
      </c>
      <c r="U772">
        <f t="shared" si="77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73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5">
        <f t="shared" si="74"/>
        <v>42349.824097222227</v>
      </c>
      <c r="M773" s="15">
        <f t="shared" si="75"/>
        <v>42399.824097222227</v>
      </c>
      <c r="N773" s="10">
        <f t="shared" si="76"/>
        <v>50</v>
      </c>
      <c r="O773" t="b">
        <v>0</v>
      </c>
      <c r="P773">
        <v>1</v>
      </c>
      <c r="Q773" t="b">
        <v>0</v>
      </c>
      <c r="R773" s="12" t="s">
        <v>8278</v>
      </c>
      <c r="S773" t="s">
        <v>8280</v>
      </c>
      <c r="T773">
        <f t="shared" si="72"/>
        <v>10</v>
      </c>
      <c r="U773">
        <f t="shared" si="77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73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5">
        <f t="shared" si="74"/>
        <v>40068.056932870371</v>
      </c>
      <c r="M774" s="15">
        <f t="shared" si="75"/>
        <v>40118.165972222225</v>
      </c>
      <c r="N774" s="10">
        <f t="shared" si="76"/>
        <v>50</v>
      </c>
      <c r="O774" t="b">
        <v>0</v>
      </c>
      <c r="P774">
        <v>1</v>
      </c>
      <c r="Q774" t="b">
        <v>0</v>
      </c>
      <c r="R774" s="12" t="s">
        <v>8278</v>
      </c>
      <c r="S774" t="s">
        <v>8280</v>
      </c>
      <c r="T774">
        <f t="shared" si="72"/>
        <v>50</v>
      </c>
      <c r="U774">
        <f t="shared" si="77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73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5">
        <f t="shared" si="74"/>
        <v>42100.735937499994</v>
      </c>
      <c r="M775" s="15">
        <f t="shared" si="75"/>
        <v>42134.959027777775</v>
      </c>
      <c r="N775" s="10">
        <f t="shared" si="76"/>
        <v>34</v>
      </c>
      <c r="O775" t="b">
        <v>0</v>
      </c>
      <c r="P775">
        <v>2</v>
      </c>
      <c r="Q775" t="b">
        <v>0</v>
      </c>
      <c r="R775" s="12" t="s">
        <v>8278</v>
      </c>
      <c r="S775" t="s">
        <v>8280</v>
      </c>
      <c r="T775">
        <f t="shared" si="72"/>
        <v>16</v>
      </c>
      <c r="U775">
        <f t="shared" si="77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73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5">
        <f t="shared" si="74"/>
        <v>41663.780300925922</v>
      </c>
      <c r="M776" s="15">
        <f t="shared" si="75"/>
        <v>41693.780300925922</v>
      </c>
      <c r="N776" s="10">
        <f t="shared" si="76"/>
        <v>30</v>
      </c>
      <c r="O776" t="b">
        <v>0</v>
      </c>
      <c r="P776">
        <v>9</v>
      </c>
      <c r="Q776" t="b">
        <v>0</v>
      </c>
      <c r="R776" s="12" t="s">
        <v>8278</v>
      </c>
      <c r="S776" t="s">
        <v>8280</v>
      </c>
      <c r="T776">
        <f t="shared" si="72"/>
        <v>39</v>
      </c>
      <c r="U776">
        <f t="shared" si="77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73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5">
        <f t="shared" si="74"/>
        <v>40863.060127314813</v>
      </c>
      <c r="M777" s="15">
        <f t="shared" si="75"/>
        <v>40893.060127314813</v>
      </c>
      <c r="N777" s="10">
        <f t="shared" si="76"/>
        <v>30</v>
      </c>
      <c r="O777" t="b">
        <v>0</v>
      </c>
      <c r="P777">
        <v>5</v>
      </c>
      <c r="Q777" t="b">
        <v>0</v>
      </c>
      <c r="R777" s="12" t="s">
        <v>8278</v>
      </c>
      <c r="S777" t="s">
        <v>8280</v>
      </c>
      <c r="T777">
        <f t="shared" si="72"/>
        <v>34</v>
      </c>
      <c r="U777">
        <f t="shared" si="77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73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5">
        <f t="shared" si="74"/>
        <v>42250.685706018514</v>
      </c>
      <c r="M778" s="15">
        <f t="shared" si="75"/>
        <v>42288.208333333328</v>
      </c>
      <c r="N778" s="10">
        <f t="shared" si="76"/>
        <v>38</v>
      </c>
      <c r="O778" t="b">
        <v>0</v>
      </c>
      <c r="P778">
        <v>57</v>
      </c>
      <c r="Q778" t="b">
        <v>0</v>
      </c>
      <c r="R778" s="12" t="s">
        <v>8278</v>
      </c>
      <c r="S778" t="s">
        <v>8280</v>
      </c>
      <c r="T778">
        <f t="shared" si="72"/>
        <v>63.12</v>
      </c>
      <c r="U778">
        <f t="shared" si="77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73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5">
        <f t="shared" si="74"/>
        <v>41456.981215277774</v>
      </c>
      <c r="M779" s="15">
        <f t="shared" si="75"/>
        <v>41486.981215277774</v>
      </c>
      <c r="N779" s="10">
        <f t="shared" si="76"/>
        <v>30</v>
      </c>
      <c r="O779" t="b">
        <v>0</v>
      </c>
      <c r="P779">
        <v>3</v>
      </c>
      <c r="Q779" t="b">
        <v>0</v>
      </c>
      <c r="R779" s="12" t="s">
        <v>8278</v>
      </c>
      <c r="S779" t="s">
        <v>8280</v>
      </c>
      <c r="T779">
        <f t="shared" si="72"/>
        <v>7</v>
      </c>
      <c r="U779">
        <f t="shared" si="77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73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5">
        <f t="shared" si="74"/>
        <v>41729.702314814815</v>
      </c>
      <c r="M780" s="15">
        <f t="shared" si="75"/>
        <v>41759.702314814815</v>
      </c>
      <c r="N780" s="10">
        <f t="shared" si="76"/>
        <v>30</v>
      </c>
      <c r="O780" t="b">
        <v>0</v>
      </c>
      <c r="P780">
        <v>1</v>
      </c>
      <c r="Q780" t="b">
        <v>0</v>
      </c>
      <c r="R780" s="12" t="s">
        <v>8278</v>
      </c>
      <c r="S780" t="s">
        <v>8280</v>
      </c>
      <c r="T780">
        <f t="shared" si="72"/>
        <v>2</v>
      </c>
      <c r="U780">
        <f t="shared" si="77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73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5">
        <f t="shared" si="74"/>
        <v>40436.68408564815</v>
      </c>
      <c r="M781" s="15">
        <f t="shared" si="75"/>
        <v>40466.166666666664</v>
      </c>
      <c r="N781" s="10">
        <f t="shared" si="76"/>
        <v>30</v>
      </c>
      <c r="O781" t="b">
        <v>0</v>
      </c>
      <c r="P781">
        <v>6</v>
      </c>
      <c r="Q781" t="b">
        <v>0</v>
      </c>
      <c r="R781" s="12" t="s">
        <v>8278</v>
      </c>
      <c r="S781" t="s">
        <v>8280</v>
      </c>
      <c r="T781">
        <f t="shared" si="72"/>
        <v>66.67</v>
      </c>
      <c r="U781">
        <f t="shared" si="77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73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5">
        <f t="shared" si="74"/>
        <v>40636.673900462964</v>
      </c>
      <c r="M782" s="15">
        <f t="shared" si="75"/>
        <v>40666.673900462964</v>
      </c>
      <c r="N782" s="10">
        <f t="shared" si="76"/>
        <v>30</v>
      </c>
      <c r="O782" t="b">
        <v>0</v>
      </c>
      <c r="P782">
        <v>27</v>
      </c>
      <c r="Q782" t="b">
        <v>1</v>
      </c>
      <c r="R782" s="12" t="s">
        <v>8281</v>
      </c>
      <c r="S782" t="s">
        <v>8282</v>
      </c>
      <c r="T782">
        <f t="shared" si="72"/>
        <v>38.520000000000003</v>
      </c>
      <c r="U782">
        <f t="shared" si="77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73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5">
        <f t="shared" si="74"/>
        <v>41403.000856481485</v>
      </c>
      <c r="M783" s="15">
        <f t="shared" si="75"/>
        <v>41433.000856481485</v>
      </c>
      <c r="N783" s="10">
        <f t="shared" si="76"/>
        <v>30</v>
      </c>
      <c r="O783" t="b">
        <v>0</v>
      </c>
      <c r="P783">
        <v>25</v>
      </c>
      <c r="Q783" t="b">
        <v>1</v>
      </c>
      <c r="R783" s="12" t="s">
        <v>8281</v>
      </c>
      <c r="S783" t="s">
        <v>8282</v>
      </c>
      <c r="T783">
        <f t="shared" si="72"/>
        <v>42.61</v>
      </c>
      <c r="U783">
        <f t="shared" si="77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73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5">
        <f t="shared" si="74"/>
        <v>41116.758125</v>
      </c>
      <c r="M784" s="15">
        <f t="shared" si="75"/>
        <v>41146.758125</v>
      </c>
      <c r="N784" s="10">
        <f t="shared" si="76"/>
        <v>30</v>
      </c>
      <c r="O784" t="b">
        <v>0</v>
      </c>
      <c r="P784">
        <v>14</v>
      </c>
      <c r="Q784" t="b">
        <v>1</v>
      </c>
      <c r="R784" s="12" t="s">
        <v>8281</v>
      </c>
      <c r="S784" t="s">
        <v>8282</v>
      </c>
      <c r="T784">
        <f t="shared" si="72"/>
        <v>50</v>
      </c>
      <c r="U784">
        <f t="shared" si="77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73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5">
        <f t="shared" si="74"/>
        <v>40987.773715277777</v>
      </c>
      <c r="M785" s="15">
        <f t="shared" si="75"/>
        <v>41026.916666666664</v>
      </c>
      <c r="N785" s="10">
        <f t="shared" si="76"/>
        <v>39</v>
      </c>
      <c r="O785" t="b">
        <v>0</v>
      </c>
      <c r="P785">
        <v>35</v>
      </c>
      <c r="Q785" t="b">
        <v>1</v>
      </c>
      <c r="R785" s="12" t="s">
        <v>8281</v>
      </c>
      <c r="S785" t="s">
        <v>8282</v>
      </c>
      <c r="T785">
        <f t="shared" si="72"/>
        <v>63.49</v>
      </c>
      <c r="U785">
        <f t="shared" si="77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73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5">
        <f t="shared" si="74"/>
        <v>41675.149525462963</v>
      </c>
      <c r="M786" s="15">
        <f t="shared" si="75"/>
        <v>41715.107858796298</v>
      </c>
      <c r="N786" s="10">
        <f t="shared" si="76"/>
        <v>40</v>
      </c>
      <c r="O786" t="b">
        <v>0</v>
      </c>
      <c r="P786">
        <v>10</v>
      </c>
      <c r="Q786" t="b">
        <v>1</v>
      </c>
      <c r="R786" s="12" t="s">
        <v>8281</v>
      </c>
      <c r="S786" t="s">
        <v>8282</v>
      </c>
      <c r="T786">
        <f t="shared" si="72"/>
        <v>102.5</v>
      </c>
      <c r="U786">
        <f t="shared" si="77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73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5">
        <f t="shared" si="74"/>
        <v>41303.593923611108</v>
      </c>
      <c r="M787" s="15">
        <f t="shared" si="75"/>
        <v>41333.593923611108</v>
      </c>
      <c r="N787" s="10">
        <f t="shared" si="76"/>
        <v>30</v>
      </c>
      <c r="O787" t="b">
        <v>0</v>
      </c>
      <c r="P787">
        <v>29</v>
      </c>
      <c r="Q787" t="b">
        <v>1</v>
      </c>
      <c r="R787" s="12" t="s">
        <v>8281</v>
      </c>
      <c r="S787" t="s">
        <v>8282</v>
      </c>
      <c r="T787">
        <f t="shared" si="72"/>
        <v>31.14</v>
      </c>
      <c r="U787">
        <f t="shared" si="77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73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5">
        <f t="shared" si="74"/>
        <v>40983.055949074071</v>
      </c>
      <c r="M788" s="15">
        <f t="shared" si="75"/>
        <v>41040.657638888886</v>
      </c>
      <c r="N788" s="10">
        <f t="shared" si="76"/>
        <v>57</v>
      </c>
      <c r="O788" t="b">
        <v>0</v>
      </c>
      <c r="P788">
        <v>44</v>
      </c>
      <c r="Q788" t="b">
        <v>1</v>
      </c>
      <c r="R788" s="12" t="s">
        <v>8281</v>
      </c>
      <c r="S788" t="s">
        <v>8282</v>
      </c>
      <c r="T788">
        <f t="shared" si="72"/>
        <v>162.27000000000001</v>
      </c>
      <c r="U788">
        <f t="shared" si="77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73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5">
        <f t="shared" si="74"/>
        <v>41549.627615740741</v>
      </c>
      <c r="M789" s="15">
        <f t="shared" si="75"/>
        <v>41579.627615740741</v>
      </c>
      <c r="N789" s="10">
        <f t="shared" si="76"/>
        <v>30</v>
      </c>
      <c r="O789" t="b">
        <v>0</v>
      </c>
      <c r="P789">
        <v>17</v>
      </c>
      <c r="Q789" t="b">
        <v>1</v>
      </c>
      <c r="R789" s="12" t="s">
        <v>8281</v>
      </c>
      <c r="S789" t="s">
        <v>8282</v>
      </c>
      <c r="T789">
        <f t="shared" si="72"/>
        <v>80.59</v>
      </c>
      <c r="U789">
        <f t="shared" si="77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73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5">
        <f t="shared" si="74"/>
        <v>41059.006805555553</v>
      </c>
      <c r="M790" s="15">
        <f t="shared" si="75"/>
        <v>41097.165972222225</v>
      </c>
      <c r="N790" s="10">
        <f t="shared" si="76"/>
        <v>38</v>
      </c>
      <c r="O790" t="b">
        <v>0</v>
      </c>
      <c r="P790">
        <v>34</v>
      </c>
      <c r="Q790" t="b">
        <v>1</v>
      </c>
      <c r="R790" s="12" t="s">
        <v>8281</v>
      </c>
      <c r="S790" t="s">
        <v>8282</v>
      </c>
      <c r="T790">
        <f t="shared" si="72"/>
        <v>59.85</v>
      </c>
      <c r="U790">
        <f t="shared" si="77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73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5">
        <f t="shared" si="74"/>
        <v>41277.186111111114</v>
      </c>
      <c r="M791" s="15">
        <f t="shared" si="75"/>
        <v>41295.332638888889</v>
      </c>
      <c r="N791" s="10">
        <f t="shared" si="76"/>
        <v>18</v>
      </c>
      <c r="O791" t="b">
        <v>0</v>
      </c>
      <c r="P791">
        <v>14</v>
      </c>
      <c r="Q791" t="b">
        <v>1</v>
      </c>
      <c r="R791" s="12" t="s">
        <v>8281</v>
      </c>
      <c r="S791" t="s">
        <v>8282</v>
      </c>
      <c r="T791">
        <f t="shared" si="72"/>
        <v>132.86000000000001</v>
      </c>
      <c r="U791">
        <f t="shared" si="77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73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5">
        <f t="shared" si="74"/>
        <v>41276.047905092593</v>
      </c>
      <c r="M792" s="15">
        <f t="shared" si="75"/>
        <v>41306.047905092593</v>
      </c>
      <c r="N792" s="10">
        <f t="shared" si="76"/>
        <v>30</v>
      </c>
      <c r="O792" t="b">
        <v>0</v>
      </c>
      <c r="P792">
        <v>156</v>
      </c>
      <c r="Q792" t="b">
        <v>1</v>
      </c>
      <c r="R792" s="12" t="s">
        <v>8281</v>
      </c>
      <c r="S792" t="s">
        <v>8282</v>
      </c>
      <c r="T792">
        <f t="shared" si="72"/>
        <v>92.55</v>
      </c>
      <c r="U792">
        <f t="shared" si="77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73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5">
        <f t="shared" si="74"/>
        <v>41557.780624999999</v>
      </c>
      <c r="M793" s="15">
        <f t="shared" si="75"/>
        <v>41591.249305555553</v>
      </c>
      <c r="N793" s="10">
        <f t="shared" si="76"/>
        <v>34</v>
      </c>
      <c r="O793" t="b">
        <v>0</v>
      </c>
      <c r="P793">
        <v>128</v>
      </c>
      <c r="Q793" t="b">
        <v>1</v>
      </c>
      <c r="R793" s="12" t="s">
        <v>8281</v>
      </c>
      <c r="S793" t="s">
        <v>8282</v>
      </c>
      <c r="T793">
        <f t="shared" si="72"/>
        <v>60.86</v>
      </c>
      <c r="U793">
        <f t="shared" si="77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73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5">
        <f t="shared" si="74"/>
        <v>41555.873645833337</v>
      </c>
      <c r="M794" s="15">
        <f t="shared" si="75"/>
        <v>41585.915312500001</v>
      </c>
      <c r="N794" s="10">
        <f t="shared" si="76"/>
        <v>30</v>
      </c>
      <c r="O794" t="b">
        <v>0</v>
      </c>
      <c r="P794">
        <v>60</v>
      </c>
      <c r="Q794" t="b">
        <v>1</v>
      </c>
      <c r="R794" s="12" t="s">
        <v>8281</v>
      </c>
      <c r="S794" t="s">
        <v>8282</v>
      </c>
      <c r="T794">
        <f t="shared" si="72"/>
        <v>41.85</v>
      </c>
      <c r="U794">
        <f t="shared" si="77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73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5">
        <f t="shared" si="74"/>
        <v>41442.741249999999</v>
      </c>
      <c r="M795" s="15">
        <f t="shared" si="75"/>
        <v>41458.207638888889</v>
      </c>
      <c r="N795" s="10">
        <f t="shared" si="76"/>
        <v>16</v>
      </c>
      <c r="O795" t="b">
        <v>0</v>
      </c>
      <c r="P795">
        <v>32</v>
      </c>
      <c r="Q795" t="b">
        <v>1</v>
      </c>
      <c r="R795" s="12" t="s">
        <v>8281</v>
      </c>
      <c r="S795" t="s">
        <v>8282</v>
      </c>
      <c r="T795">
        <f t="shared" si="72"/>
        <v>88.33</v>
      </c>
      <c r="U795">
        <f t="shared" si="77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73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5">
        <f t="shared" si="74"/>
        <v>40736.115011574075</v>
      </c>
      <c r="M796" s="15">
        <f t="shared" si="75"/>
        <v>40791.712500000001</v>
      </c>
      <c r="N796" s="10">
        <f t="shared" si="76"/>
        <v>55</v>
      </c>
      <c r="O796" t="b">
        <v>0</v>
      </c>
      <c r="P796">
        <v>53</v>
      </c>
      <c r="Q796" t="b">
        <v>1</v>
      </c>
      <c r="R796" s="12" t="s">
        <v>8281</v>
      </c>
      <c r="S796" t="s">
        <v>8282</v>
      </c>
      <c r="T796">
        <f t="shared" si="72"/>
        <v>158.96</v>
      </c>
      <c r="U796">
        <f t="shared" si="77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73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5">
        <f t="shared" si="74"/>
        <v>40963.613032407404</v>
      </c>
      <c r="M797" s="15">
        <f t="shared" si="75"/>
        <v>41006.207638888889</v>
      </c>
      <c r="N797" s="10">
        <f t="shared" si="76"/>
        <v>43</v>
      </c>
      <c r="O797" t="b">
        <v>0</v>
      </c>
      <c r="P797">
        <v>184</v>
      </c>
      <c r="Q797" t="b">
        <v>1</v>
      </c>
      <c r="R797" s="12" t="s">
        <v>8281</v>
      </c>
      <c r="S797" t="s">
        <v>8282</v>
      </c>
      <c r="T797">
        <f t="shared" si="72"/>
        <v>85.05</v>
      </c>
      <c r="U797">
        <f t="shared" si="77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73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5">
        <f t="shared" si="74"/>
        <v>41502.882928240739</v>
      </c>
      <c r="M798" s="15">
        <f t="shared" si="75"/>
        <v>41532.881944444445</v>
      </c>
      <c r="N798" s="10">
        <f t="shared" si="76"/>
        <v>30</v>
      </c>
      <c r="O798" t="b">
        <v>0</v>
      </c>
      <c r="P798">
        <v>90</v>
      </c>
      <c r="Q798" t="b">
        <v>1</v>
      </c>
      <c r="R798" s="12" t="s">
        <v>8281</v>
      </c>
      <c r="S798" t="s">
        <v>8282</v>
      </c>
      <c r="T798">
        <f t="shared" si="72"/>
        <v>112.61</v>
      </c>
      <c r="U798">
        <f t="shared" si="77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73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5">
        <f t="shared" si="74"/>
        <v>40996.994074074071</v>
      </c>
      <c r="M799" s="15">
        <f t="shared" si="75"/>
        <v>41028.166666666664</v>
      </c>
      <c r="N799" s="10">
        <f t="shared" si="76"/>
        <v>32</v>
      </c>
      <c r="O799" t="b">
        <v>0</v>
      </c>
      <c r="P799">
        <v>71</v>
      </c>
      <c r="Q799" t="b">
        <v>1</v>
      </c>
      <c r="R799" s="12" t="s">
        <v>8281</v>
      </c>
      <c r="S799" t="s">
        <v>8282</v>
      </c>
      <c r="T799">
        <f t="shared" si="72"/>
        <v>45.44</v>
      </c>
      <c r="U799">
        <f t="shared" si="77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73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5">
        <f t="shared" si="74"/>
        <v>41882.590127314819</v>
      </c>
      <c r="M800" s="15">
        <f t="shared" si="75"/>
        <v>41912.590127314819</v>
      </c>
      <c r="N800" s="10">
        <f t="shared" si="76"/>
        <v>30</v>
      </c>
      <c r="O800" t="b">
        <v>0</v>
      </c>
      <c r="P800">
        <v>87</v>
      </c>
      <c r="Q800" t="b">
        <v>1</v>
      </c>
      <c r="R800" s="12" t="s">
        <v>8281</v>
      </c>
      <c r="S800" t="s">
        <v>8282</v>
      </c>
      <c r="T800">
        <f t="shared" si="72"/>
        <v>46.22</v>
      </c>
      <c r="U800">
        <f t="shared" si="77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73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5">
        <f t="shared" si="74"/>
        <v>40996.667199074072</v>
      </c>
      <c r="M801" s="15">
        <f t="shared" si="75"/>
        <v>41026.667199074072</v>
      </c>
      <c r="N801" s="10">
        <f t="shared" si="76"/>
        <v>30</v>
      </c>
      <c r="O801" t="b">
        <v>0</v>
      </c>
      <c r="P801">
        <v>28</v>
      </c>
      <c r="Q801" t="b">
        <v>1</v>
      </c>
      <c r="R801" s="12" t="s">
        <v>8281</v>
      </c>
      <c r="S801" t="s">
        <v>8282</v>
      </c>
      <c r="T801">
        <f t="shared" si="72"/>
        <v>178.61</v>
      </c>
      <c r="U801">
        <f t="shared" si="77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73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5">
        <f t="shared" si="74"/>
        <v>41863.433495370373</v>
      </c>
      <c r="M802" s="15">
        <f t="shared" si="75"/>
        <v>41893.433495370373</v>
      </c>
      <c r="N802" s="10">
        <f t="shared" si="76"/>
        <v>30</v>
      </c>
      <c r="O802" t="b">
        <v>0</v>
      </c>
      <c r="P802">
        <v>56</v>
      </c>
      <c r="Q802" t="b">
        <v>1</v>
      </c>
      <c r="R802" s="12" t="s">
        <v>8281</v>
      </c>
      <c r="S802" t="s">
        <v>8282</v>
      </c>
      <c r="T802">
        <f t="shared" si="72"/>
        <v>40.75</v>
      </c>
      <c r="U802">
        <f t="shared" si="77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73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5">
        <f t="shared" si="74"/>
        <v>40695.795370370368</v>
      </c>
      <c r="M803" s="15">
        <f t="shared" si="75"/>
        <v>40725.795370370368</v>
      </c>
      <c r="N803" s="10">
        <f t="shared" si="76"/>
        <v>30</v>
      </c>
      <c r="O803" t="b">
        <v>0</v>
      </c>
      <c r="P803">
        <v>51</v>
      </c>
      <c r="Q803" t="b">
        <v>1</v>
      </c>
      <c r="R803" s="12" t="s">
        <v>8281</v>
      </c>
      <c r="S803" t="s">
        <v>8282</v>
      </c>
      <c r="T803">
        <f t="shared" si="72"/>
        <v>43.73</v>
      </c>
      <c r="U803">
        <f t="shared" si="77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73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5">
        <f t="shared" si="74"/>
        <v>41123.022268518522</v>
      </c>
      <c r="M804" s="15">
        <f t="shared" si="75"/>
        <v>41169.170138888891</v>
      </c>
      <c r="N804" s="10">
        <f t="shared" si="76"/>
        <v>46</v>
      </c>
      <c r="O804" t="b">
        <v>0</v>
      </c>
      <c r="P804">
        <v>75</v>
      </c>
      <c r="Q804" t="b">
        <v>1</v>
      </c>
      <c r="R804" s="12" t="s">
        <v>8281</v>
      </c>
      <c r="S804" t="s">
        <v>8282</v>
      </c>
      <c r="T804">
        <f t="shared" si="72"/>
        <v>81.069999999999993</v>
      </c>
      <c r="U804">
        <f t="shared" si="77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73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5">
        <f t="shared" si="74"/>
        <v>40665.949976851851</v>
      </c>
      <c r="M805" s="15">
        <f t="shared" si="75"/>
        <v>40692.041666666664</v>
      </c>
      <c r="N805" s="10">
        <f t="shared" si="76"/>
        <v>27</v>
      </c>
      <c r="O805" t="b">
        <v>0</v>
      </c>
      <c r="P805">
        <v>38</v>
      </c>
      <c r="Q805" t="b">
        <v>1</v>
      </c>
      <c r="R805" s="12" t="s">
        <v>8281</v>
      </c>
      <c r="S805" t="s">
        <v>8282</v>
      </c>
      <c r="T805">
        <f t="shared" si="72"/>
        <v>74.61</v>
      </c>
      <c r="U805">
        <f t="shared" si="77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73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5">
        <f t="shared" si="74"/>
        <v>40730.105625000004</v>
      </c>
      <c r="M806" s="15">
        <f t="shared" si="75"/>
        <v>40747.165972222225</v>
      </c>
      <c r="N806" s="10">
        <f t="shared" si="76"/>
        <v>17</v>
      </c>
      <c r="O806" t="b">
        <v>0</v>
      </c>
      <c r="P806">
        <v>18</v>
      </c>
      <c r="Q806" t="b">
        <v>1</v>
      </c>
      <c r="R806" s="12" t="s">
        <v>8281</v>
      </c>
      <c r="S806" t="s">
        <v>8282</v>
      </c>
      <c r="T806">
        <f t="shared" si="72"/>
        <v>305.56</v>
      </c>
      <c r="U806">
        <f t="shared" si="77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73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5">
        <f t="shared" si="74"/>
        <v>40690.823055555556</v>
      </c>
      <c r="M807" s="15">
        <f t="shared" si="75"/>
        <v>40740.958333333336</v>
      </c>
      <c r="N807" s="10">
        <f t="shared" si="76"/>
        <v>50</v>
      </c>
      <c r="O807" t="b">
        <v>0</v>
      </c>
      <c r="P807">
        <v>54</v>
      </c>
      <c r="Q807" t="b">
        <v>1</v>
      </c>
      <c r="R807" s="12" t="s">
        <v>8281</v>
      </c>
      <c r="S807" t="s">
        <v>8282</v>
      </c>
      <c r="T807">
        <f t="shared" si="72"/>
        <v>58.33</v>
      </c>
      <c r="U807">
        <f t="shared" si="77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73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5">
        <f t="shared" si="74"/>
        <v>40763.691423611112</v>
      </c>
      <c r="M808" s="15">
        <f t="shared" si="75"/>
        <v>40793.691423611112</v>
      </c>
      <c r="N808" s="10">
        <f t="shared" si="76"/>
        <v>30</v>
      </c>
      <c r="O808" t="b">
        <v>0</v>
      </c>
      <c r="P808">
        <v>71</v>
      </c>
      <c r="Q808" t="b">
        <v>1</v>
      </c>
      <c r="R808" s="12" t="s">
        <v>8281</v>
      </c>
      <c r="S808" t="s">
        <v>8282</v>
      </c>
      <c r="T808">
        <f t="shared" si="72"/>
        <v>117.68</v>
      </c>
      <c r="U808">
        <f t="shared" si="77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73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5">
        <f t="shared" si="74"/>
        <v>42759.628599537042</v>
      </c>
      <c r="M809" s="15">
        <f t="shared" si="75"/>
        <v>42795.083333333328</v>
      </c>
      <c r="N809" s="10">
        <f t="shared" si="76"/>
        <v>36</v>
      </c>
      <c r="O809" t="b">
        <v>0</v>
      </c>
      <c r="P809">
        <v>57</v>
      </c>
      <c r="Q809" t="b">
        <v>1</v>
      </c>
      <c r="R809" s="12" t="s">
        <v>8281</v>
      </c>
      <c r="S809" t="s">
        <v>8282</v>
      </c>
      <c r="T809">
        <f t="shared" si="72"/>
        <v>73.77</v>
      </c>
      <c r="U809">
        <f t="shared" si="77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73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5">
        <f t="shared" si="74"/>
        <v>41962.100532407407</v>
      </c>
      <c r="M810" s="15">
        <f t="shared" si="75"/>
        <v>41995.207638888889</v>
      </c>
      <c r="N810" s="10">
        <f t="shared" si="76"/>
        <v>33</v>
      </c>
      <c r="O810" t="b">
        <v>0</v>
      </c>
      <c r="P810">
        <v>43</v>
      </c>
      <c r="Q810" t="b">
        <v>1</v>
      </c>
      <c r="R810" s="12" t="s">
        <v>8281</v>
      </c>
      <c r="S810" t="s">
        <v>8282</v>
      </c>
      <c r="T810">
        <f t="shared" si="72"/>
        <v>104.65</v>
      </c>
      <c r="U810">
        <f t="shared" si="77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73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5">
        <f t="shared" si="74"/>
        <v>41628.833680555559</v>
      </c>
      <c r="M811" s="15">
        <f t="shared" si="75"/>
        <v>41658.833680555559</v>
      </c>
      <c r="N811" s="10">
        <f t="shared" si="76"/>
        <v>30</v>
      </c>
      <c r="O811" t="b">
        <v>0</v>
      </c>
      <c r="P811">
        <v>52</v>
      </c>
      <c r="Q811" t="b">
        <v>1</v>
      </c>
      <c r="R811" s="12" t="s">
        <v>8281</v>
      </c>
      <c r="S811" t="s">
        <v>8282</v>
      </c>
      <c r="T811">
        <f t="shared" si="72"/>
        <v>79.83</v>
      </c>
      <c r="U811">
        <f t="shared" si="77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73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5">
        <f t="shared" si="74"/>
        <v>41123.056273148148</v>
      </c>
      <c r="M812" s="15">
        <f t="shared" si="75"/>
        <v>41153.056273148148</v>
      </c>
      <c r="N812" s="10">
        <f t="shared" si="76"/>
        <v>30</v>
      </c>
      <c r="O812" t="b">
        <v>0</v>
      </c>
      <c r="P812">
        <v>27</v>
      </c>
      <c r="Q812" t="b">
        <v>1</v>
      </c>
      <c r="R812" s="12" t="s">
        <v>8281</v>
      </c>
      <c r="S812" t="s">
        <v>8282</v>
      </c>
      <c r="T812">
        <f t="shared" si="72"/>
        <v>58.33</v>
      </c>
      <c r="U812">
        <f t="shared" si="77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73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5">
        <f t="shared" si="74"/>
        <v>41443.643541666665</v>
      </c>
      <c r="M813" s="15">
        <f t="shared" si="75"/>
        <v>41465.702777777777</v>
      </c>
      <c r="N813" s="10">
        <f t="shared" si="76"/>
        <v>22</v>
      </c>
      <c r="O813" t="b">
        <v>0</v>
      </c>
      <c r="P813">
        <v>12</v>
      </c>
      <c r="Q813" t="b">
        <v>1</v>
      </c>
      <c r="R813" s="12" t="s">
        <v>8281</v>
      </c>
      <c r="S813" t="s">
        <v>8282</v>
      </c>
      <c r="T813">
        <f t="shared" si="72"/>
        <v>86.67</v>
      </c>
      <c r="U813">
        <f t="shared" si="77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73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5">
        <f t="shared" si="74"/>
        <v>41282.017962962964</v>
      </c>
      <c r="M814" s="15">
        <f t="shared" si="75"/>
        <v>41334.581944444442</v>
      </c>
      <c r="N814" s="10">
        <f t="shared" si="76"/>
        <v>52</v>
      </c>
      <c r="O814" t="b">
        <v>0</v>
      </c>
      <c r="P814">
        <v>33</v>
      </c>
      <c r="Q814" t="b">
        <v>1</v>
      </c>
      <c r="R814" s="12" t="s">
        <v>8281</v>
      </c>
      <c r="S814" t="s">
        <v>8282</v>
      </c>
      <c r="T814">
        <f t="shared" si="72"/>
        <v>27.61</v>
      </c>
      <c r="U814">
        <f t="shared" si="77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73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5">
        <f t="shared" si="74"/>
        <v>41080.960243055553</v>
      </c>
      <c r="M815" s="15">
        <f t="shared" si="75"/>
        <v>41110.960243055553</v>
      </c>
      <c r="N815" s="10">
        <f t="shared" si="76"/>
        <v>30</v>
      </c>
      <c r="O815" t="b">
        <v>0</v>
      </c>
      <c r="P815">
        <v>96</v>
      </c>
      <c r="Q815" t="b">
        <v>1</v>
      </c>
      <c r="R815" s="12" t="s">
        <v>8281</v>
      </c>
      <c r="S815" t="s">
        <v>8282</v>
      </c>
      <c r="T815">
        <f t="shared" si="72"/>
        <v>25</v>
      </c>
      <c r="U815">
        <f t="shared" si="77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73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5">
        <f t="shared" si="74"/>
        <v>40679.743067129632</v>
      </c>
      <c r="M816" s="15">
        <f t="shared" si="75"/>
        <v>40694.75277777778</v>
      </c>
      <c r="N816" s="10">
        <f t="shared" si="76"/>
        <v>15</v>
      </c>
      <c r="O816" t="b">
        <v>0</v>
      </c>
      <c r="P816">
        <v>28</v>
      </c>
      <c r="Q816" t="b">
        <v>1</v>
      </c>
      <c r="R816" s="12" t="s">
        <v>8281</v>
      </c>
      <c r="S816" t="s">
        <v>8282</v>
      </c>
      <c r="T816">
        <f t="shared" si="72"/>
        <v>45.46</v>
      </c>
      <c r="U816">
        <f t="shared" si="77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73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5">
        <f t="shared" si="74"/>
        <v>41914.917858796296</v>
      </c>
      <c r="M817" s="15">
        <f t="shared" si="75"/>
        <v>41944.917858796296</v>
      </c>
      <c r="N817" s="10">
        <f t="shared" si="76"/>
        <v>30</v>
      </c>
      <c r="O817" t="b">
        <v>0</v>
      </c>
      <c r="P817">
        <v>43</v>
      </c>
      <c r="Q817" t="b">
        <v>1</v>
      </c>
      <c r="R817" s="12" t="s">
        <v>8281</v>
      </c>
      <c r="S817" t="s">
        <v>8282</v>
      </c>
      <c r="T817">
        <f t="shared" si="72"/>
        <v>99.53</v>
      </c>
      <c r="U817">
        <f t="shared" si="77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73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5">
        <f t="shared" si="74"/>
        <v>41341.870868055557</v>
      </c>
      <c r="M818" s="15">
        <f t="shared" si="75"/>
        <v>41373.270833333336</v>
      </c>
      <c r="N818" s="10">
        <f t="shared" si="76"/>
        <v>32</v>
      </c>
      <c r="O818" t="b">
        <v>0</v>
      </c>
      <c r="P818">
        <v>205</v>
      </c>
      <c r="Q818" t="b">
        <v>1</v>
      </c>
      <c r="R818" s="12" t="s">
        <v>8281</v>
      </c>
      <c r="S818" t="s">
        <v>8282</v>
      </c>
      <c r="T818">
        <f t="shared" si="72"/>
        <v>39.31</v>
      </c>
      <c r="U818">
        <f t="shared" si="77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73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5">
        <f t="shared" si="74"/>
        <v>40925.599664351852</v>
      </c>
      <c r="M819" s="15">
        <f t="shared" si="75"/>
        <v>40979.207638888889</v>
      </c>
      <c r="N819" s="10">
        <f t="shared" si="76"/>
        <v>54</v>
      </c>
      <c r="O819" t="b">
        <v>0</v>
      </c>
      <c r="P819">
        <v>23</v>
      </c>
      <c r="Q819" t="b">
        <v>1</v>
      </c>
      <c r="R819" s="12" t="s">
        <v>8281</v>
      </c>
      <c r="S819" t="s">
        <v>8282</v>
      </c>
      <c r="T819">
        <f t="shared" si="72"/>
        <v>89.42</v>
      </c>
      <c r="U819">
        <f t="shared" si="77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73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5">
        <f t="shared" si="74"/>
        <v>41120.882881944446</v>
      </c>
      <c r="M820" s="15">
        <f t="shared" si="75"/>
        <v>41128.709027777775</v>
      </c>
      <c r="N820" s="10">
        <f t="shared" si="76"/>
        <v>8</v>
      </c>
      <c r="O820" t="b">
        <v>0</v>
      </c>
      <c r="P820">
        <v>19</v>
      </c>
      <c r="Q820" t="b">
        <v>1</v>
      </c>
      <c r="R820" s="12" t="s">
        <v>8281</v>
      </c>
      <c r="S820" t="s">
        <v>8282</v>
      </c>
      <c r="T820">
        <f t="shared" si="72"/>
        <v>28.68</v>
      </c>
      <c r="U820">
        <f t="shared" si="77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73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5">
        <f t="shared" si="74"/>
        <v>41619.998310185183</v>
      </c>
      <c r="M821" s="15">
        <f t="shared" si="75"/>
        <v>41629.197222222225</v>
      </c>
      <c r="N821" s="10">
        <f t="shared" si="76"/>
        <v>10</v>
      </c>
      <c r="O821" t="b">
        <v>0</v>
      </c>
      <c r="P821">
        <v>14</v>
      </c>
      <c r="Q821" t="b">
        <v>1</v>
      </c>
      <c r="R821" s="12" t="s">
        <v>8281</v>
      </c>
      <c r="S821" t="s">
        <v>8282</v>
      </c>
      <c r="T821">
        <f t="shared" si="72"/>
        <v>31.07</v>
      </c>
      <c r="U821">
        <f t="shared" si="77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73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5">
        <f t="shared" si="74"/>
        <v>41768.841921296298</v>
      </c>
      <c r="M822" s="15">
        <f t="shared" si="75"/>
        <v>41799.208333333336</v>
      </c>
      <c r="N822" s="10">
        <f t="shared" si="76"/>
        <v>31</v>
      </c>
      <c r="O822" t="b">
        <v>0</v>
      </c>
      <c r="P822">
        <v>38</v>
      </c>
      <c r="Q822" t="b">
        <v>1</v>
      </c>
      <c r="R822" s="12" t="s">
        <v>8281</v>
      </c>
      <c r="S822" t="s">
        <v>8282</v>
      </c>
      <c r="T822">
        <f t="shared" si="72"/>
        <v>70.55</v>
      </c>
      <c r="U822">
        <f t="shared" si="77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73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5">
        <f t="shared" si="74"/>
        <v>42093.922048611115</v>
      </c>
      <c r="M823" s="15">
        <f t="shared" si="75"/>
        <v>42128.167361111111</v>
      </c>
      <c r="N823" s="10">
        <f t="shared" si="76"/>
        <v>35</v>
      </c>
      <c r="O823" t="b">
        <v>0</v>
      </c>
      <c r="P823">
        <v>78</v>
      </c>
      <c r="Q823" t="b">
        <v>1</v>
      </c>
      <c r="R823" s="12" t="s">
        <v>8281</v>
      </c>
      <c r="S823" t="s">
        <v>8282</v>
      </c>
      <c r="T823">
        <f t="shared" si="72"/>
        <v>224.13</v>
      </c>
      <c r="U823">
        <f t="shared" si="77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73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5">
        <f t="shared" si="74"/>
        <v>41157.947337962964</v>
      </c>
      <c r="M824" s="15">
        <f t="shared" si="75"/>
        <v>41187.947337962964</v>
      </c>
      <c r="N824" s="10">
        <f t="shared" si="76"/>
        <v>30</v>
      </c>
      <c r="O824" t="b">
        <v>0</v>
      </c>
      <c r="P824">
        <v>69</v>
      </c>
      <c r="Q824" t="b">
        <v>1</v>
      </c>
      <c r="R824" s="12" t="s">
        <v>8281</v>
      </c>
      <c r="S824" t="s">
        <v>8282</v>
      </c>
      <c r="T824">
        <f t="shared" si="72"/>
        <v>51.81</v>
      </c>
      <c r="U824">
        <f t="shared" si="77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73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5">
        <f t="shared" si="74"/>
        <v>42055.972824074073</v>
      </c>
      <c r="M825" s="15">
        <f t="shared" si="75"/>
        <v>42085.931157407409</v>
      </c>
      <c r="N825" s="10">
        <f t="shared" si="76"/>
        <v>30</v>
      </c>
      <c r="O825" t="b">
        <v>0</v>
      </c>
      <c r="P825">
        <v>33</v>
      </c>
      <c r="Q825" t="b">
        <v>1</v>
      </c>
      <c r="R825" s="12" t="s">
        <v>8281</v>
      </c>
      <c r="S825" t="s">
        <v>8282</v>
      </c>
      <c r="T825">
        <f t="shared" si="72"/>
        <v>43.52</v>
      </c>
      <c r="U825">
        <f t="shared" si="77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73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5">
        <f t="shared" si="74"/>
        <v>40250.242106481484</v>
      </c>
      <c r="M826" s="15">
        <f t="shared" si="75"/>
        <v>40286.290972222225</v>
      </c>
      <c r="N826" s="10">
        <f t="shared" si="76"/>
        <v>36</v>
      </c>
      <c r="O826" t="b">
        <v>0</v>
      </c>
      <c r="P826">
        <v>54</v>
      </c>
      <c r="Q826" t="b">
        <v>1</v>
      </c>
      <c r="R826" s="12" t="s">
        <v>8281</v>
      </c>
      <c r="S826" t="s">
        <v>8282</v>
      </c>
      <c r="T826">
        <f t="shared" si="72"/>
        <v>39.82</v>
      </c>
      <c r="U826">
        <f t="shared" si="77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73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5">
        <f t="shared" si="74"/>
        <v>41186.306527777779</v>
      </c>
      <c r="M827" s="15">
        <f t="shared" si="75"/>
        <v>41211.306527777779</v>
      </c>
      <c r="N827" s="10">
        <f t="shared" si="76"/>
        <v>25</v>
      </c>
      <c r="O827" t="b">
        <v>0</v>
      </c>
      <c r="P827">
        <v>99</v>
      </c>
      <c r="Q827" t="b">
        <v>1</v>
      </c>
      <c r="R827" s="12" t="s">
        <v>8281</v>
      </c>
      <c r="S827" t="s">
        <v>8282</v>
      </c>
      <c r="T827">
        <f t="shared" si="72"/>
        <v>126.81</v>
      </c>
      <c r="U827">
        <f t="shared" si="77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73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5">
        <f t="shared" si="74"/>
        <v>40973.038541666669</v>
      </c>
      <c r="M828" s="15">
        <f t="shared" si="75"/>
        <v>40993.996874999997</v>
      </c>
      <c r="N828" s="10">
        <f t="shared" si="76"/>
        <v>20</v>
      </c>
      <c r="O828" t="b">
        <v>0</v>
      </c>
      <c r="P828">
        <v>49</v>
      </c>
      <c r="Q828" t="b">
        <v>1</v>
      </c>
      <c r="R828" s="12" t="s">
        <v>8281</v>
      </c>
      <c r="S828" t="s">
        <v>8282</v>
      </c>
      <c r="T828">
        <f t="shared" si="72"/>
        <v>113.88</v>
      </c>
      <c r="U828">
        <f t="shared" si="77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73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5">
        <f t="shared" si="74"/>
        <v>40927.473460648151</v>
      </c>
      <c r="M829" s="15">
        <f t="shared" si="75"/>
        <v>40953.825694444444</v>
      </c>
      <c r="N829" s="10">
        <f t="shared" si="76"/>
        <v>26</v>
      </c>
      <c r="O829" t="b">
        <v>0</v>
      </c>
      <c r="P829">
        <v>11</v>
      </c>
      <c r="Q829" t="b">
        <v>1</v>
      </c>
      <c r="R829" s="12" t="s">
        <v>8281</v>
      </c>
      <c r="S829" t="s">
        <v>8282</v>
      </c>
      <c r="T829">
        <f t="shared" si="72"/>
        <v>28.18</v>
      </c>
      <c r="U829">
        <f t="shared" si="77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73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5">
        <f t="shared" si="74"/>
        <v>41073.050717592596</v>
      </c>
      <c r="M830" s="15">
        <f t="shared" si="75"/>
        <v>41085.683333333334</v>
      </c>
      <c r="N830" s="10">
        <f t="shared" si="76"/>
        <v>12</v>
      </c>
      <c r="O830" t="b">
        <v>0</v>
      </c>
      <c r="P830">
        <v>38</v>
      </c>
      <c r="Q830" t="b">
        <v>1</v>
      </c>
      <c r="R830" s="12" t="s">
        <v>8281</v>
      </c>
      <c r="S830" t="s">
        <v>8282</v>
      </c>
      <c r="T830">
        <f t="shared" si="72"/>
        <v>36.61</v>
      </c>
      <c r="U830">
        <f t="shared" si="77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73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5">
        <f t="shared" si="74"/>
        <v>42504.801388888889</v>
      </c>
      <c r="M831" s="15">
        <f t="shared" si="75"/>
        <v>42564.801388888889</v>
      </c>
      <c r="N831" s="10">
        <f t="shared" si="76"/>
        <v>60</v>
      </c>
      <c r="O831" t="b">
        <v>0</v>
      </c>
      <c r="P831">
        <v>16</v>
      </c>
      <c r="Q831" t="b">
        <v>1</v>
      </c>
      <c r="R831" s="12" t="s">
        <v>8281</v>
      </c>
      <c r="S831" t="s">
        <v>8282</v>
      </c>
      <c r="T831">
        <f t="shared" si="72"/>
        <v>32.5</v>
      </c>
      <c r="U831">
        <f t="shared" si="77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73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5">
        <f t="shared" si="74"/>
        <v>41325.525752314818</v>
      </c>
      <c r="M832" s="15">
        <f t="shared" si="75"/>
        <v>41355.484085648146</v>
      </c>
      <c r="N832" s="10">
        <f t="shared" si="76"/>
        <v>30</v>
      </c>
      <c r="O832" t="b">
        <v>0</v>
      </c>
      <c r="P832">
        <v>32</v>
      </c>
      <c r="Q832" t="b">
        <v>1</v>
      </c>
      <c r="R832" s="12" t="s">
        <v>8281</v>
      </c>
      <c r="S832" t="s">
        <v>8282</v>
      </c>
      <c r="T832">
        <f t="shared" si="72"/>
        <v>60.66</v>
      </c>
      <c r="U832">
        <f t="shared" si="77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73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5">
        <f t="shared" si="74"/>
        <v>40996.646921296298</v>
      </c>
      <c r="M833" s="15">
        <f t="shared" si="75"/>
        <v>41026.646921296298</v>
      </c>
      <c r="N833" s="10">
        <f t="shared" si="76"/>
        <v>30</v>
      </c>
      <c r="O833" t="b">
        <v>0</v>
      </c>
      <c r="P833">
        <v>20</v>
      </c>
      <c r="Q833" t="b">
        <v>1</v>
      </c>
      <c r="R833" s="12" t="s">
        <v>8281</v>
      </c>
      <c r="S833" t="s">
        <v>8282</v>
      </c>
      <c r="T833">
        <f t="shared" si="72"/>
        <v>175</v>
      </c>
      <c r="U833">
        <f t="shared" si="77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si="73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5">
        <f t="shared" si="74"/>
        <v>40869.675173611111</v>
      </c>
      <c r="M834" s="15">
        <f t="shared" si="75"/>
        <v>40929.342361111114</v>
      </c>
      <c r="N834" s="10">
        <f t="shared" si="76"/>
        <v>60</v>
      </c>
      <c r="O834" t="b">
        <v>0</v>
      </c>
      <c r="P834">
        <v>154</v>
      </c>
      <c r="Q834" t="b">
        <v>1</v>
      </c>
      <c r="R834" s="12" t="s">
        <v>8281</v>
      </c>
      <c r="S834" t="s">
        <v>8282</v>
      </c>
      <c r="T834">
        <f t="shared" ref="T834:T897" si="78">IFERROR(ROUND(E834/P834,2),0)</f>
        <v>97.99</v>
      </c>
      <c r="U834">
        <f t="shared" si="77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ref="F835:F898" si="79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5">
        <f t="shared" ref="L835:L898" si="80">(((K835/60)/60)/24)+DATE(1970,1,1)</f>
        <v>41718.878182870372</v>
      </c>
      <c r="M835" s="15">
        <f t="shared" ref="M835:M898" si="81">(((J835/60)/60)/24)+DATE(1970,1,1)</f>
        <v>41748.878182870372</v>
      </c>
      <c r="N835" s="10">
        <f t="shared" ref="N835:N898" si="82">_xlfn.DAYS(M835,L835)</f>
        <v>30</v>
      </c>
      <c r="O835" t="b">
        <v>0</v>
      </c>
      <c r="P835">
        <v>41</v>
      </c>
      <c r="Q835" t="b">
        <v>1</v>
      </c>
      <c r="R835" s="12" t="s">
        <v>8281</v>
      </c>
      <c r="S835" t="s">
        <v>8282</v>
      </c>
      <c r="T835">
        <f t="shared" si="78"/>
        <v>148.78</v>
      </c>
      <c r="U835">
        <f t="shared" ref="U835:U898" si="83">YEAR(L835)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79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5">
        <f t="shared" si="80"/>
        <v>41422.822824074072</v>
      </c>
      <c r="M836" s="15">
        <f t="shared" si="81"/>
        <v>41456.165972222225</v>
      </c>
      <c r="N836" s="10">
        <f t="shared" si="82"/>
        <v>34</v>
      </c>
      <c r="O836" t="b">
        <v>0</v>
      </c>
      <c r="P836">
        <v>75</v>
      </c>
      <c r="Q836" t="b">
        <v>1</v>
      </c>
      <c r="R836" s="12" t="s">
        <v>8281</v>
      </c>
      <c r="S836" t="s">
        <v>8282</v>
      </c>
      <c r="T836">
        <f t="shared" si="78"/>
        <v>96.08</v>
      </c>
      <c r="U836">
        <f t="shared" si="83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79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5">
        <f t="shared" si="80"/>
        <v>41005.45784722222</v>
      </c>
      <c r="M837" s="15">
        <f t="shared" si="81"/>
        <v>41048.125</v>
      </c>
      <c r="N837" s="10">
        <f t="shared" si="82"/>
        <v>43</v>
      </c>
      <c r="O837" t="b">
        <v>0</v>
      </c>
      <c r="P837">
        <v>40</v>
      </c>
      <c r="Q837" t="b">
        <v>1</v>
      </c>
      <c r="R837" s="12" t="s">
        <v>8281</v>
      </c>
      <c r="S837" t="s">
        <v>8282</v>
      </c>
      <c r="T837">
        <f t="shared" si="78"/>
        <v>58.63</v>
      </c>
      <c r="U837">
        <f t="shared" si="83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79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5">
        <f t="shared" si="80"/>
        <v>41524.056921296295</v>
      </c>
      <c r="M838" s="15">
        <f t="shared" si="81"/>
        <v>41554.056921296295</v>
      </c>
      <c r="N838" s="10">
        <f t="shared" si="82"/>
        <v>30</v>
      </c>
      <c r="O838" t="b">
        <v>0</v>
      </c>
      <c r="P838">
        <v>46</v>
      </c>
      <c r="Q838" t="b">
        <v>1</v>
      </c>
      <c r="R838" s="12" t="s">
        <v>8281</v>
      </c>
      <c r="S838" t="s">
        <v>8282</v>
      </c>
      <c r="T838">
        <f t="shared" si="78"/>
        <v>109.71</v>
      </c>
      <c r="U838">
        <f t="shared" si="83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79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5">
        <f t="shared" si="80"/>
        <v>41730.998402777775</v>
      </c>
      <c r="M839" s="15">
        <f t="shared" si="81"/>
        <v>41760.998402777775</v>
      </c>
      <c r="N839" s="10">
        <f t="shared" si="82"/>
        <v>30</v>
      </c>
      <c r="O839" t="b">
        <v>0</v>
      </c>
      <c r="P839">
        <v>62</v>
      </c>
      <c r="Q839" t="b">
        <v>1</v>
      </c>
      <c r="R839" s="12" t="s">
        <v>8281</v>
      </c>
      <c r="S839" t="s">
        <v>8282</v>
      </c>
      <c r="T839">
        <f t="shared" si="78"/>
        <v>49.11</v>
      </c>
      <c r="U839">
        <f t="shared" si="83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79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5">
        <f t="shared" si="80"/>
        <v>40895.897974537038</v>
      </c>
      <c r="M840" s="15">
        <f t="shared" si="81"/>
        <v>40925.897974537038</v>
      </c>
      <c r="N840" s="10">
        <f t="shared" si="82"/>
        <v>30</v>
      </c>
      <c r="O840" t="b">
        <v>0</v>
      </c>
      <c r="P840">
        <v>61</v>
      </c>
      <c r="Q840" t="b">
        <v>1</v>
      </c>
      <c r="R840" s="12" t="s">
        <v>8281</v>
      </c>
      <c r="S840" t="s">
        <v>8282</v>
      </c>
      <c r="T840">
        <f t="shared" si="78"/>
        <v>47.67</v>
      </c>
      <c r="U840">
        <f t="shared" si="83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79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5">
        <f t="shared" si="80"/>
        <v>41144.763379629629</v>
      </c>
      <c r="M841" s="15">
        <f t="shared" si="81"/>
        <v>41174.763379629629</v>
      </c>
      <c r="N841" s="10">
        <f t="shared" si="82"/>
        <v>30</v>
      </c>
      <c r="O841" t="b">
        <v>0</v>
      </c>
      <c r="P841">
        <v>96</v>
      </c>
      <c r="Q841" t="b">
        <v>1</v>
      </c>
      <c r="R841" s="12" t="s">
        <v>8281</v>
      </c>
      <c r="S841" t="s">
        <v>8282</v>
      </c>
      <c r="T841">
        <f t="shared" si="78"/>
        <v>60.74</v>
      </c>
      <c r="U841">
        <f t="shared" si="83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79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5">
        <f t="shared" si="80"/>
        <v>42607.226701388892</v>
      </c>
      <c r="M842" s="15">
        <f t="shared" si="81"/>
        <v>42637.226701388892</v>
      </c>
      <c r="N842" s="10">
        <f t="shared" si="82"/>
        <v>30</v>
      </c>
      <c r="O842" t="b">
        <v>0</v>
      </c>
      <c r="P842">
        <v>190</v>
      </c>
      <c r="Q842" t="b">
        <v>1</v>
      </c>
      <c r="R842" s="12" t="s">
        <v>8281</v>
      </c>
      <c r="S842" t="s">
        <v>8283</v>
      </c>
      <c r="T842">
        <f t="shared" si="78"/>
        <v>63.38</v>
      </c>
      <c r="U842">
        <f t="shared" si="83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79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5">
        <f t="shared" si="80"/>
        <v>41923.838692129626</v>
      </c>
      <c r="M843" s="15">
        <f t="shared" si="81"/>
        <v>41953.88035879629</v>
      </c>
      <c r="N843" s="10">
        <f t="shared" si="82"/>
        <v>30</v>
      </c>
      <c r="O843" t="b">
        <v>1</v>
      </c>
      <c r="P843">
        <v>94</v>
      </c>
      <c r="Q843" t="b">
        <v>1</v>
      </c>
      <c r="R843" s="12" t="s">
        <v>8281</v>
      </c>
      <c r="S843" t="s">
        <v>8283</v>
      </c>
      <c r="T843">
        <f t="shared" si="78"/>
        <v>53.89</v>
      </c>
      <c r="U843">
        <f t="shared" si="83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79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5">
        <f t="shared" si="80"/>
        <v>41526.592395833337</v>
      </c>
      <c r="M844" s="15">
        <f t="shared" si="81"/>
        <v>41561.165972222225</v>
      </c>
      <c r="N844" s="10">
        <f t="shared" si="82"/>
        <v>35</v>
      </c>
      <c r="O844" t="b">
        <v>1</v>
      </c>
      <c r="P844">
        <v>39</v>
      </c>
      <c r="Q844" t="b">
        <v>1</v>
      </c>
      <c r="R844" s="12" t="s">
        <v>8281</v>
      </c>
      <c r="S844" t="s">
        <v>8283</v>
      </c>
      <c r="T844">
        <f t="shared" si="78"/>
        <v>66.87</v>
      </c>
      <c r="U844">
        <f t="shared" si="83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79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5">
        <f t="shared" si="80"/>
        <v>42695.257870370369</v>
      </c>
      <c r="M845" s="15">
        <f t="shared" si="81"/>
        <v>42712.333333333328</v>
      </c>
      <c r="N845" s="10">
        <f t="shared" si="82"/>
        <v>17</v>
      </c>
      <c r="O845" t="b">
        <v>0</v>
      </c>
      <c r="P845">
        <v>127</v>
      </c>
      <c r="Q845" t="b">
        <v>1</v>
      </c>
      <c r="R845" s="12" t="s">
        <v>8281</v>
      </c>
      <c r="S845" t="s">
        <v>8283</v>
      </c>
      <c r="T845">
        <f t="shared" si="78"/>
        <v>63.1</v>
      </c>
      <c r="U845">
        <f t="shared" si="83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79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5">
        <f t="shared" si="80"/>
        <v>41905.684629629628</v>
      </c>
      <c r="M846" s="15">
        <f t="shared" si="81"/>
        <v>41944.207638888889</v>
      </c>
      <c r="N846" s="10">
        <f t="shared" si="82"/>
        <v>39</v>
      </c>
      <c r="O846" t="b">
        <v>1</v>
      </c>
      <c r="P846">
        <v>159</v>
      </c>
      <c r="Q846" t="b">
        <v>1</v>
      </c>
      <c r="R846" s="12" t="s">
        <v>8281</v>
      </c>
      <c r="S846" t="s">
        <v>8283</v>
      </c>
      <c r="T846">
        <f t="shared" si="78"/>
        <v>36.630000000000003</v>
      </c>
      <c r="U846">
        <f t="shared" si="83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79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5">
        <f t="shared" si="80"/>
        <v>42578.205972222218</v>
      </c>
      <c r="M847" s="15">
        <f t="shared" si="81"/>
        <v>42618.165972222225</v>
      </c>
      <c r="N847" s="10">
        <f t="shared" si="82"/>
        <v>40</v>
      </c>
      <c r="O847" t="b">
        <v>0</v>
      </c>
      <c r="P847">
        <v>177</v>
      </c>
      <c r="Q847" t="b">
        <v>1</v>
      </c>
      <c r="R847" s="12" t="s">
        <v>8281</v>
      </c>
      <c r="S847" t="s">
        <v>8283</v>
      </c>
      <c r="T847">
        <f t="shared" si="78"/>
        <v>34.01</v>
      </c>
      <c r="U847">
        <f t="shared" si="83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79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5">
        <f t="shared" si="80"/>
        <v>41694.391840277778</v>
      </c>
      <c r="M848" s="15">
        <f t="shared" si="81"/>
        <v>41708.583333333336</v>
      </c>
      <c r="N848" s="10">
        <f t="shared" si="82"/>
        <v>14</v>
      </c>
      <c r="O848" t="b">
        <v>0</v>
      </c>
      <c r="P848">
        <v>47</v>
      </c>
      <c r="Q848" t="b">
        <v>1</v>
      </c>
      <c r="R848" s="12" t="s">
        <v>8281</v>
      </c>
      <c r="S848" t="s">
        <v>8283</v>
      </c>
      <c r="T848">
        <f t="shared" si="78"/>
        <v>28.55</v>
      </c>
      <c r="U848">
        <f t="shared" si="83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79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5">
        <f t="shared" si="80"/>
        <v>42165.79833333334</v>
      </c>
      <c r="M849" s="15">
        <f t="shared" si="81"/>
        <v>42195.79833333334</v>
      </c>
      <c r="N849" s="10">
        <f t="shared" si="82"/>
        <v>30</v>
      </c>
      <c r="O849" t="b">
        <v>0</v>
      </c>
      <c r="P849">
        <v>1</v>
      </c>
      <c r="Q849" t="b">
        <v>1</v>
      </c>
      <c r="R849" s="12" t="s">
        <v>8281</v>
      </c>
      <c r="S849" t="s">
        <v>8283</v>
      </c>
      <c r="T849">
        <f t="shared" si="78"/>
        <v>10</v>
      </c>
      <c r="U849">
        <f t="shared" si="83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79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5">
        <f t="shared" si="80"/>
        <v>42078.792048611111</v>
      </c>
      <c r="M850" s="15">
        <f t="shared" si="81"/>
        <v>42108.792048611111</v>
      </c>
      <c r="N850" s="10">
        <f t="shared" si="82"/>
        <v>30</v>
      </c>
      <c r="O850" t="b">
        <v>0</v>
      </c>
      <c r="P850">
        <v>16</v>
      </c>
      <c r="Q850" t="b">
        <v>1</v>
      </c>
      <c r="R850" s="12" t="s">
        <v>8281</v>
      </c>
      <c r="S850" t="s">
        <v>8283</v>
      </c>
      <c r="T850">
        <f t="shared" si="78"/>
        <v>18.75</v>
      </c>
      <c r="U850">
        <f t="shared" si="83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79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5">
        <f t="shared" si="80"/>
        <v>42051.148888888885</v>
      </c>
      <c r="M851" s="15">
        <f t="shared" si="81"/>
        <v>42079.107222222221</v>
      </c>
      <c r="N851" s="10">
        <f t="shared" si="82"/>
        <v>28</v>
      </c>
      <c r="O851" t="b">
        <v>0</v>
      </c>
      <c r="P851">
        <v>115</v>
      </c>
      <c r="Q851" t="b">
        <v>1</v>
      </c>
      <c r="R851" s="12" t="s">
        <v>8281</v>
      </c>
      <c r="S851" t="s">
        <v>8283</v>
      </c>
      <c r="T851">
        <f t="shared" si="78"/>
        <v>41.7</v>
      </c>
      <c r="U851">
        <f t="shared" si="83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79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5">
        <f t="shared" si="80"/>
        <v>42452.827743055561</v>
      </c>
      <c r="M852" s="15">
        <f t="shared" si="81"/>
        <v>42485.207638888889</v>
      </c>
      <c r="N852" s="10">
        <f t="shared" si="82"/>
        <v>33</v>
      </c>
      <c r="O852" t="b">
        <v>0</v>
      </c>
      <c r="P852">
        <v>133</v>
      </c>
      <c r="Q852" t="b">
        <v>1</v>
      </c>
      <c r="R852" s="12" t="s">
        <v>8281</v>
      </c>
      <c r="S852" t="s">
        <v>8283</v>
      </c>
      <c r="T852">
        <f t="shared" si="78"/>
        <v>46.67</v>
      </c>
      <c r="U852">
        <f t="shared" si="83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79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5">
        <f t="shared" si="80"/>
        <v>42522.880243055552</v>
      </c>
      <c r="M853" s="15">
        <f t="shared" si="81"/>
        <v>42582.822916666672</v>
      </c>
      <c r="N853" s="10">
        <f t="shared" si="82"/>
        <v>60</v>
      </c>
      <c r="O853" t="b">
        <v>0</v>
      </c>
      <c r="P853">
        <v>70</v>
      </c>
      <c r="Q853" t="b">
        <v>1</v>
      </c>
      <c r="R853" s="12" t="s">
        <v>8281</v>
      </c>
      <c r="S853" t="s">
        <v>8283</v>
      </c>
      <c r="T853">
        <f t="shared" si="78"/>
        <v>37.270000000000003</v>
      </c>
      <c r="U853">
        <f t="shared" si="83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79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5">
        <f t="shared" si="80"/>
        <v>42656.805497685185</v>
      </c>
      <c r="M854" s="15">
        <f t="shared" si="81"/>
        <v>42667.875</v>
      </c>
      <c r="N854" s="10">
        <f t="shared" si="82"/>
        <v>11</v>
      </c>
      <c r="O854" t="b">
        <v>0</v>
      </c>
      <c r="P854">
        <v>62</v>
      </c>
      <c r="Q854" t="b">
        <v>1</v>
      </c>
      <c r="R854" s="12" t="s">
        <v>8281</v>
      </c>
      <c r="S854" t="s">
        <v>8283</v>
      </c>
      <c r="T854">
        <f t="shared" si="78"/>
        <v>59.26</v>
      </c>
      <c r="U854">
        <f t="shared" si="83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79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5">
        <f t="shared" si="80"/>
        <v>42021.832280092596</v>
      </c>
      <c r="M855" s="15">
        <f t="shared" si="81"/>
        <v>42051.832280092596</v>
      </c>
      <c r="N855" s="10">
        <f t="shared" si="82"/>
        <v>30</v>
      </c>
      <c r="O855" t="b">
        <v>0</v>
      </c>
      <c r="P855">
        <v>10</v>
      </c>
      <c r="Q855" t="b">
        <v>1</v>
      </c>
      <c r="R855" s="12" t="s">
        <v>8281</v>
      </c>
      <c r="S855" t="s">
        <v>8283</v>
      </c>
      <c r="T855">
        <f t="shared" si="78"/>
        <v>30</v>
      </c>
      <c r="U855">
        <f t="shared" si="83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79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5">
        <f t="shared" si="80"/>
        <v>42702.212337962963</v>
      </c>
      <c r="M856" s="15">
        <f t="shared" si="81"/>
        <v>42732.212337962963</v>
      </c>
      <c r="N856" s="10">
        <f t="shared" si="82"/>
        <v>30</v>
      </c>
      <c r="O856" t="b">
        <v>0</v>
      </c>
      <c r="P856">
        <v>499</v>
      </c>
      <c r="Q856" t="b">
        <v>1</v>
      </c>
      <c r="R856" s="12" t="s">
        <v>8281</v>
      </c>
      <c r="S856" t="s">
        <v>8283</v>
      </c>
      <c r="T856">
        <f t="shared" si="78"/>
        <v>65.86</v>
      </c>
      <c r="U856">
        <f t="shared" si="83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79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5">
        <f t="shared" si="80"/>
        <v>42545.125196759262</v>
      </c>
      <c r="M857" s="15">
        <f t="shared" si="81"/>
        <v>42575.125196759262</v>
      </c>
      <c r="N857" s="10">
        <f t="shared" si="82"/>
        <v>30</v>
      </c>
      <c r="O857" t="b">
        <v>0</v>
      </c>
      <c r="P857">
        <v>47</v>
      </c>
      <c r="Q857" t="b">
        <v>1</v>
      </c>
      <c r="R857" s="12" t="s">
        <v>8281</v>
      </c>
      <c r="S857" t="s">
        <v>8283</v>
      </c>
      <c r="T857">
        <f t="shared" si="78"/>
        <v>31.91</v>
      </c>
      <c r="U857">
        <f t="shared" si="83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79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5">
        <f t="shared" si="80"/>
        <v>42609.311990740738</v>
      </c>
      <c r="M858" s="15">
        <f t="shared" si="81"/>
        <v>42668.791666666672</v>
      </c>
      <c r="N858" s="10">
        <f t="shared" si="82"/>
        <v>59</v>
      </c>
      <c r="O858" t="b">
        <v>0</v>
      </c>
      <c r="P858">
        <v>28</v>
      </c>
      <c r="Q858" t="b">
        <v>1</v>
      </c>
      <c r="R858" s="12" t="s">
        <v>8281</v>
      </c>
      <c r="S858" t="s">
        <v>8283</v>
      </c>
      <c r="T858">
        <f t="shared" si="78"/>
        <v>19.46</v>
      </c>
      <c r="U858">
        <f t="shared" si="83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79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5">
        <f t="shared" si="80"/>
        <v>42291.581377314811</v>
      </c>
      <c r="M859" s="15">
        <f t="shared" si="81"/>
        <v>42333.623043981483</v>
      </c>
      <c r="N859" s="10">
        <f t="shared" si="82"/>
        <v>42</v>
      </c>
      <c r="O859" t="b">
        <v>0</v>
      </c>
      <c r="P859">
        <v>24</v>
      </c>
      <c r="Q859" t="b">
        <v>1</v>
      </c>
      <c r="R859" s="12" t="s">
        <v>8281</v>
      </c>
      <c r="S859" t="s">
        <v>8283</v>
      </c>
      <c r="T859">
        <f t="shared" si="78"/>
        <v>50</v>
      </c>
      <c r="U859">
        <f t="shared" si="83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79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5">
        <f t="shared" si="80"/>
        <v>42079.745578703703</v>
      </c>
      <c r="M860" s="15">
        <f t="shared" si="81"/>
        <v>42109.957638888889</v>
      </c>
      <c r="N860" s="10">
        <f t="shared" si="82"/>
        <v>30</v>
      </c>
      <c r="O860" t="b">
        <v>0</v>
      </c>
      <c r="P860">
        <v>76</v>
      </c>
      <c r="Q860" t="b">
        <v>1</v>
      </c>
      <c r="R860" s="12" t="s">
        <v>8281</v>
      </c>
      <c r="S860" t="s">
        <v>8283</v>
      </c>
      <c r="T860">
        <f t="shared" si="78"/>
        <v>22.74</v>
      </c>
      <c r="U860">
        <f t="shared" si="83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79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5">
        <f t="shared" si="80"/>
        <v>42128.820231481484</v>
      </c>
      <c r="M861" s="15">
        <f t="shared" si="81"/>
        <v>42159</v>
      </c>
      <c r="N861" s="10">
        <f t="shared" si="82"/>
        <v>31</v>
      </c>
      <c r="O861" t="b">
        <v>0</v>
      </c>
      <c r="P861">
        <v>98</v>
      </c>
      <c r="Q861" t="b">
        <v>1</v>
      </c>
      <c r="R861" s="12" t="s">
        <v>8281</v>
      </c>
      <c r="S861" t="s">
        <v>8283</v>
      </c>
      <c r="T861">
        <f t="shared" si="78"/>
        <v>42.72</v>
      </c>
      <c r="U861">
        <f t="shared" si="83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79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5">
        <f t="shared" si="80"/>
        <v>41570.482789351852</v>
      </c>
      <c r="M862" s="15">
        <f t="shared" si="81"/>
        <v>41600.524456018517</v>
      </c>
      <c r="N862" s="10">
        <f t="shared" si="82"/>
        <v>30</v>
      </c>
      <c r="O862" t="b">
        <v>0</v>
      </c>
      <c r="P862">
        <v>48</v>
      </c>
      <c r="Q862" t="b">
        <v>0</v>
      </c>
      <c r="R862" s="12" t="s">
        <v>8281</v>
      </c>
      <c r="S862" t="s">
        <v>8284</v>
      </c>
      <c r="T862">
        <f t="shared" si="78"/>
        <v>52.92</v>
      </c>
      <c r="U862">
        <f t="shared" si="83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79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5">
        <f t="shared" si="80"/>
        <v>42599.965324074074</v>
      </c>
      <c r="M863" s="15">
        <f t="shared" si="81"/>
        <v>42629.965324074074</v>
      </c>
      <c r="N863" s="10">
        <f t="shared" si="82"/>
        <v>30</v>
      </c>
      <c r="O863" t="b">
        <v>0</v>
      </c>
      <c r="P863">
        <v>2</v>
      </c>
      <c r="Q863" t="b">
        <v>0</v>
      </c>
      <c r="R863" s="12" t="s">
        <v>8281</v>
      </c>
      <c r="S863" t="s">
        <v>8284</v>
      </c>
      <c r="T863">
        <f t="shared" si="78"/>
        <v>50.5</v>
      </c>
      <c r="U863">
        <f t="shared" si="83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79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5">
        <f t="shared" si="80"/>
        <v>41559.5549537037</v>
      </c>
      <c r="M864" s="15">
        <f t="shared" si="81"/>
        <v>41589.596620370372</v>
      </c>
      <c r="N864" s="10">
        <f t="shared" si="82"/>
        <v>30</v>
      </c>
      <c r="O864" t="b">
        <v>0</v>
      </c>
      <c r="P864">
        <v>4</v>
      </c>
      <c r="Q864" t="b">
        <v>0</v>
      </c>
      <c r="R864" s="12" t="s">
        <v>8281</v>
      </c>
      <c r="S864" t="s">
        <v>8284</v>
      </c>
      <c r="T864">
        <f t="shared" si="78"/>
        <v>42.5</v>
      </c>
      <c r="U864">
        <f t="shared" si="83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79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5">
        <f t="shared" si="80"/>
        <v>40921.117662037039</v>
      </c>
      <c r="M865" s="15">
        <f t="shared" si="81"/>
        <v>40951.117662037039</v>
      </c>
      <c r="N865" s="10">
        <f t="shared" si="82"/>
        <v>30</v>
      </c>
      <c r="O865" t="b">
        <v>0</v>
      </c>
      <c r="P865">
        <v>5</v>
      </c>
      <c r="Q865" t="b">
        <v>0</v>
      </c>
      <c r="R865" s="12" t="s">
        <v>8281</v>
      </c>
      <c r="S865" t="s">
        <v>8284</v>
      </c>
      <c r="T865">
        <f t="shared" si="78"/>
        <v>18</v>
      </c>
      <c r="U865">
        <f t="shared" si="83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79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5">
        <f t="shared" si="80"/>
        <v>41541.106921296298</v>
      </c>
      <c r="M866" s="15">
        <f t="shared" si="81"/>
        <v>41563.415972222225</v>
      </c>
      <c r="N866" s="10">
        <f t="shared" si="82"/>
        <v>22</v>
      </c>
      <c r="O866" t="b">
        <v>0</v>
      </c>
      <c r="P866">
        <v>79</v>
      </c>
      <c r="Q866" t="b">
        <v>0</v>
      </c>
      <c r="R866" s="12" t="s">
        <v>8281</v>
      </c>
      <c r="S866" t="s">
        <v>8284</v>
      </c>
      <c r="T866">
        <f t="shared" si="78"/>
        <v>34.18</v>
      </c>
      <c r="U866">
        <f t="shared" si="83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79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5">
        <f t="shared" si="80"/>
        <v>41230.77311342593</v>
      </c>
      <c r="M867" s="15">
        <f t="shared" si="81"/>
        <v>41290.77311342593</v>
      </c>
      <c r="N867" s="10">
        <f t="shared" si="82"/>
        <v>60</v>
      </c>
      <c r="O867" t="b">
        <v>0</v>
      </c>
      <c r="P867">
        <v>2</v>
      </c>
      <c r="Q867" t="b">
        <v>0</v>
      </c>
      <c r="R867" s="12" t="s">
        <v>8281</v>
      </c>
      <c r="S867" t="s">
        <v>8284</v>
      </c>
      <c r="T867">
        <f t="shared" si="78"/>
        <v>22.5</v>
      </c>
      <c r="U867">
        <f t="shared" si="83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79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5">
        <f t="shared" si="80"/>
        <v>42025.637939814813</v>
      </c>
      <c r="M868" s="15">
        <f t="shared" si="81"/>
        <v>42063.631944444445</v>
      </c>
      <c r="N868" s="10">
        <f t="shared" si="82"/>
        <v>38</v>
      </c>
      <c r="O868" t="b">
        <v>0</v>
      </c>
      <c r="P868">
        <v>11</v>
      </c>
      <c r="Q868" t="b">
        <v>0</v>
      </c>
      <c r="R868" s="12" t="s">
        <v>8281</v>
      </c>
      <c r="S868" t="s">
        <v>8284</v>
      </c>
      <c r="T868">
        <f t="shared" si="78"/>
        <v>58.18</v>
      </c>
      <c r="U868">
        <f t="shared" si="83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79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5">
        <f t="shared" si="80"/>
        <v>40088.105393518519</v>
      </c>
      <c r="M869" s="15">
        <f t="shared" si="81"/>
        <v>40148.207638888889</v>
      </c>
      <c r="N869" s="10">
        <f t="shared" si="82"/>
        <v>60</v>
      </c>
      <c r="O869" t="b">
        <v>0</v>
      </c>
      <c r="P869">
        <v>11</v>
      </c>
      <c r="Q869" t="b">
        <v>0</v>
      </c>
      <c r="R869" s="12" t="s">
        <v>8281</v>
      </c>
      <c r="S869" t="s">
        <v>8284</v>
      </c>
      <c r="T869">
        <f t="shared" si="78"/>
        <v>109.18</v>
      </c>
      <c r="U869">
        <f t="shared" si="83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79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5">
        <f t="shared" si="80"/>
        <v>41616.027754629627</v>
      </c>
      <c r="M870" s="15">
        <f t="shared" si="81"/>
        <v>41646.027754629627</v>
      </c>
      <c r="N870" s="10">
        <f t="shared" si="82"/>
        <v>30</v>
      </c>
      <c r="O870" t="b">
        <v>0</v>
      </c>
      <c r="P870">
        <v>1</v>
      </c>
      <c r="Q870" t="b">
        <v>0</v>
      </c>
      <c r="R870" s="12" t="s">
        <v>8281</v>
      </c>
      <c r="S870" t="s">
        <v>8284</v>
      </c>
      <c r="T870">
        <f t="shared" si="78"/>
        <v>50</v>
      </c>
      <c r="U870">
        <f t="shared" si="83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79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5">
        <f t="shared" si="80"/>
        <v>41342.845567129632</v>
      </c>
      <c r="M871" s="15">
        <f t="shared" si="81"/>
        <v>41372.803900462961</v>
      </c>
      <c r="N871" s="10">
        <f t="shared" si="82"/>
        <v>30</v>
      </c>
      <c r="O871" t="b">
        <v>0</v>
      </c>
      <c r="P871">
        <v>3</v>
      </c>
      <c r="Q871" t="b">
        <v>0</v>
      </c>
      <c r="R871" s="12" t="s">
        <v>8281</v>
      </c>
      <c r="S871" t="s">
        <v>8284</v>
      </c>
      <c r="T871">
        <f t="shared" si="78"/>
        <v>346.67</v>
      </c>
      <c r="U871">
        <f t="shared" si="83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79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5">
        <f t="shared" si="80"/>
        <v>41488.022256944445</v>
      </c>
      <c r="M872" s="15">
        <f t="shared" si="81"/>
        <v>41518.022256944445</v>
      </c>
      <c r="N872" s="10">
        <f t="shared" si="82"/>
        <v>30</v>
      </c>
      <c r="O872" t="b">
        <v>0</v>
      </c>
      <c r="P872">
        <v>5</v>
      </c>
      <c r="Q872" t="b">
        <v>0</v>
      </c>
      <c r="R872" s="12" t="s">
        <v>8281</v>
      </c>
      <c r="S872" t="s">
        <v>8284</v>
      </c>
      <c r="T872">
        <f t="shared" si="78"/>
        <v>12.4</v>
      </c>
      <c r="U872">
        <f t="shared" si="83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79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5">
        <f t="shared" si="80"/>
        <v>41577.561284722222</v>
      </c>
      <c r="M873" s="15">
        <f t="shared" si="81"/>
        <v>41607.602951388886</v>
      </c>
      <c r="N873" s="10">
        <f t="shared" si="82"/>
        <v>30</v>
      </c>
      <c r="O873" t="b">
        <v>0</v>
      </c>
      <c r="P873">
        <v>12</v>
      </c>
      <c r="Q873" t="b">
        <v>0</v>
      </c>
      <c r="R873" s="12" t="s">
        <v>8281</v>
      </c>
      <c r="S873" t="s">
        <v>8284</v>
      </c>
      <c r="T873">
        <f t="shared" si="78"/>
        <v>27.08</v>
      </c>
      <c r="U873">
        <f t="shared" si="83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79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5">
        <f t="shared" si="80"/>
        <v>40567.825543981482</v>
      </c>
      <c r="M874" s="15">
        <f t="shared" si="81"/>
        <v>40612.825543981482</v>
      </c>
      <c r="N874" s="10">
        <f t="shared" si="82"/>
        <v>45</v>
      </c>
      <c r="O874" t="b">
        <v>0</v>
      </c>
      <c r="P874">
        <v>2</v>
      </c>
      <c r="Q874" t="b">
        <v>0</v>
      </c>
      <c r="R874" s="12" t="s">
        <v>8281</v>
      </c>
      <c r="S874" t="s">
        <v>8284</v>
      </c>
      <c r="T874">
        <f t="shared" si="78"/>
        <v>32.5</v>
      </c>
      <c r="U874">
        <f t="shared" si="83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79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5">
        <f t="shared" si="80"/>
        <v>41184.167129629634</v>
      </c>
      <c r="M875" s="15">
        <f t="shared" si="81"/>
        <v>41224.208796296298</v>
      </c>
      <c r="N875" s="10">
        <f t="shared" si="82"/>
        <v>40</v>
      </c>
      <c r="O875" t="b">
        <v>0</v>
      </c>
      <c r="P875">
        <v>5</v>
      </c>
      <c r="Q875" t="b">
        <v>0</v>
      </c>
      <c r="R875" s="12" t="s">
        <v>8281</v>
      </c>
      <c r="S875" t="s">
        <v>8284</v>
      </c>
      <c r="T875">
        <f t="shared" si="78"/>
        <v>9</v>
      </c>
      <c r="U875">
        <f t="shared" si="83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79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5">
        <f t="shared" si="80"/>
        <v>41368.583726851852</v>
      </c>
      <c r="M876" s="15">
        <f t="shared" si="81"/>
        <v>41398.583726851852</v>
      </c>
      <c r="N876" s="10">
        <f t="shared" si="82"/>
        <v>30</v>
      </c>
      <c r="O876" t="b">
        <v>0</v>
      </c>
      <c r="P876">
        <v>21</v>
      </c>
      <c r="Q876" t="b">
        <v>0</v>
      </c>
      <c r="R876" s="12" t="s">
        <v>8281</v>
      </c>
      <c r="S876" t="s">
        <v>8284</v>
      </c>
      <c r="T876">
        <f t="shared" si="78"/>
        <v>34.76</v>
      </c>
      <c r="U876">
        <f t="shared" si="83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79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5">
        <f t="shared" si="80"/>
        <v>42248.723738425921</v>
      </c>
      <c r="M877" s="15">
        <f t="shared" si="81"/>
        <v>42268.723738425921</v>
      </c>
      <c r="N877" s="10">
        <f t="shared" si="82"/>
        <v>20</v>
      </c>
      <c r="O877" t="b">
        <v>0</v>
      </c>
      <c r="P877">
        <v>0</v>
      </c>
      <c r="Q877" t="b">
        <v>0</v>
      </c>
      <c r="R877" s="12" t="s">
        <v>8281</v>
      </c>
      <c r="S877" t="s">
        <v>8284</v>
      </c>
      <c r="T877">
        <f t="shared" si="78"/>
        <v>0</v>
      </c>
      <c r="U877">
        <f t="shared" si="83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79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5">
        <f t="shared" si="80"/>
        <v>41276.496840277774</v>
      </c>
      <c r="M878" s="15">
        <f t="shared" si="81"/>
        <v>41309.496840277774</v>
      </c>
      <c r="N878" s="10">
        <f t="shared" si="82"/>
        <v>33</v>
      </c>
      <c r="O878" t="b">
        <v>0</v>
      </c>
      <c r="P878">
        <v>45</v>
      </c>
      <c r="Q878" t="b">
        <v>0</v>
      </c>
      <c r="R878" s="12" t="s">
        <v>8281</v>
      </c>
      <c r="S878" t="s">
        <v>8284</v>
      </c>
      <c r="T878">
        <f t="shared" si="78"/>
        <v>28.58</v>
      </c>
      <c r="U878">
        <f t="shared" si="83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79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5">
        <f t="shared" si="80"/>
        <v>41597.788888888892</v>
      </c>
      <c r="M879" s="15">
        <f t="shared" si="81"/>
        <v>41627.788888888892</v>
      </c>
      <c r="N879" s="10">
        <f t="shared" si="82"/>
        <v>30</v>
      </c>
      <c r="O879" t="b">
        <v>0</v>
      </c>
      <c r="P879">
        <v>29</v>
      </c>
      <c r="Q879" t="b">
        <v>0</v>
      </c>
      <c r="R879" s="12" t="s">
        <v>8281</v>
      </c>
      <c r="S879" t="s">
        <v>8284</v>
      </c>
      <c r="T879">
        <f t="shared" si="78"/>
        <v>46.59</v>
      </c>
      <c r="U879">
        <f t="shared" si="83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79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5">
        <f t="shared" si="80"/>
        <v>40505.232916666668</v>
      </c>
      <c r="M880" s="15">
        <f t="shared" si="81"/>
        <v>40535.232916666668</v>
      </c>
      <c r="N880" s="10">
        <f t="shared" si="82"/>
        <v>30</v>
      </c>
      <c r="O880" t="b">
        <v>0</v>
      </c>
      <c r="P880">
        <v>2</v>
      </c>
      <c r="Q880" t="b">
        <v>0</v>
      </c>
      <c r="R880" s="12" t="s">
        <v>8281</v>
      </c>
      <c r="S880" t="s">
        <v>8284</v>
      </c>
      <c r="T880">
        <f t="shared" si="78"/>
        <v>32.5</v>
      </c>
      <c r="U880">
        <f t="shared" si="83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79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5">
        <f t="shared" si="80"/>
        <v>41037.829918981479</v>
      </c>
      <c r="M881" s="15">
        <f t="shared" si="81"/>
        <v>41058.829918981479</v>
      </c>
      <c r="N881" s="10">
        <f t="shared" si="82"/>
        <v>21</v>
      </c>
      <c r="O881" t="b">
        <v>0</v>
      </c>
      <c r="P881">
        <v>30</v>
      </c>
      <c r="Q881" t="b">
        <v>0</v>
      </c>
      <c r="R881" s="12" t="s">
        <v>8281</v>
      </c>
      <c r="S881" t="s">
        <v>8284</v>
      </c>
      <c r="T881">
        <f t="shared" si="78"/>
        <v>21.47</v>
      </c>
      <c r="U881">
        <f t="shared" si="83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79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5">
        <f t="shared" si="80"/>
        <v>41179.32104166667</v>
      </c>
      <c r="M882" s="15">
        <f t="shared" si="81"/>
        <v>41212.32104166667</v>
      </c>
      <c r="N882" s="10">
        <f t="shared" si="82"/>
        <v>33</v>
      </c>
      <c r="O882" t="b">
        <v>0</v>
      </c>
      <c r="P882">
        <v>8</v>
      </c>
      <c r="Q882" t="b">
        <v>0</v>
      </c>
      <c r="R882" s="12" t="s">
        <v>8281</v>
      </c>
      <c r="S882" t="s">
        <v>8285</v>
      </c>
      <c r="T882">
        <f t="shared" si="78"/>
        <v>14.13</v>
      </c>
      <c r="U882">
        <f t="shared" si="83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79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5">
        <f t="shared" si="80"/>
        <v>40877.25099537037</v>
      </c>
      <c r="M883" s="15">
        <f t="shared" si="81"/>
        <v>40922.25099537037</v>
      </c>
      <c r="N883" s="10">
        <f t="shared" si="82"/>
        <v>45</v>
      </c>
      <c r="O883" t="b">
        <v>0</v>
      </c>
      <c r="P883">
        <v>1</v>
      </c>
      <c r="Q883" t="b">
        <v>0</v>
      </c>
      <c r="R883" s="12" t="s">
        <v>8281</v>
      </c>
      <c r="S883" t="s">
        <v>8285</v>
      </c>
      <c r="T883">
        <f t="shared" si="78"/>
        <v>30</v>
      </c>
      <c r="U883">
        <f t="shared" si="83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79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5">
        <f t="shared" si="80"/>
        <v>40759.860532407409</v>
      </c>
      <c r="M884" s="15">
        <f t="shared" si="81"/>
        <v>40792.860532407409</v>
      </c>
      <c r="N884" s="10">
        <f t="shared" si="82"/>
        <v>33</v>
      </c>
      <c r="O884" t="b">
        <v>0</v>
      </c>
      <c r="P884">
        <v>14</v>
      </c>
      <c r="Q884" t="b">
        <v>0</v>
      </c>
      <c r="R884" s="12" t="s">
        <v>8281</v>
      </c>
      <c r="S884" t="s">
        <v>8285</v>
      </c>
      <c r="T884">
        <f t="shared" si="78"/>
        <v>21.57</v>
      </c>
      <c r="U884">
        <f t="shared" si="83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79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5">
        <f t="shared" si="80"/>
        <v>42371.935590277775</v>
      </c>
      <c r="M885" s="15">
        <f t="shared" si="81"/>
        <v>42431.935590277775</v>
      </c>
      <c r="N885" s="10">
        <f t="shared" si="82"/>
        <v>60</v>
      </c>
      <c r="O885" t="b">
        <v>0</v>
      </c>
      <c r="P885">
        <v>24</v>
      </c>
      <c r="Q885" t="b">
        <v>0</v>
      </c>
      <c r="R885" s="12" t="s">
        <v>8281</v>
      </c>
      <c r="S885" t="s">
        <v>8285</v>
      </c>
      <c r="T885">
        <f t="shared" si="78"/>
        <v>83.38</v>
      </c>
      <c r="U885">
        <f t="shared" si="83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79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5">
        <f t="shared" si="80"/>
        <v>40981.802615740737</v>
      </c>
      <c r="M886" s="15">
        <f t="shared" si="81"/>
        <v>41041.104861111111</v>
      </c>
      <c r="N886" s="10">
        <f t="shared" si="82"/>
        <v>60</v>
      </c>
      <c r="O886" t="b">
        <v>0</v>
      </c>
      <c r="P886">
        <v>2</v>
      </c>
      <c r="Q886" t="b">
        <v>0</v>
      </c>
      <c r="R886" s="12" t="s">
        <v>8281</v>
      </c>
      <c r="S886" t="s">
        <v>8285</v>
      </c>
      <c r="T886">
        <f t="shared" si="78"/>
        <v>10</v>
      </c>
      <c r="U886">
        <f t="shared" si="83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79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5">
        <f t="shared" si="80"/>
        <v>42713.941099537042</v>
      </c>
      <c r="M887" s="15">
        <f t="shared" si="81"/>
        <v>42734.941099537042</v>
      </c>
      <c r="N887" s="10">
        <f t="shared" si="82"/>
        <v>21</v>
      </c>
      <c r="O887" t="b">
        <v>0</v>
      </c>
      <c r="P887">
        <v>21</v>
      </c>
      <c r="Q887" t="b">
        <v>0</v>
      </c>
      <c r="R887" s="12" t="s">
        <v>8281</v>
      </c>
      <c r="S887" t="s">
        <v>8285</v>
      </c>
      <c r="T887">
        <f t="shared" si="78"/>
        <v>35.71</v>
      </c>
      <c r="U887">
        <f t="shared" si="83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79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5">
        <f t="shared" si="80"/>
        <v>42603.870520833334</v>
      </c>
      <c r="M888" s="15">
        <f t="shared" si="81"/>
        <v>42628.870520833334</v>
      </c>
      <c r="N888" s="10">
        <f t="shared" si="82"/>
        <v>25</v>
      </c>
      <c r="O888" t="b">
        <v>0</v>
      </c>
      <c r="P888">
        <v>7</v>
      </c>
      <c r="Q888" t="b">
        <v>0</v>
      </c>
      <c r="R888" s="12" t="s">
        <v>8281</v>
      </c>
      <c r="S888" t="s">
        <v>8285</v>
      </c>
      <c r="T888">
        <f t="shared" si="78"/>
        <v>29.29</v>
      </c>
      <c r="U888">
        <f t="shared" si="83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79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5">
        <f t="shared" si="80"/>
        <v>41026.958969907406</v>
      </c>
      <c r="M889" s="15">
        <f t="shared" si="81"/>
        <v>41056.958969907406</v>
      </c>
      <c r="N889" s="10">
        <f t="shared" si="82"/>
        <v>30</v>
      </c>
      <c r="O889" t="b">
        <v>0</v>
      </c>
      <c r="P889">
        <v>0</v>
      </c>
      <c r="Q889" t="b">
        <v>0</v>
      </c>
      <c r="R889" s="12" t="s">
        <v>8281</v>
      </c>
      <c r="S889" t="s">
        <v>8285</v>
      </c>
      <c r="T889">
        <f t="shared" si="78"/>
        <v>0</v>
      </c>
      <c r="U889">
        <f t="shared" si="83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79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5">
        <f t="shared" si="80"/>
        <v>40751.753298611111</v>
      </c>
      <c r="M890" s="15">
        <f t="shared" si="81"/>
        <v>40787.25</v>
      </c>
      <c r="N890" s="10">
        <f t="shared" si="82"/>
        <v>36</v>
      </c>
      <c r="O890" t="b">
        <v>0</v>
      </c>
      <c r="P890">
        <v>4</v>
      </c>
      <c r="Q890" t="b">
        <v>0</v>
      </c>
      <c r="R890" s="12" t="s">
        <v>8281</v>
      </c>
      <c r="S890" t="s">
        <v>8285</v>
      </c>
      <c r="T890">
        <f t="shared" si="78"/>
        <v>18</v>
      </c>
      <c r="U890">
        <f t="shared" si="83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79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5">
        <f t="shared" si="80"/>
        <v>41887.784062500003</v>
      </c>
      <c r="M891" s="15">
        <f t="shared" si="81"/>
        <v>41917.784062500003</v>
      </c>
      <c r="N891" s="10">
        <f t="shared" si="82"/>
        <v>30</v>
      </c>
      <c r="O891" t="b">
        <v>0</v>
      </c>
      <c r="P891">
        <v>32</v>
      </c>
      <c r="Q891" t="b">
        <v>0</v>
      </c>
      <c r="R891" s="12" t="s">
        <v>8281</v>
      </c>
      <c r="S891" t="s">
        <v>8285</v>
      </c>
      <c r="T891">
        <f t="shared" si="78"/>
        <v>73.760000000000005</v>
      </c>
      <c r="U891">
        <f t="shared" si="83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79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5">
        <f t="shared" si="80"/>
        <v>41569.698831018519</v>
      </c>
      <c r="M892" s="15">
        <f t="shared" si="81"/>
        <v>41599.740497685183</v>
      </c>
      <c r="N892" s="10">
        <f t="shared" si="82"/>
        <v>30</v>
      </c>
      <c r="O892" t="b">
        <v>0</v>
      </c>
      <c r="P892">
        <v>4</v>
      </c>
      <c r="Q892" t="b">
        <v>0</v>
      </c>
      <c r="R892" s="12" t="s">
        <v>8281</v>
      </c>
      <c r="S892" t="s">
        <v>8285</v>
      </c>
      <c r="T892">
        <f t="shared" si="78"/>
        <v>31.25</v>
      </c>
      <c r="U892">
        <f t="shared" si="83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79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5">
        <f t="shared" si="80"/>
        <v>41842.031597222223</v>
      </c>
      <c r="M893" s="15">
        <f t="shared" si="81"/>
        <v>41872.031597222223</v>
      </c>
      <c r="N893" s="10">
        <f t="shared" si="82"/>
        <v>30</v>
      </c>
      <c r="O893" t="b">
        <v>0</v>
      </c>
      <c r="P893">
        <v>9</v>
      </c>
      <c r="Q893" t="b">
        <v>0</v>
      </c>
      <c r="R893" s="12" t="s">
        <v>8281</v>
      </c>
      <c r="S893" t="s">
        <v>8285</v>
      </c>
      <c r="T893">
        <f t="shared" si="78"/>
        <v>28.89</v>
      </c>
      <c r="U893">
        <f t="shared" si="83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79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5">
        <f t="shared" si="80"/>
        <v>40304.20003472222</v>
      </c>
      <c r="M894" s="15">
        <f t="shared" si="81"/>
        <v>40391.166666666664</v>
      </c>
      <c r="N894" s="10">
        <f t="shared" si="82"/>
        <v>87</v>
      </c>
      <c r="O894" t="b">
        <v>0</v>
      </c>
      <c r="P894">
        <v>17</v>
      </c>
      <c r="Q894" t="b">
        <v>0</v>
      </c>
      <c r="R894" s="12" t="s">
        <v>8281</v>
      </c>
      <c r="S894" t="s">
        <v>8285</v>
      </c>
      <c r="T894">
        <f t="shared" si="78"/>
        <v>143.82</v>
      </c>
      <c r="U894">
        <f t="shared" si="83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79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5">
        <f t="shared" si="80"/>
        <v>42065.897719907407</v>
      </c>
      <c r="M895" s="15">
        <f t="shared" si="81"/>
        <v>42095.856053240743</v>
      </c>
      <c r="N895" s="10">
        <f t="shared" si="82"/>
        <v>30</v>
      </c>
      <c r="O895" t="b">
        <v>0</v>
      </c>
      <c r="P895">
        <v>5</v>
      </c>
      <c r="Q895" t="b">
        <v>0</v>
      </c>
      <c r="R895" s="12" t="s">
        <v>8281</v>
      </c>
      <c r="S895" t="s">
        <v>8285</v>
      </c>
      <c r="T895">
        <f t="shared" si="78"/>
        <v>40</v>
      </c>
      <c r="U895">
        <f t="shared" si="83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79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5">
        <f t="shared" si="80"/>
        <v>42496.981597222228</v>
      </c>
      <c r="M896" s="15">
        <f t="shared" si="81"/>
        <v>42526.981597222228</v>
      </c>
      <c r="N896" s="10">
        <f t="shared" si="82"/>
        <v>30</v>
      </c>
      <c r="O896" t="b">
        <v>0</v>
      </c>
      <c r="P896">
        <v>53</v>
      </c>
      <c r="Q896" t="b">
        <v>0</v>
      </c>
      <c r="R896" s="12" t="s">
        <v>8281</v>
      </c>
      <c r="S896" t="s">
        <v>8285</v>
      </c>
      <c r="T896">
        <f t="shared" si="78"/>
        <v>147.81</v>
      </c>
      <c r="U896">
        <f t="shared" si="83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79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5">
        <f t="shared" si="80"/>
        <v>40431.127650462964</v>
      </c>
      <c r="M897" s="15">
        <f t="shared" si="81"/>
        <v>40476.127650462964</v>
      </c>
      <c r="N897" s="10">
        <f t="shared" si="82"/>
        <v>45</v>
      </c>
      <c r="O897" t="b">
        <v>0</v>
      </c>
      <c r="P897">
        <v>7</v>
      </c>
      <c r="Q897" t="b">
        <v>0</v>
      </c>
      <c r="R897" s="12" t="s">
        <v>8281</v>
      </c>
      <c r="S897" t="s">
        <v>8285</v>
      </c>
      <c r="T897">
        <f t="shared" si="78"/>
        <v>27.86</v>
      </c>
      <c r="U897">
        <f t="shared" si="83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si="79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5">
        <f t="shared" si="80"/>
        <v>42218.872986111113</v>
      </c>
      <c r="M898" s="15">
        <f t="shared" si="81"/>
        <v>42244.166666666672</v>
      </c>
      <c r="N898" s="10">
        <f t="shared" si="82"/>
        <v>26</v>
      </c>
      <c r="O898" t="b">
        <v>0</v>
      </c>
      <c r="P898">
        <v>72</v>
      </c>
      <c r="Q898" t="b">
        <v>0</v>
      </c>
      <c r="R898" s="12" t="s">
        <v>8281</v>
      </c>
      <c r="S898" t="s">
        <v>8285</v>
      </c>
      <c r="T898">
        <f t="shared" ref="T898:T961" si="84">IFERROR(ROUND(E898/P898,2),0)</f>
        <v>44.44</v>
      </c>
      <c r="U898">
        <f t="shared" si="83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ref="F899:F962" si="85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5">
        <f t="shared" ref="L899:L962" si="86">(((K899/60)/60)/24)+DATE(1970,1,1)</f>
        <v>41211.688750000001</v>
      </c>
      <c r="M899" s="15">
        <f t="shared" ref="M899:M962" si="87">(((J899/60)/60)/24)+DATE(1970,1,1)</f>
        <v>41241.730416666665</v>
      </c>
      <c r="N899" s="10">
        <f t="shared" ref="N899:N962" si="88">_xlfn.DAYS(M899,L899)</f>
        <v>30</v>
      </c>
      <c r="O899" t="b">
        <v>0</v>
      </c>
      <c r="P899">
        <v>0</v>
      </c>
      <c r="Q899" t="b">
        <v>0</v>
      </c>
      <c r="R899" s="12" t="s">
        <v>8281</v>
      </c>
      <c r="S899" t="s">
        <v>8285</v>
      </c>
      <c r="T899">
        <f t="shared" si="84"/>
        <v>0</v>
      </c>
      <c r="U899">
        <f t="shared" ref="U899:U962" si="89">YEAR(L899)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85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5">
        <f t="shared" si="86"/>
        <v>40878.758217592593</v>
      </c>
      <c r="M900" s="15">
        <f t="shared" si="87"/>
        <v>40923.758217592593</v>
      </c>
      <c r="N900" s="10">
        <f t="shared" si="88"/>
        <v>45</v>
      </c>
      <c r="O900" t="b">
        <v>0</v>
      </c>
      <c r="P900">
        <v>2</v>
      </c>
      <c r="Q900" t="b">
        <v>0</v>
      </c>
      <c r="R900" s="12" t="s">
        <v>8281</v>
      </c>
      <c r="S900" t="s">
        <v>8285</v>
      </c>
      <c r="T900">
        <f t="shared" si="84"/>
        <v>35</v>
      </c>
      <c r="U900">
        <f t="shared" si="8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85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5">
        <f t="shared" si="86"/>
        <v>40646.099097222221</v>
      </c>
      <c r="M901" s="15">
        <f t="shared" si="87"/>
        <v>40691.099097222221</v>
      </c>
      <c r="N901" s="10">
        <f t="shared" si="88"/>
        <v>45</v>
      </c>
      <c r="O901" t="b">
        <v>0</v>
      </c>
      <c r="P901">
        <v>8</v>
      </c>
      <c r="Q901" t="b">
        <v>0</v>
      </c>
      <c r="R901" s="12" t="s">
        <v>8281</v>
      </c>
      <c r="S901" t="s">
        <v>8285</v>
      </c>
      <c r="T901">
        <f t="shared" si="84"/>
        <v>35</v>
      </c>
      <c r="U901">
        <f t="shared" si="89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85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5">
        <f t="shared" si="86"/>
        <v>42429.84956018519</v>
      </c>
      <c r="M902" s="15">
        <f t="shared" si="87"/>
        <v>42459.807893518519</v>
      </c>
      <c r="N902" s="10">
        <f t="shared" si="88"/>
        <v>30</v>
      </c>
      <c r="O902" t="b">
        <v>0</v>
      </c>
      <c r="P902">
        <v>2</v>
      </c>
      <c r="Q902" t="b">
        <v>0</v>
      </c>
      <c r="R902" s="12" t="s">
        <v>8281</v>
      </c>
      <c r="S902" t="s">
        <v>8284</v>
      </c>
      <c r="T902">
        <f t="shared" si="84"/>
        <v>10.5</v>
      </c>
      <c r="U902">
        <f t="shared" si="89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85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5">
        <f t="shared" si="86"/>
        <v>40291.81150462963</v>
      </c>
      <c r="M903" s="15">
        <f t="shared" si="87"/>
        <v>40337.799305555556</v>
      </c>
      <c r="N903" s="10">
        <f t="shared" si="88"/>
        <v>46</v>
      </c>
      <c r="O903" t="b">
        <v>0</v>
      </c>
      <c r="P903">
        <v>0</v>
      </c>
      <c r="Q903" t="b">
        <v>0</v>
      </c>
      <c r="R903" s="12" t="s">
        <v>8281</v>
      </c>
      <c r="S903" t="s">
        <v>8284</v>
      </c>
      <c r="T903">
        <f t="shared" si="84"/>
        <v>0</v>
      </c>
      <c r="U903">
        <f t="shared" si="89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85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5">
        <f t="shared" si="86"/>
        <v>41829.965532407405</v>
      </c>
      <c r="M904" s="15">
        <f t="shared" si="87"/>
        <v>41881.645833333336</v>
      </c>
      <c r="N904" s="10">
        <f t="shared" si="88"/>
        <v>52</v>
      </c>
      <c r="O904" t="b">
        <v>0</v>
      </c>
      <c r="P904">
        <v>3</v>
      </c>
      <c r="Q904" t="b">
        <v>0</v>
      </c>
      <c r="R904" s="12" t="s">
        <v>8281</v>
      </c>
      <c r="S904" t="s">
        <v>8284</v>
      </c>
      <c r="T904">
        <f t="shared" si="84"/>
        <v>30</v>
      </c>
      <c r="U904">
        <f t="shared" si="8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85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5">
        <f t="shared" si="86"/>
        <v>41149.796064814815</v>
      </c>
      <c r="M905" s="15">
        <f t="shared" si="87"/>
        <v>41175.100694444445</v>
      </c>
      <c r="N905" s="10">
        <f t="shared" si="88"/>
        <v>26</v>
      </c>
      <c r="O905" t="b">
        <v>0</v>
      </c>
      <c r="P905">
        <v>4</v>
      </c>
      <c r="Q905" t="b">
        <v>0</v>
      </c>
      <c r="R905" s="12" t="s">
        <v>8281</v>
      </c>
      <c r="S905" t="s">
        <v>8284</v>
      </c>
      <c r="T905">
        <f t="shared" si="84"/>
        <v>40</v>
      </c>
      <c r="U905">
        <f t="shared" si="8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85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5">
        <f t="shared" si="86"/>
        <v>42342.080289351856</v>
      </c>
      <c r="M906" s="15">
        <f t="shared" si="87"/>
        <v>42372.080289351856</v>
      </c>
      <c r="N906" s="10">
        <f t="shared" si="88"/>
        <v>30</v>
      </c>
      <c r="O906" t="b">
        <v>0</v>
      </c>
      <c r="P906">
        <v>3</v>
      </c>
      <c r="Q906" t="b">
        <v>0</v>
      </c>
      <c r="R906" s="12" t="s">
        <v>8281</v>
      </c>
      <c r="S906" t="s">
        <v>8284</v>
      </c>
      <c r="T906">
        <f t="shared" si="84"/>
        <v>50.33</v>
      </c>
      <c r="U906">
        <f t="shared" si="89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85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5">
        <f t="shared" si="86"/>
        <v>40507.239884259259</v>
      </c>
      <c r="M907" s="15">
        <f t="shared" si="87"/>
        <v>40567.239884259259</v>
      </c>
      <c r="N907" s="10">
        <f t="shared" si="88"/>
        <v>60</v>
      </c>
      <c r="O907" t="b">
        <v>0</v>
      </c>
      <c r="P907">
        <v>6</v>
      </c>
      <c r="Q907" t="b">
        <v>0</v>
      </c>
      <c r="R907" s="12" t="s">
        <v>8281</v>
      </c>
      <c r="S907" t="s">
        <v>8284</v>
      </c>
      <c r="T907">
        <f t="shared" si="84"/>
        <v>32.67</v>
      </c>
      <c r="U907">
        <f t="shared" si="8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85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5">
        <f t="shared" si="86"/>
        <v>41681.189699074072</v>
      </c>
      <c r="M908" s="15">
        <f t="shared" si="87"/>
        <v>41711.148032407407</v>
      </c>
      <c r="N908" s="10">
        <f t="shared" si="88"/>
        <v>30</v>
      </c>
      <c r="O908" t="b">
        <v>0</v>
      </c>
      <c r="P908">
        <v>0</v>
      </c>
      <c r="Q908" t="b">
        <v>0</v>
      </c>
      <c r="R908" s="12" t="s">
        <v>8281</v>
      </c>
      <c r="S908" t="s">
        <v>8284</v>
      </c>
      <c r="T908">
        <f t="shared" si="84"/>
        <v>0</v>
      </c>
      <c r="U908">
        <f t="shared" si="8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85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5">
        <f t="shared" si="86"/>
        <v>40767.192395833335</v>
      </c>
      <c r="M909" s="15">
        <f t="shared" si="87"/>
        <v>40797.192395833335</v>
      </c>
      <c r="N909" s="10">
        <f t="shared" si="88"/>
        <v>30</v>
      </c>
      <c r="O909" t="b">
        <v>0</v>
      </c>
      <c r="P909">
        <v>0</v>
      </c>
      <c r="Q909" t="b">
        <v>0</v>
      </c>
      <c r="R909" s="12" t="s">
        <v>8281</v>
      </c>
      <c r="S909" t="s">
        <v>8284</v>
      </c>
      <c r="T909">
        <f t="shared" si="84"/>
        <v>0</v>
      </c>
      <c r="U909">
        <f t="shared" si="8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85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5">
        <f t="shared" si="86"/>
        <v>40340.801562499997</v>
      </c>
      <c r="M910" s="15">
        <f t="shared" si="87"/>
        <v>40386.207638888889</v>
      </c>
      <c r="N910" s="10">
        <f t="shared" si="88"/>
        <v>46</v>
      </c>
      <c r="O910" t="b">
        <v>0</v>
      </c>
      <c r="P910">
        <v>0</v>
      </c>
      <c r="Q910" t="b">
        <v>0</v>
      </c>
      <c r="R910" s="12" t="s">
        <v>8281</v>
      </c>
      <c r="S910" t="s">
        <v>8284</v>
      </c>
      <c r="T910">
        <f t="shared" si="84"/>
        <v>0</v>
      </c>
      <c r="U910">
        <f t="shared" si="8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85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5">
        <f t="shared" si="86"/>
        <v>41081.69027777778</v>
      </c>
      <c r="M911" s="15">
        <f t="shared" si="87"/>
        <v>41113.166666666664</v>
      </c>
      <c r="N911" s="10">
        <f t="shared" si="88"/>
        <v>32</v>
      </c>
      <c r="O911" t="b">
        <v>0</v>
      </c>
      <c r="P911">
        <v>8</v>
      </c>
      <c r="Q911" t="b">
        <v>0</v>
      </c>
      <c r="R911" s="12" t="s">
        <v>8281</v>
      </c>
      <c r="S911" t="s">
        <v>8284</v>
      </c>
      <c r="T911">
        <f t="shared" si="84"/>
        <v>65</v>
      </c>
      <c r="U911">
        <f t="shared" si="8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85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5">
        <f t="shared" si="86"/>
        <v>42737.545358796298</v>
      </c>
      <c r="M912" s="15">
        <f t="shared" si="87"/>
        <v>42797.545358796298</v>
      </c>
      <c r="N912" s="10">
        <f t="shared" si="88"/>
        <v>60</v>
      </c>
      <c r="O912" t="b">
        <v>0</v>
      </c>
      <c r="P912">
        <v>5</v>
      </c>
      <c r="Q912" t="b">
        <v>0</v>
      </c>
      <c r="R912" s="12" t="s">
        <v>8281</v>
      </c>
      <c r="S912" t="s">
        <v>8284</v>
      </c>
      <c r="T912">
        <f t="shared" si="84"/>
        <v>24.6</v>
      </c>
      <c r="U912">
        <f t="shared" si="8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85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5">
        <f t="shared" si="86"/>
        <v>41642.005150462966</v>
      </c>
      <c r="M913" s="15">
        <f t="shared" si="87"/>
        <v>41663.005150462966</v>
      </c>
      <c r="N913" s="10">
        <f t="shared" si="88"/>
        <v>21</v>
      </c>
      <c r="O913" t="b">
        <v>0</v>
      </c>
      <c r="P913">
        <v>0</v>
      </c>
      <c r="Q913" t="b">
        <v>0</v>
      </c>
      <c r="R913" s="12" t="s">
        <v>8281</v>
      </c>
      <c r="S913" t="s">
        <v>8284</v>
      </c>
      <c r="T913">
        <f t="shared" si="84"/>
        <v>0</v>
      </c>
      <c r="U913">
        <f t="shared" si="8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85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5">
        <f t="shared" si="86"/>
        <v>41194.109340277777</v>
      </c>
      <c r="M914" s="15">
        <f t="shared" si="87"/>
        <v>41254.151006944441</v>
      </c>
      <c r="N914" s="10">
        <f t="shared" si="88"/>
        <v>60</v>
      </c>
      <c r="O914" t="b">
        <v>0</v>
      </c>
      <c r="P914">
        <v>2</v>
      </c>
      <c r="Q914" t="b">
        <v>0</v>
      </c>
      <c r="R914" s="12" t="s">
        <v>8281</v>
      </c>
      <c r="S914" t="s">
        <v>8284</v>
      </c>
      <c r="T914">
        <f t="shared" si="84"/>
        <v>15</v>
      </c>
      <c r="U914">
        <f t="shared" si="8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85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5">
        <f t="shared" si="86"/>
        <v>41004.139108796298</v>
      </c>
      <c r="M915" s="15">
        <f t="shared" si="87"/>
        <v>41034.139108796298</v>
      </c>
      <c r="N915" s="10">
        <f t="shared" si="88"/>
        <v>30</v>
      </c>
      <c r="O915" t="b">
        <v>0</v>
      </c>
      <c r="P915">
        <v>24</v>
      </c>
      <c r="Q915" t="b">
        <v>0</v>
      </c>
      <c r="R915" s="12" t="s">
        <v>8281</v>
      </c>
      <c r="S915" t="s">
        <v>8284</v>
      </c>
      <c r="T915">
        <f t="shared" si="84"/>
        <v>82.58</v>
      </c>
      <c r="U915">
        <f t="shared" si="8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85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5">
        <f t="shared" si="86"/>
        <v>41116.763275462967</v>
      </c>
      <c r="M916" s="15">
        <f t="shared" si="87"/>
        <v>41146.763275462967</v>
      </c>
      <c r="N916" s="10">
        <f t="shared" si="88"/>
        <v>30</v>
      </c>
      <c r="O916" t="b">
        <v>0</v>
      </c>
      <c r="P916">
        <v>0</v>
      </c>
      <c r="Q916" t="b">
        <v>0</v>
      </c>
      <c r="R916" s="12" t="s">
        <v>8281</v>
      </c>
      <c r="S916" t="s">
        <v>8284</v>
      </c>
      <c r="T916">
        <f t="shared" si="84"/>
        <v>0</v>
      </c>
      <c r="U916">
        <f t="shared" si="8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85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5">
        <f t="shared" si="86"/>
        <v>40937.679560185185</v>
      </c>
      <c r="M917" s="15">
        <f t="shared" si="87"/>
        <v>40969.207638888889</v>
      </c>
      <c r="N917" s="10">
        <f t="shared" si="88"/>
        <v>32</v>
      </c>
      <c r="O917" t="b">
        <v>0</v>
      </c>
      <c r="P917">
        <v>9</v>
      </c>
      <c r="Q917" t="b">
        <v>0</v>
      </c>
      <c r="R917" s="12" t="s">
        <v>8281</v>
      </c>
      <c r="S917" t="s">
        <v>8284</v>
      </c>
      <c r="T917">
        <f t="shared" si="84"/>
        <v>41.67</v>
      </c>
      <c r="U917">
        <f t="shared" si="8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85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5">
        <f t="shared" si="86"/>
        <v>40434.853402777779</v>
      </c>
      <c r="M918" s="15">
        <f t="shared" si="87"/>
        <v>40473.208333333336</v>
      </c>
      <c r="N918" s="10">
        <f t="shared" si="88"/>
        <v>39</v>
      </c>
      <c r="O918" t="b">
        <v>0</v>
      </c>
      <c r="P918">
        <v>0</v>
      </c>
      <c r="Q918" t="b">
        <v>0</v>
      </c>
      <c r="R918" s="12" t="s">
        <v>8281</v>
      </c>
      <c r="S918" t="s">
        <v>8284</v>
      </c>
      <c r="T918">
        <f t="shared" si="84"/>
        <v>0</v>
      </c>
      <c r="U918">
        <f t="shared" si="8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85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5">
        <f t="shared" si="86"/>
        <v>41802.94363425926</v>
      </c>
      <c r="M919" s="15">
        <f t="shared" si="87"/>
        <v>41834.104166666664</v>
      </c>
      <c r="N919" s="10">
        <f t="shared" si="88"/>
        <v>32</v>
      </c>
      <c r="O919" t="b">
        <v>0</v>
      </c>
      <c r="P919">
        <v>1</v>
      </c>
      <c r="Q919" t="b">
        <v>0</v>
      </c>
      <c r="R919" s="12" t="s">
        <v>8281</v>
      </c>
      <c r="S919" t="s">
        <v>8284</v>
      </c>
      <c r="T919">
        <f t="shared" si="84"/>
        <v>30</v>
      </c>
      <c r="U919">
        <f t="shared" si="8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85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5">
        <f t="shared" si="86"/>
        <v>41944.916215277779</v>
      </c>
      <c r="M920" s="15">
        <f t="shared" si="87"/>
        <v>41974.957881944443</v>
      </c>
      <c r="N920" s="10">
        <f t="shared" si="88"/>
        <v>30</v>
      </c>
      <c r="O920" t="b">
        <v>0</v>
      </c>
      <c r="P920">
        <v>10</v>
      </c>
      <c r="Q920" t="b">
        <v>0</v>
      </c>
      <c r="R920" s="12" t="s">
        <v>8281</v>
      </c>
      <c r="S920" t="s">
        <v>8284</v>
      </c>
      <c r="T920">
        <f t="shared" si="84"/>
        <v>19.600000000000001</v>
      </c>
      <c r="U920">
        <f t="shared" si="8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85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5">
        <f t="shared" si="86"/>
        <v>41227.641724537039</v>
      </c>
      <c r="M921" s="15">
        <f t="shared" si="87"/>
        <v>41262.641724537039</v>
      </c>
      <c r="N921" s="10">
        <f t="shared" si="88"/>
        <v>35</v>
      </c>
      <c r="O921" t="b">
        <v>0</v>
      </c>
      <c r="P921">
        <v>1</v>
      </c>
      <c r="Q921" t="b">
        <v>0</v>
      </c>
      <c r="R921" s="12" t="s">
        <v>8281</v>
      </c>
      <c r="S921" t="s">
        <v>8284</v>
      </c>
      <c r="T921">
        <f t="shared" si="84"/>
        <v>100</v>
      </c>
      <c r="U921">
        <f t="shared" si="8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85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5">
        <f t="shared" si="86"/>
        <v>41562.67155092593</v>
      </c>
      <c r="M922" s="15">
        <f t="shared" si="87"/>
        <v>41592.713217592594</v>
      </c>
      <c r="N922" s="10">
        <f t="shared" si="88"/>
        <v>30</v>
      </c>
      <c r="O922" t="b">
        <v>0</v>
      </c>
      <c r="P922">
        <v>0</v>
      </c>
      <c r="Q922" t="b">
        <v>0</v>
      </c>
      <c r="R922" s="12" t="s">
        <v>8281</v>
      </c>
      <c r="S922" t="s">
        <v>8284</v>
      </c>
      <c r="T922">
        <f t="shared" si="84"/>
        <v>0</v>
      </c>
      <c r="U922">
        <f t="shared" si="8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85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5">
        <f t="shared" si="86"/>
        <v>40847.171018518515</v>
      </c>
      <c r="M923" s="15">
        <f t="shared" si="87"/>
        <v>40889.212685185186</v>
      </c>
      <c r="N923" s="10">
        <f t="shared" si="88"/>
        <v>42</v>
      </c>
      <c r="O923" t="b">
        <v>0</v>
      </c>
      <c r="P923">
        <v>20</v>
      </c>
      <c r="Q923" t="b">
        <v>0</v>
      </c>
      <c r="R923" s="12" t="s">
        <v>8281</v>
      </c>
      <c r="S923" t="s">
        <v>8284</v>
      </c>
      <c r="T923">
        <f t="shared" si="84"/>
        <v>231.75</v>
      </c>
      <c r="U923">
        <f t="shared" si="8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85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5">
        <f t="shared" si="86"/>
        <v>41878.530011574076</v>
      </c>
      <c r="M924" s="15">
        <f t="shared" si="87"/>
        <v>41913.530011574076</v>
      </c>
      <c r="N924" s="10">
        <f t="shared" si="88"/>
        <v>35</v>
      </c>
      <c r="O924" t="b">
        <v>0</v>
      </c>
      <c r="P924">
        <v>30</v>
      </c>
      <c r="Q924" t="b">
        <v>0</v>
      </c>
      <c r="R924" s="12" t="s">
        <v>8281</v>
      </c>
      <c r="S924" t="s">
        <v>8284</v>
      </c>
      <c r="T924">
        <f t="shared" si="84"/>
        <v>189.33</v>
      </c>
      <c r="U924">
        <f t="shared" si="8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85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5">
        <f t="shared" si="86"/>
        <v>41934.959756944445</v>
      </c>
      <c r="M925" s="15">
        <f t="shared" si="87"/>
        <v>41965.001423611116</v>
      </c>
      <c r="N925" s="10">
        <f t="shared" si="88"/>
        <v>31</v>
      </c>
      <c r="O925" t="b">
        <v>0</v>
      </c>
      <c r="P925">
        <v>6</v>
      </c>
      <c r="Q925" t="b">
        <v>0</v>
      </c>
      <c r="R925" s="12" t="s">
        <v>8281</v>
      </c>
      <c r="S925" t="s">
        <v>8284</v>
      </c>
      <c r="T925">
        <f t="shared" si="84"/>
        <v>55</v>
      </c>
      <c r="U925">
        <f t="shared" si="8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85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5">
        <f t="shared" si="86"/>
        <v>41288.942928240744</v>
      </c>
      <c r="M926" s="15">
        <f t="shared" si="87"/>
        <v>41318.942928240744</v>
      </c>
      <c r="N926" s="10">
        <f t="shared" si="88"/>
        <v>30</v>
      </c>
      <c r="O926" t="b">
        <v>0</v>
      </c>
      <c r="P926">
        <v>15</v>
      </c>
      <c r="Q926" t="b">
        <v>0</v>
      </c>
      <c r="R926" s="12" t="s">
        <v>8281</v>
      </c>
      <c r="S926" t="s">
        <v>8284</v>
      </c>
      <c r="T926">
        <f t="shared" si="84"/>
        <v>21.8</v>
      </c>
      <c r="U926">
        <f t="shared" si="8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85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5">
        <f t="shared" si="86"/>
        <v>41575.880914351852</v>
      </c>
      <c r="M927" s="15">
        <f t="shared" si="87"/>
        <v>41605.922581018516</v>
      </c>
      <c r="N927" s="10">
        <f t="shared" si="88"/>
        <v>30</v>
      </c>
      <c r="O927" t="b">
        <v>0</v>
      </c>
      <c r="P927">
        <v>5</v>
      </c>
      <c r="Q927" t="b">
        <v>0</v>
      </c>
      <c r="R927" s="12" t="s">
        <v>8281</v>
      </c>
      <c r="S927" t="s">
        <v>8284</v>
      </c>
      <c r="T927">
        <f t="shared" si="84"/>
        <v>32</v>
      </c>
      <c r="U927">
        <f t="shared" si="8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85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5">
        <f t="shared" si="86"/>
        <v>40338.02002314815</v>
      </c>
      <c r="M928" s="15">
        <f t="shared" si="87"/>
        <v>40367.944444444445</v>
      </c>
      <c r="N928" s="10">
        <f t="shared" si="88"/>
        <v>29</v>
      </c>
      <c r="O928" t="b">
        <v>0</v>
      </c>
      <c r="P928">
        <v>0</v>
      </c>
      <c r="Q928" t="b">
        <v>0</v>
      </c>
      <c r="R928" s="12" t="s">
        <v>8281</v>
      </c>
      <c r="S928" t="s">
        <v>8284</v>
      </c>
      <c r="T928">
        <f t="shared" si="84"/>
        <v>0</v>
      </c>
      <c r="U928">
        <f t="shared" si="8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85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5">
        <f t="shared" si="86"/>
        <v>41013.822858796295</v>
      </c>
      <c r="M929" s="15">
        <f t="shared" si="87"/>
        <v>41043.822858796295</v>
      </c>
      <c r="N929" s="10">
        <f t="shared" si="88"/>
        <v>30</v>
      </c>
      <c r="O929" t="b">
        <v>0</v>
      </c>
      <c r="P929">
        <v>0</v>
      </c>
      <c r="Q929" t="b">
        <v>0</v>
      </c>
      <c r="R929" s="12" t="s">
        <v>8281</v>
      </c>
      <c r="S929" t="s">
        <v>8284</v>
      </c>
      <c r="T929">
        <f t="shared" si="84"/>
        <v>0</v>
      </c>
      <c r="U929">
        <f t="shared" si="8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85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5">
        <f t="shared" si="86"/>
        <v>41180.86241898148</v>
      </c>
      <c r="M930" s="15">
        <f t="shared" si="87"/>
        <v>41231</v>
      </c>
      <c r="N930" s="10">
        <f t="shared" si="88"/>
        <v>51</v>
      </c>
      <c r="O930" t="b">
        <v>0</v>
      </c>
      <c r="P930">
        <v>28</v>
      </c>
      <c r="Q930" t="b">
        <v>0</v>
      </c>
      <c r="R930" s="12" t="s">
        <v>8281</v>
      </c>
      <c r="S930" t="s">
        <v>8284</v>
      </c>
      <c r="T930">
        <f t="shared" si="84"/>
        <v>56.25</v>
      </c>
      <c r="U930">
        <f t="shared" si="8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85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5">
        <f t="shared" si="86"/>
        <v>40978.238067129627</v>
      </c>
      <c r="M931" s="15">
        <f t="shared" si="87"/>
        <v>41008.196400462963</v>
      </c>
      <c r="N931" s="10">
        <f t="shared" si="88"/>
        <v>30</v>
      </c>
      <c r="O931" t="b">
        <v>0</v>
      </c>
      <c r="P931">
        <v>0</v>
      </c>
      <c r="Q931" t="b">
        <v>0</v>
      </c>
      <c r="R931" s="12" t="s">
        <v>8281</v>
      </c>
      <c r="S931" t="s">
        <v>8284</v>
      </c>
      <c r="T931">
        <f t="shared" si="84"/>
        <v>0</v>
      </c>
      <c r="U931">
        <f t="shared" si="8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85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5">
        <f t="shared" si="86"/>
        <v>40312.915578703702</v>
      </c>
      <c r="M932" s="15">
        <f t="shared" si="87"/>
        <v>40354.897222222222</v>
      </c>
      <c r="N932" s="10">
        <f t="shared" si="88"/>
        <v>42</v>
      </c>
      <c r="O932" t="b">
        <v>0</v>
      </c>
      <c r="P932">
        <v>5</v>
      </c>
      <c r="Q932" t="b">
        <v>0</v>
      </c>
      <c r="R932" s="12" t="s">
        <v>8281</v>
      </c>
      <c r="S932" t="s">
        <v>8284</v>
      </c>
      <c r="T932">
        <f t="shared" si="84"/>
        <v>69</v>
      </c>
      <c r="U932">
        <f t="shared" si="8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85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5">
        <f t="shared" si="86"/>
        <v>41680.359976851854</v>
      </c>
      <c r="M933" s="15">
        <f t="shared" si="87"/>
        <v>41714.916666666664</v>
      </c>
      <c r="N933" s="10">
        <f t="shared" si="88"/>
        <v>34</v>
      </c>
      <c r="O933" t="b">
        <v>0</v>
      </c>
      <c r="P933">
        <v>7</v>
      </c>
      <c r="Q933" t="b">
        <v>0</v>
      </c>
      <c r="R933" s="12" t="s">
        <v>8281</v>
      </c>
      <c r="S933" t="s">
        <v>8284</v>
      </c>
      <c r="T933">
        <f t="shared" si="84"/>
        <v>18.71</v>
      </c>
      <c r="U933">
        <f t="shared" si="8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85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5">
        <f t="shared" si="86"/>
        <v>41310.969270833331</v>
      </c>
      <c r="M934" s="15">
        <f t="shared" si="87"/>
        <v>41355.927604166667</v>
      </c>
      <c r="N934" s="10">
        <f t="shared" si="88"/>
        <v>45</v>
      </c>
      <c r="O934" t="b">
        <v>0</v>
      </c>
      <c r="P934">
        <v>30</v>
      </c>
      <c r="Q934" t="b">
        <v>0</v>
      </c>
      <c r="R934" s="12" t="s">
        <v>8281</v>
      </c>
      <c r="S934" t="s">
        <v>8284</v>
      </c>
      <c r="T934">
        <f t="shared" si="84"/>
        <v>46.03</v>
      </c>
      <c r="U934">
        <f t="shared" si="8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85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5">
        <f t="shared" si="86"/>
        <v>41711.169085648151</v>
      </c>
      <c r="M935" s="15">
        <f t="shared" si="87"/>
        <v>41771.169085648151</v>
      </c>
      <c r="N935" s="10">
        <f t="shared" si="88"/>
        <v>60</v>
      </c>
      <c r="O935" t="b">
        <v>0</v>
      </c>
      <c r="P935">
        <v>2</v>
      </c>
      <c r="Q935" t="b">
        <v>0</v>
      </c>
      <c r="R935" s="12" t="s">
        <v>8281</v>
      </c>
      <c r="S935" t="s">
        <v>8284</v>
      </c>
      <c r="T935">
        <f t="shared" si="84"/>
        <v>60</v>
      </c>
      <c r="U935">
        <f t="shared" si="8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85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5">
        <f t="shared" si="86"/>
        <v>41733.737083333333</v>
      </c>
      <c r="M936" s="15">
        <f t="shared" si="87"/>
        <v>41763.25</v>
      </c>
      <c r="N936" s="10">
        <f t="shared" si="88"/>
        <v>30</v>
      </c>
      <c r="O936" t="b">
        <v>0</v>
      </c>
      <c r="P936">
        <v>30</v>
      </c>
      <c r="Q936" t="b">
        <v>0</v>
      </c>
      <c r="R936" s="12" t="s">
        <v>8281</v>
      </c>
      <c r="S936" t="s">
        <v>8284</v>
      </c>
      <c r="T936">
        <f t="shared" si="84"/>
        <v>50.67</v>
      </c>
      <c r="U936">
        <f t="shared" si="8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85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5">
        <f t="shared" si="86"/>
        <v>42368.333668981482</v>
      </c>
      <c r="M937" s="15">
        <f t="shared" si="87"/>
        <v>42398.333668981482</v>
      </c>
      <c r="N937" s="10">
        <f t="shared" si="88"/>
        <v>30</v>
      </c>
      <c r="O937" t="b">
        <v>0</v>
      </c>
      <c r="P937">
        <v>2</v>
      </c>
      <c r="Q937" t="b">
        <v>0</v>
      </c>
      <c r="R937" s="12" t="s">
        <v>8281</v>
      </c>
      <c r="S937" t="s">
        <v>8284</v>
      </c>
      <c r="T937">
        <f t="shared" si="84"/>
        <v>25</v>
      </c>
      <c r="U937">
        <f t="shared" si="8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85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5">
        <f t="shared" si="86"/>
        <v>40883.024178240739</v>
      </c>
      <c r="M938" s="15">
        <f t="shared" si="87"/>
        <v>40926.833333333336</v>
      </c>
      <c r="N938" s="10">
        <f t="shared" si="88"/>
        <v>43</v>
      </c>
      <c r="O938" t="b">
        <v>0</v>
      </c>
      <c r="P938">
        <v>0</v>
      </c>
      <c r="Q938" t="b">
        <v>0</v>
      </c>
      <c r="R938" s="12" t="s">
        <v>8281</v>
      </c>
      <c r="S938" t="s">
        <v>8284</v>
      </c>
      <c r="T938">
        <f t="shared" si="84"/>
        <v>0</v>
      </c>
      <c r="U938">
        <f t="shared" si="8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85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5">
        <f t="shared" si="86"/>
        <v>41551.798113425924</v>
      </c>
      <c r="M939" s="15">
        <f t="shared" si="87"/>
        <v>41581.839780092596</v>
      </c>
      <c r="N939" s="10">
        <f t="shared" si="88"/>
        <v>30</v>
      </c>
      <c r="O939" t="b">
        <v>0</v>
      </c>
      <c r="P939">
        <v>2</v>
      </c>
      <c r="Q939" t="b">
        <v>0</v>
      </c>
      <c r="R939" s="12" t="s">
        <v>8281</v>
      </c>
      <c r="S939" t="s">
        <v>8284</v>
      </c>
      <c r="T939">
        <f t="shared" si="84"/>
        <v>20</v>
      </c>
      <c r="U939">
        <f t="shared" si="8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85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5">
        <f t="shared" si="86"/>
        <v>41124.479722222226</v>
      </c>
      <c r="M940" s="15">
        <f t="shared" si="87"/>
        <v>41154.479722222226</v>
      </c>
      <c r="N940" s="10">
        <f t="shared" si="88"/>
        <v>30</v>
      </c>
      <c r="O940" t="b">
        <v>0</v>
      </c>
      <c r="P940">
        <v>1</v>
      </c>
      <c r="Q940" t="b">
        <v>0</v>
      </c>
      <c r="R940" s="12" t="s">
        <v>8281</v>
      </c>
      <c r="S940" t="s">
        <v>8284</v>
      </c>
      <c r="T940">
        <f t="shared" si="84"/>
        <v>25</v>
      </c>
      <c r="U940">
        <f t="shared" si="8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85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5">
        <f t="shared" si="86"/>
        <v>41416.763171296298</v>
      </c>
      <c r="M941" s="15">
        <f t="shared" si="87"/>
        <v>41455.831944444442</v>
      </c>
      <c r="N941" s="10">
        <f t="shared" si="88"/>
        <v>39</v>
      </c>
      <c r="O941" t="b">
        <v>0</v>
      </c>
      <c r="P941">
        <v>2</v>
      </c>
      <c r="Q941" t="b">
        <v>0</v>
      </c>
      <c r="R941" s="12" t="s">
        <v>8281</v>
      </c>
      <c r="S941" t="s">
        <v>8284</v>
      </c>
      <c r="T941">
        <f t="shared" si="84"/>
        <v>20</v>
      </c>
      <c r="U941">
        <f t="shared" si="8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85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5">
        <f t="shared" si="86"/>
        <v>42182.008402777778</v>
      </c>
      <c r="M942" s="15">
        <f t="shared" si="87"/>
        <v>42227.008402777778</v>
      </c>
      <c r="N942" s="10">
        <f t="shared" si="88"/>
        <v>45</v>
      </c>
      <c r="O942" t="b">
        <v>0</v>
      </c>
      <c r="P942">
        <v>14</v>
      </c>
      <c r="Q942" t="b">
        <v>0</v>
      </c>
      <c r="R942" s="12" t="s">
        <v>8275</v>
      </c>
      <c r="S942" t="s">
        <v>8277</v>
      </c>
      <c r="T942">
        <f t="shared" si="84"/>
        <v>110.29</v>
      </c>
      <c r="U942">
        <f t="shared" si="8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85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5">
        <f t="shared" si="86"/>
        <v>42746.096585648149</v>
      </c>
      <c r="M943" s="15">
        <f t="shared" si="87"/>
        <v>42776.096585648149</v>
      </c>
      <c r="N943" s="10">
        <f t="shared" si="88"/>
        <v>30</v>
      </c>
      <c r="O943" t="b">
        <v>0</v>
      </c>
      <c r="P943">
        <v>31</v>
      </c>
      <c r="Q943" t="b">
        <v>0</v>
      </c>
      <c r="R943" s="12" t="s">
        <v>8275</v>
      </c>
      <c r="S943" t="s">
        <v>8277</v>
      </c>
      <c r="T943">
        <f t="shared" si="84"/>
        <v>37.450000000000003</v>
      </c>
      <c r="U943">
        <f t="shared" si="8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85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5">
        <f t="shared" si="86"/>
        <v>42382.843287037031</v>
      </c>
      <c r="M944" s="15">
        <f t="shared" si="87"/>
        <v>42418.843287037031</v>
      </c>
      <c r="N944" s="10">
        <f t="shared" si="88"/>
        <v>36</v>
      </c>
      <c r="O944" t="b">
        <v>0</v>
      </c>
      <c r="P944">
        <v>16</v>
      </c>
      <c r="Q944" t="b">
        <v>0</v>
      </c>
      <c r="R944" s="12" t="s">
        <v>8275</v>
      </c>
      <c r="S944" t="s">
        <v>8277</v>
      </c>
      <c r="T944">
        <f t="shared" si="84"/>
        <v>41.75</v>
      </c>
      <c r="U944">
        <f t="shared" si="8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85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5">
        <f t="shared" si="86"/>
        <v>42673.66788194445</v>
      </c>
      <c r="M945" s="15">
        <f t="shared" si="87"/>
        <v>42703.709548611107</v>
      </c>
      <c r="N945" s="10">
        <f t="shared" si="88"/>
        <v>30</v>
      </c>
      <c r="O945" t="b">
        <v>0</v>
      </c>
      <c r="P945">
        <v>12</v>
      </c>
      <c r="Q945" t="b">
        <v>0</v>
      </c>
      <c r="R945" s="12" t="s">
        <v>8275</v>
      </c>
      <c r="S945" t="s">
        <v>8277</v>
      </c>
      <c r="T945">
        <f t="shared" si="84"/>
        <v>24.08</v>
      </c>
      <c r="U945">
        <f t="shared" si="8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85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5">
        <f t="shared" si="86"/>
        <v>42444.583912037036</v>
      </c>
      <c r="M946" s="15">
        <f t="shared" si="87"/>
        <v>42478.583333333328</v>
      </c>
      <c r="N946" s="10">
        <f t="shared" si="88"/>
        <v>34</v>
      </c>
      <c r="O946" t="b">
        <v>0</v>
      </c>
      <c r="P946">
        <v>96</v>
      </c>
      <c r="Q946" t="b">
        <v>0</v>
      </c>
      <c r="R946" s="12" t="s">
        <v>8275</v>
      </c>
      <c r="S946" t="s">
        <v>8277</v>
      </c>
      <c r="T946">
        <f t="shared" si="84"/>
        <v>69.41</v>
      </c>
      <c r="U946">
        <f t="shared" si="8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85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5">
        <f t="shared" si="86"/>
        <v>42732.872986111113</v>
      </c>
      <c r="M947" s="15">
        <f t="shared" si="87"/>
        <v>42784.999305555553</v>
      </c>
      <c r="N947" s="10">
        <f t="shared" si="88"/>
        <v>52</v>
      </c>
      <c r="O947" t="b">
        <v>0</v>
      </c>
      <c r="P947">
        <v>16</v>
      </c>
      <c r="Q947" t="b">
        <v>0</v>
      </c>
      <c r="R947" s="12" t="s">
        <v>8275</v>
      </c>
      <c r="S947" t="s">
        <v>8277</v>
      </c>
      <c r="T947">
        <f t="shared" si="84"/>
        <v>155.25</v>
      </c>
      <c r="U947">
        <f t="shared" si="8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85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5">
        <f t="shared" si="86"/>
        <v>42592.750555555554</v>
      </c>
      <c r="M948" s="15">
        <f t="shared" si="87"/>
        <v>42622.750555555554</v>
      </c>
      <c r="N948" s="10">
        <f t="shared" si="88"/>
        <v>30</v>
      </c>
      <c r="O948" t="b">
        <v>0</v>
      </c>
      <c r="P948">
        <v>5</v>
      </c>
      <c r="Q948" t="b">
        <v>0</v>
      </c>
      <c r="R948" s="12" t="s">
        <v>8275</v>
      </c>
      <c r="S948" t="s">
        <v>8277</v>
      </c>
      <c r="T948">
        <f t="shared" si="84"/>
        <v>57.2</v>
      </c>
      <c r="U948">
        <f t="shared" si="8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85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5">
        <f t="shared" si="86"/>
        <v>42491.781319444446</v>
      </c>
      <c r="M949" s="15">
        <f t="shared" si="87"/>
        <v>42551.781319444446</v>
      </c>
      <c r="N949" s="10">
        <f t="shared" si="88"/>
        <v>60</v>
      </c>
      <c r="O949" t="b">
        <v>0</v>
      </c>
      <c r="P949">
        <v>0</v>
      </c>
      <c r="Q949" t="b">
        <v>0</v>
      </c>
      <c r="R949" s="12" t="s">
        <v>8275</v>
      </c>
      <c r="S949" t="s">
        <v>8277</v>
      </c>
      <c r="T949">
        <f t="shared" si="84"/>
        <v>0</v>
      </c>
      <c r="U949">
        <f t="shared" si="8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85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5">
        <f t="shared" si="86"/>
        <v>42411.828287037039</v>
      </c>
      <c r="M950" s="15">
        <f t="shared" si="87"/>
        <v>42441.828287037039</v>
      </c>
      <c r="N950" s="10">
        <f t="shared" si="88"/>
        <v>30</v>
      </c>
      <c r="O950" t="b">
        <v>0</v>
      </c>
      <c r="P950">
        <v>8</v>
      </c>
      <c r="Q950" t="b">
        <v>0</v>
      </c>
      <c r="R950" s="12" t="s">
        <v>8275</v>
      </c>
      <c r="S950" t="s">
        <v>8277</v>
      </c>
      <c r="T950">
        <f t="shared" si="84"/>
        <v>60</v>
      </c>
      <c r="U950">
        <f t="shared" si="8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85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5">
        <f t="shared" si="86"/>
        <v>42361.043703703705</v>
      </c>
      <c r="M951" s="15">
        <f t="shared" si="87"/>
        <v>42421.043703703705</v>
      </c>
      <c r="N951" s="10">
        <f t="shared" si="88"/>
        <v>60</v>
      </c>
      <c r="O951" t="b">
        <v>0</v>
      </c>
      <c r="P951">
        <v>7</v>
      </c>
      <c r="Q951" t="b">
        <v>0</v>
      </c>
      <c r="R951" s="12" t="s">
        <v>8275</v>
      </c>
      <c r="S951" t="s">
        <v>8277</v>
      </c>
      <c r="T951">
        <f t="shared" si="84"/>
        <v>39</v>
      </c>
      <c r="U951">
        <f t="shared" si="8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85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5">
        <f t="shared" si="86"/>
        <v>42356.750706018516</v>
      </c>
      <c r="M952" s="15">
        <f t="shared" si="87"/>
        <v>42386.750706018516</v>
      </c>
      <c r="N952" s="10">
        <f t="shared" si="88"/>
        <v>30</v>
      </c>
      <c r="O952" t="b">
        <v>0</v>
      </c>
      <c r="P952">
        <v>24</v>
      </c>
      <c r="Q952" t="b">
        <v>0</v>
      </c>
      <c r="R952" s="12" t="s">
        <v>8275</v>
      </c>
      <c r="S952" t="s">
        <v>8277</v>
      </c>
      <c r="T952">
        <f t="shared" si="84"/>
        <v>58.42</v>
      </c>
      <c r="U952">
        <f t="shared" si="8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85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5">
        <f t="shared" si="86"/>
        <v>42480.653611111105</v>
      </c>
      <c r="M953" s="15">
        <f t="shared" si="87"/>
        <v>42525.653611111105</v>
      </c>
      <c r="N953" s="10">
        <f t="shared" si="88"/>
        <v>45</v>
      </c>
      <c r="O953" t="b">
        <v>0</v>
      </c>
      <c r="P953">
        <v>121</v>
      </c>
      <c r="Q953" t="b">
        <v>0</v>
      </c>
      <c r="R953" s="12" t="s">
        <v>8275</v>
      </c>
      <c r="S953" t="s">
        <v>8277</v>
      </c>
      <c r="T953">
        <f t="shared" si="84"/>
        <v>158.63999999999999</v>
      </c>
      <c r="U953">
        <f t="shared" si="8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85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5">
        <f t="shared" si="86"/>
        <v>42662.613564814819</v>
      </c>
      <c r="M954" s="15">
        <f t="shared" si="87"/>
        <v>42692.655231481483</v>
      </c>
      <c r="N954" s="10">
        <f t="shared" si="88"/>
        <v>30</v>
      </c>
      <c r="O954" t="b">
        <v>0</v>
      </c>
      <c r="P954">
        <v>196</v>
      </c>
      <c r="Q954" t="b">
        <v>0</v>
      </c>
      <c r="R954" s="12" t="s">
        <v>8275</v>
      </c>
      <c r="S954" t="s">
        <v>8277</v>
      </c>
      <c r="T954">
        <f t="shared" si="84"/>
        <v>99.86</v>
      </c>
      <c r="U954">
        <f t="shared" si="8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85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5">
        <f t="shared" si="86"/>
        <v>41999.164340277777</v>
      </c>
      <c r="M955" s="15">
        <f t="shared" si="87"/>
        <v>42029.164340277777</v>
      </c>
      <c r="N955" s="10">
        <f t="shared" si="88"/>
        <v>30</v>
      </c>
      <c r="O955" t="b">
        <v>0</v>
      </c>
      <c r="P955">
        <v>5</v>
      </c>
      <c r="Q955" t="b">
        <v>0</v>
      </c>
      <c r="R955" s="12" t="s">
        <v>8275</v>
      </c>
      <c r="S955" t="s">
        <v>8277</v>
      </c>
      <c r="T955">
        <f t="shared" si="84"/>
        <v>25.2</v>
      </c>
      <c r="U955">
        <f t="shared" si="8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85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5">
        <f t="shared" si="86"/>
        <v>42194.833784722221</v>
      </c>
      <c r="M956" s="15">
        <f t="shared" si="87"/>
        <v>42236.833784722221</v>
      </c>
      <c r="N956" s="10">
        <f t="shared" si="88"/>
        <v>42</v>
      </c>
      <c r="O956" t="b">
        <v>0</v>
      </c>
      <c r="P956">
        <v>73</v>
      </c>
      <c r="Q956" t="b">
        <v>0</v>
      </c>
      <c r="R956" s="12" t="s">
        <v>8275</v>
      </c>
      <c r="S956" t="s">
        <v>8277</v>
      </c>
      <c r="T956">
        <f t="shared" si="84"/>
        <v>89.19</v>
      </c>
      <c r="U956">
        <f t="shared" si="8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85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5">
        <f t="shared" si="86"/>
        <v>42586.295138888891</v>
      </c>
      <c r="M957" s="15">
        <f t="shared" si="87"/>
        <v>42626.295138888891</v>
      </c>
      <c r="N957" s="10">
        <f t="shared" si="88"/>
        <v>40</v>
      </c>
      <c r="O957" t="b">
        <v>0</v>
      </c>
      <c r="P957">
        <v>93</v>
      </c>
      <c r="Q957" t="b">
        <v>0</v>
      </c>
      <c r="R957" s="12" t="s">
        <v>8275</v>
      </c>
      <c r="S957" t="s">
        <v>8277</v>
      </c>
      <c r="T957">
        <f t="shared" si="84"/>
        <v>182.62</v>
      </c>
      <c r="U957">
        <f t="shared" si="8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85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5">
        <f t="shared" si="86"/>
        <v>42060.913877314815</v>
      </c>
      <c r="M958" s="15">
        <f t="shared" si="87"/>
        <v>42120.872210648144</v>
      </c>
      <c r="N958" s="10">
        <f t="shared" si="88"/>
        <v>60</v>
      </c>
      <c r="O958" t="b">
        <v>0</v>
      </c>
      <c r="P958">
        <v>17</v>
      </c>
      <c r="Q958" t="b">
        <v>0</v>
      </c>
      <c r="R958" s="12" t="s">
        <v>8275</v>
      </c>
      <c r="S958" t="s">
        <v>8277</v>
      </c>
      <c r="T958">
        <f t="shared" si="84"/>
        <v>50.65</v>
      </c>
      <c r="U958">
        <f t="shared" si="8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85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5">
        <f t="shared" si="86"/>
        <v>42660.552465277782</v>
      </c>
      <c r="M959" s="15">
        <f t="shared" si="87"/>
        <v>42691.594131944439</v>
      </c>
      <c r="N959" s="10">
        <f t="shared" si="88"/>
        <v>31</v>
      </c>
      <c r="O959" t="b">
        <v>0</v>
      </c>
      <c r="P959">
        <v>7</v>
      </c>
      <c r="Q959" t="b">
        <v>0</v>
      </c>
      <c r="R959" s="12" t="s">
        <v>8275</v>
      </c>
      <c r="S959" t="s">
        <v>8277</v>
      </c>
      <c r="T959">
        <f t="shared" si="84"/>
        <v>33.29</v>
      </c>
      <c r="U959">
        <f t="shared" si="8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85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5">
        <f t="shared" si="86"/>
        <v>42082.802812499998</v>
      </c>
      <c r="M960" s="15">
        <f t="shared" si="87"/>
        <v>42104.207638888889</v>
      </c>
      <c r="N960" s="10">
        <f t="shared" si="88"/>
        <v>22</v>
      </c>
      <c r="O960" t="b">
        <v>0</v>
      </c>
      <c r="P960">
        <v>17</v>
      </c>
      <c r="Q960" t="b">
        <v>0</v>
      </c>
      <c r="R960" s="12" t="s">
        <v>8275</v>
      </c>
      <c r="S960" t="s">
        <v>8277</v>
      </c>
      <c r="T960">
        <f t="shared" si="84"/>
        <v>51.82</v>
      </c>
      <c r="U960">
        <f t="shared" si="8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85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5">
        <f t="shared" si="86"/>
        <v>41993.174363425926</v>
      </c>
      <c r="M961" s="15">
        <f t="shared" si="87"/>
        <v>42023.174363425926</v>
      </c>
      <c r="N961" s="10">
        <f t="shared" si="88"/>
        <v>30</v>
      </c>
      <c r="O961" t="b">
        <v>0</v>
      </c>
      <c r="P961">
        <v>171</v>
      </c>
      <c r="Q961" t="b">
        <v>0</v>
      </c>
      <c r="R961" s="12" t="s">
        <v>8275</v>
      </c>
      <c r="S961" t="s">
        <v>8277</v>
      </c>
      <c r="T961">
        <f t="shared" si="84"/>
        <v>113.63</v>
      </c>
      <c r="U961">
        <f t="shared" si="8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si="85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5">
        <f t="shared" si="86"/>
        <v>42766.626793981486</v>
      </c>
      <c r="M962" s="15">
        <f t="shared" si="87"/>
        <v>42808.585127314815</v>
      </c>
      <c r="N962" s="10">
        <f t="shared" si="88"/>
        <v>42</v>
      </c>
      <c r="O962" t="b">
        <v>0</v>
      </c>
      <c r="P962">
        <v>188</v>
      </c>
      <c r="Q962" t="b">
        <v>0</v>
      </c>
      <c r="R962" s="12" t="s">
        <v>8275</v>
      </c>
      <c r="S962" t="s">
        <v>8277</v>
      </c>
      <c r="T962">
        <f t="shared" ref="T962:T1025" si="90">IFERROR(ROUND(E962/P962,2),0)</f>
        <v>136.46</v>
      </c>
      <c r="U962">
        <f t="shared" si="8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ref="F963:F1026" si="91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5">
        <f t="shared" ref="L963:L1026" si="92">(((K963/60)/60)/24)+DATE(1970,1,1)</f>
        <v>42740.693692129629</v>
      </c>
      <c r="M963" s="15">
        <f t="shared" ref="M963:M1026" si="93">(((J963/60)/60)/24)+DATE(1970,1,1)</f>
        <v>42786.791666666672</v>
      </c>
      <c r="N963" s="10">
        <f t="shared" ref="N963:N1026" si="94">_xlfn.DAYS(M963,L963)</f>
        <v>46</v>
      </c>
      <c r="O963" t="b">
        <v>0</v>
      </c>
      <c r="P963">
        <v>110</v>
      </c>
      <c r="Q963" t="b">
        <v>0</v>
      </c>
      <c r="R963" s="12" t="s">
        <v>8275</v>
      </c>
      <c r="S963" t="s">
        <v>8277</v>
      </c>
      <c r="T963">
        <f t="shared" si="90"/>
        <v>364.35</v>
      </c>
      <c r="U963">
        <f t="shared" ref="U963:U1026" si="95">YEAR(L963)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91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5">
        <f t="shared" si="92"/>
        <v>42373.712418981479</v>
      </c>
      <c r="M964" s="15">
        <f t="shared" si="93"/>
        <v>42411.712418981479</v>
      </c>
      <c r="N964" s="10">
        <f t="shared" si="94"/>
        <v>38</v>
      </c>
      <c r="O964" t="b">
        <v>0</v>
      </c>
      <c r="P964">
        <v>37</v>
      </c>
      <c r="Q964" t="b">
        <v>0</v>
      </c>
      <c r="R964" s="12" t="s">
        <v>8275</v>
      </c>
      <c r="S964" t="s">
        <v>8277</v>
      </c>
      <c r="T964">
        <f t="shared" si="90"/>
        <v>19.239999999999998</v>
      </c>
      <c r="U964">
        <f t="shared" si="95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91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5">
        <f t="shared" si="92"/>
        <v>42625.635636574079</v>
      </c>
      <c r="M965" s="15">
        <f t="shared" si="93"/>
        <v>42660.635636574079</v>
      </c>
      <c r="N965" s="10">
        <f t="shared" si="94"/>
        <v>35</v>
      </c>
      <c r="O965" t="b">
        <v>0</v>
      </c>
      <c r="P965">
        <v>9</v>
      </c>
      <c r="Q965" t="b">
        <v>0</v>
      </c>
      <c r="R965" s="12" t="s">
        <v>8275</v>
      </c>
      <c r="S965" t="s">
        <v>8277</v>
      </c>
      <c r="T965">
        <f t="shared" si="90"/>
        <v>41.89</v>
      </c>
      <c r="U965">
        <f t="shared" si="95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91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5">
        <f t="shared" si="92"/>
        <v>42208.628692129627</v>
      </c>
      <c r="M966" s="15">
        <f t="shared" si="93"/>
        <v>42248.628692129627</v>
      </c>
      <c r="N966" s="10">
        <f t="shared" si="94"/>
        <v>40</v>
      </c>
      <c r="O966" t="b">
        <v>0</v>
      </c>
      <c r="P966">
        <v>29</v>
      </c>
      <c r="Q966" t="b">
        <v>0</v>
      </c>
      <c r="R966" s="12" t="s">
        <v>8275</v>
      </c>
      <c r="S966" t="s">
        <v>8277</v>
      </c>
      <c r="T966">
        <f t="shared" si="90"/>
        <v>30.31</v>
      </c>
      <c r="U966">
        <f t="shared" si="95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91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5">
        <f t="shared" si="92"/>
        <v>42637.016736111109</v>
      </c>
      <c r="M967" s="15">
        <f t="shared" si="93"/>
        <v>42669.165972222225</v>
      </c>
      <c r="N967" s="10">
        <f t="shared" si="94"/>
        <v>32</v>
      </c>
      <c r="O967" t="b">
        <v>0</v>
      </c>
      <c r="P967">
        <v>6</v>
      </c>
      <c r="Q967" t="b">
        <v>0</v>
      </c>
      <c r="R967" s="12" t="s">
        <v>8275</v>
      </c>
      <c r="S967" t="s">
        <v>8277</v>
      </c>
      <c r="T967">
        <f t="shared" si="90"/>
        <v>49.67</v>
      </c>
      <c r="U967">
        <f t="shared" si="9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91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5">
        <f t="shared" si="92"/>
        <v>42619.635787037041</v>
      </c>
      <c r="M968" s="15">
        <f t="shared" si="93"/>
        <v>42649.635787037041</v>
      </c>
      <c r="N968" s="10">
        <f t="shared" si="94"/>
        <v>30</v>
      </c>
      <c r="O968" t="b">
        <v>0</v>
      </c>
      <c r="P968">
        <v>30</v>
      </c>
      <c r="Q968" t="b">
        <v>0</v>
      </c>
      <c r="R968" s="12" t="s">
        <v>8275</v>
      </c>
      <c r="S968" t="s">
        <v>8277</v>
      </c>
      <c r="T968">
        <f t="shared" si="90"/>
        <v>59.2</v>
      </c>
      <c r="U968">
        <f t="shared" si="9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91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5">
        <f t="shared" si="92"/>
        <v>42422.254328703704</v>
      </c>
      <c r="M969" s="15">
        <f t="shared" si="93"/>
        <v>42482.21266203704</v>
      </c>
      <c r="N969" s="10">
        <f t="shared" si="94"/>
        <v>60</v>
      </c>
      <c r="O969" t="b">
        <v>0</v>
      </c>
      <c r="P969">
        <v>81</v>
      </c>
      <c r="Q969" t="b">
        <v>0</v>
      </c>
      <c r="R969" s="12" t="s">
        <v>8275</v>
      </c>
      <c r="S969" t="s">
        <v>8277</v>
      </c>
      <c r="T969">
        <f t="shared" si="90"/>
        <v>43.98</v>
      </c>
      <c r="U969">
        <f t="shared" si="95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91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5">
        <f t="shared" si="92"/>
        <v>41836.847615740742</v>
      </c>
      <c r="M970" s="15">
        <f t="shared" si="93"/>
        <v>41866.847615740742</v>
      </c>
      <c r="N970" s="10">
        <f t="shared" si="94"/>
        <v>30</v>
      </c>
      <c r="O970" t="b">
        <v>0</v>
      </c>
      <c r="P970">
        <v>4</v>
      </c>
      <c r="Q970" t="b">
        <v>0</v>
      </c>
      <c r="R970" s="12" t="s">
        <v>8275</v>
      </c>
      <c r="S970" t="s">
        <v>8277</v>
      </c>
      <c r="T970">
        <f t="shared" si="90"/>
        <v>26.5</v>
      </c>
      <c r="U970">
        <f t="shared" si="95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91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5">
        <f t="shared" si="92"/>
        <v>42742.30332175926</v>
      </c>
      <c r="M971" s="15">
        <f t="shared" si="93"/>
        <v>42775.30332175926</v>
      </c>
      <c r="N971" s="10">
        <f t="shared" si="94"/>
        <v>33</v>
      </c>
      <c r="O971" t="b">
        <v>0</v>
      </c>
      <c r="P971">
        <v>11</v>
      </c>
      <c r="Q971" t="b">
        <v>0</v>
      </c>
      <c r="R971" s="12" t="s">
        <v>8275</v>
      </c>
      <c r="S971" t="s">
        <v>8277</v>
      </c>
      <c r="T971">
        <f t="shared" si="90"/>
        <v>1272.73</v>
      </c>
      <c r="U971">
        <f t="shared" si="95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91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5">
        <f t="shared" si="92"/>
        <v>42721.220520833333</v>
      </c>
      <c r="M972" s="15">
        <f t="shared" si="93"/>
        <v>42758.207638888889</v>
      </c>
      <c r="N972" s="10">
        <f t="shared" si="94"/>
        <v>37</v>
      </c>
      <c r="O972" t="b">
        <v>0</v>
      </c>
      <c r="P972">
        <v>14</v>
      </c>
      <c r="Q972" t="b">
        <v>0</v>
      </c>
      <c r="R972" s="12" t="s">
        <v>8275</v>
      </c>
      <c r="S972" t="s">
        <v>8277</v>
      </c>
      <c r="T972">
        <f t="shared" si="90"/>
        <v>164</v>
      </c>
      <c r="U972">
        <f t="shared" si="95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91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5">
        <f t="shared" si="92"/>
        <v>42111.709027777775</v>
      </c>
      <c r="M973" s="15">
        <f t="shared" si="93"/>
        <v>42156.709027777775</v>
      </c>
      <c r="N973" s="10">
        <f t="shared" si="94"/>
        <v>45</v>
      </c>
      <c r="O973" t="b">
        <v>0</v>
      </c>
      <c r="P973">
        <v>5</v>
      </c>
      <c r="Q973" t="b">
        <v>0</v>
      </c>
      <c r="R973" s="12" t="s">
        <v>8275</v>
      </c>
      <c r="S973" t="s">
        <v>8277</v>
      </c>
      <c r="T973">
        <f t="shared" si="90"/>
        <v>45.2</v>
      </c>
      <c r="U973">
        <f t="shared" si="95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91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5">
        <f t="shared" si="92"/>
        <v>41856.865717592591</v>
      </c>
      <c r="M974" s="15">
        <f t="shared" si="93"/>
        <v>41886.290972222225</v>
      </c>
      <c r="N974" s="10">
        <f t="shared" si="94"/>
        <v>30</v>
      </c>
      <c r="O974" t="b">
        <v>0</v>
      </c>
      <c r="P974">
        <v>45</v>
      </c>
      <c r="Q974" t="b">
        <v>0</v>
      </c>
      <c r="R974" s="12" t="s">
        <v>8275</v>
      </c>
      <c r="S974" t="s">
        <v>8277</v>
      </c>
      <c r="T974">
        <f t="shared" si="90"/>
        <v>153.88999999999999</v>
      </c>
      <c r="U974">
        <f t="shared" si="95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91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5">
        <f t="shared" si="92"/>
        <v>42257.014965277776</v>
      </c>
      <c r="M975" s="15">
        <f t="shared" si="93"/>
        <v>42317.056631944448</v>
      </c>
      <c r="N975" s="10">
        <f t="shared" si="94"/>
        <v>60</v>
      </c>
      <c r="O975" t="b">
        <v>0</v>
      </c>
      <c r="P975">
        <v>8</v>
      </c>
      <c r="Q975" t="b">
        <v>0</v>
      </c>
      <c r="R975" s="12" t="s">
        <v>8275</v>
      </c>
      <c r="S975" t="s">
        <v>8277</v>
      </c>
      <c r="T975">
        <f t="shared" si="90"/>
        <v>51.38</v>
      </c>
      <c r="U975">
        <f t="shared" si="95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91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5">
        <f t="shared" si="92"/>
        <v>42424.749490740738</v>
      </c>
      <c r="M976" s="15">
        <f t="shared" si="93"/>
        <v>42454.707824074074</v>
      </c>
      <c r="N976" s="10">
        <f t="shared" si="94"/>
        <v>30</v>
      </c>
      <c r="O976" t="b">
        <v>0</v>
      </c>
      <c r="P976">
        <v>3</v>
      </c>
      <c r="Q976" t="b">
        <v>0</v>
      </c>
      <c r="R976" s="12" t="s">
        <v>8275</v>
      </c>
      <c r="S976" t="s">
        <v>8277</v>
      </c>
      <c r="T976">
        <f t="shared" si="90"/>
        <v>93.33</v>
      </c>
      <c r="U976">
        <f t="shared" si="95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91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5">
        <f t="shared" si="92"/>
        <v>42489.696585648147</v>
      </c>
      <c r="M977" s="15">
        <f t="shared" si="93"/>
        <v>42549.696585648147</v>
      </c>
      <c r="N977" s="10">
        <f t="shared" si="94"/>
        <v>60</v>
      </c>
      <c r="O977" t="b">
        <v>0</v>
      </c>
      <c r="P977">
        <v>24</v>
      </c>
      <c r="Q977" t="b">
        <v>0</v>
      </c>
      <c r="R977" s="12" t="s">
        <v>8275</v>
      </c>
      <c r="S977" t="s">
        <v>8277</v>
      </c>
      <c r="T977">
        <f t="shared" si="90"/>
        <v>108.63</v>
      </c>
      <c r="U977">
        <f t="shared" si="95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91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5">
        <f t="shared" si="92"/>
        <v>42185.058993055558</v>
      </c>
      <c r="M978" s="15">
        <f t="shared" si="93"/>
        <v>42230.058993055558</v>
      </c>
      <c r="N978" s="10">
        <f t="shared" si="94"/>
        <v>45</v>
      </c>
      <c r="O978" t="b">
        <v>0</v>
      </c>
      <c r="P978">
        <v>18</v>
      </c>
      <c r="Q978" t="b">
        <v>0</v>
      </c>
      <c r="R978" s="12" t="s">
        <v>8275</v>
      </c>
      <c r="S978" t="s">
        <v>8277</v>
      </c>
      <c r="T978">
        <f t="shared" si="90"/>
        <v>160.5</v>
      </c>
      <c r="U978">
        <f t="shared" si="95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91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5">
        <f t="shared" si="92"/>
        <v>42391.942094907412</v>
      </c>
      <c r="M979" s="15">
        <f t="shared" si="93"/>
        <v>42421.942094907412</v>
      </c>
      <c r="N979" s="10">
        <f t="shared" si="94"/>
        <v>30</v>
      </c>
      <c r="O979" t="b">
        <v>0</v>
      </c>
      <c r="P979">
        <v>12</v>
      </c>
      <c r="Q979" t="b">
        <v>0</v>
      </c>
      <c r="R979" s="12" t="s">
        <v>8275</v>
      </c>
      <c r="S979" t="s">
        <v>8277</v>
      </c>
      <c r="T979">
        <f t="shared" si="90"/>
        <v>75.75</v>
      </c>
      <c r="U979">
        <f t="shared" si="95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91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5">
        <f t="shared" si="92"/>
        <v>42395.309039351851</v>
      </c>
      <c r="M980" s="15">
        <f t="shared" si="93"/>
        <v>42425.309039351851</v>
      </c>
      <c r="N980" s="10">
        <f t="shared" si="94"/>
        <v>30</v>
      </c>
      <c r="O980" t="b">
        <v>0</v>
      </c>
      <c r="P980">
        <v>123</v>
      </c>
      <c r="Q980" t="b">
        <v>0</v>
      </c>
      <c r="R980" s="12" t="s">
        <v>8275</v>
      </c>
      <c r="S980" t="s">
        <v>8277</v>
      </c>
      <c r="T980">
        <f t="shared" si="90"/>
        <v>790.84</v>
      </c>
      <c r="U980">
        <f t="shared" si="95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91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5">
        <f t="shared" si="92"/>
        <v>42506.416990740734</v>
      </c>
      <c r="M981" s="15">
        <f t="shared" si="93"/>
        <v>42541.790972222225</v>
      </c>
      <c r="N981" s="10">
        <f t="shared" si="94"/>
        <v>35</v>
      </c>
      <c r="O981" t="b">
        <v>0</v>
      </c>
      <c r="P981">
        <v>96</v>
      </c>
      <c r="Q981" t="b">
        <v>0</v>
      </c>
      <c r="R981" s="12" t="s">
        <v>8275</v>
      </c>
      <c r="S981" t="s">
        <v>8277</v>
      </c>
      <c r="T981">
        <f t="shared" si="90"/>
        <v>301.94</v>
      </c>
      <c r="U981">
        <f t="shared" si="95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91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5">
        <f t="shared" si="92"/>
        <v>41928.904189814813</v>
      </c>
      <c r="M982" s="15">
        <f t="shared" si="93"/>
        <v>41973.945856481485</v>
      </c>
      <c r="N982" s="10">
        <f t="shared" si="94"/>
        <v>45</v>
      </c>
      <c r="O982" t="b">
        <v>0</v>
      </c>
      <c r="P982">
        <v>31</v>
      </c>
      <c r="Q982" t="b">
        <v>0</v>
      </c>
      <c r="R982" s="12" t="s">
        <v>8275</v>
      </c>
      <c r="S982" t="s">
        <v>8277</v>
      </c>
      <c r="T982">
        <f t="shared" si="90"/>
        <v>47.94</v>
      </c>
      <c r="U982">
        <f t="shared" si="95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91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5">
        <f t="shared" si="92"/>
        <v>41830.947013888886</v>
      </c>
      <c r="M983" s="15">
        <f t="shared" si="93"/>
        <v>41860.947013888886</v>
      </c>
      <c r="N983" s="10">
        <f t="shared" si="94"/>
        <v>30</v>
      </c>
      <c r="O983" t="b">
        <v>0</v>
      </c>
      <c r="P983">
        <v>4</v>
      </c>
      <c r="Q983" t="b">
        <v>0</v>
      </c>
      <c r="R983" s="12" t="s">
        <v>8275</v>
      </c>
      <c r="S983" t="s">
        <v>8277</v>
      </c>
      <c r="T983">
        <f t="shared" si="90"/>
        <v>2.75</v>
      </c>
      <c r="U983">
        <f t="shared" si="95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91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5">
        <f t="shared" si="92"/>
        <v>42615.753310185188</v>
      </c>
      <c r="M984" s="15">
        <f t="shared" si="93"/>
        <v>42645.753310185188</v>
      </c>
      <c r="N984" s="10">
        <f t="shared" si="94"/>
        <v>30</v>
      </c>
      <c r="O984" t="b">
        <v>0</v>
      </c>
      <c r="P984">
        <v>3</v>
      </c>
      <c r="Q984" t="b">
        <v>0</v>
      </c>
      <c r="R984" s="12" t="s">
        <v>8275</v>
      </c>
      <c r="S984" t="s">
        <v>8277</v>
      </c>
      <c r="T984">
        <f t="shared" si="90"/>
        <v>1</v>
      </c>
      <c r="U984">
        <f t="shared" si="95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91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5">
        <f t="shared" si="92"/>
        <v>42574.667650462965</v>
      </c>
      <c r="M985" s="15">
        <f t="shared" si="93"/>
        <v>42605.870833333334</v>
      </c>
      <c r="N985" s="10">
        <f t="shared" si="94"/>
        <v>31</v>
      </c>
      <c r="O985" t="b">
        <v>0</v>
      </c>
      <c r="P985">
        <v>179</v>
      </c>
      <c r="Q985" t="b">
        <v>0</v>
      </c>
      <c r="R985" s="12" t="s">
        <v>8275</v>
      </c>
      <c r="S985" t="s">
        <v>8277</v>
      </c>
      <c r="T985">
        <f t="shared" si="90"/>
        <v>171.79</v>
      </c>
      <c r="U985">
        <f t="shared" si="95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91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5">
        <f t="shared" si="92"/>
        <v>42061.11583333333</v>
      </c>
      <c r="M986" s="15">
        <f t="shared" si="93"/>
        <v>42091.074166666673</v>
      </c>
      <c r="N986" s="10">
        <f t="shared" si="94"/>
        <v>30</v>
      </c>
      <c r="O986" t="b">
        <v>0</v>
      </c>
      <c r="P986">
        <v>3</v>
      </c>
      <c r="Q986" t="b">
        <v>0</v>
      </c>
      <c r="R986" s="12" t="s">
        <v>8275</v>
      </c>
      <c r="S986" t="s">
        <v>8277</v>
      </c>
      <c r="T986">
        <f t="shared" si="90"/>
        <v>35.33</v>
      </c>
      <c r="U986">
        <f t="shared" si="95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91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5">
        <f t="shared" si="92"/>
        <v>42339.967708333337</v>
      </c>
      <c r="M987" s="15">
        <f t="shared" si="93"/>
        <v>42369.958333333328</v>
      </c>
      <c r="N987" s="10">
        <f t="shared" si="94"/>
        <v>30</v>
      </c>
      <c r="O987" t="b">
        <v>0</v>
      </c>
      <c r="P987">
        <v>23</v>
      </c>
      <c r="Q987" t="b">
        <v>0</v>
      </c>
      <c r="R987" s="12" t="s">
        <v>8275</v>
      </c>
      <c r="S987" t="s">
        <v>8277</v>
      </c>
      <c r="T987">
        <f t="shared" si="90"/>
        <v>82.09</v>
      </c>
      <c r="U987">
        <f t="shared" si="95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91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5">
        <f t="shared" si="92"/>
        <v>42324.767361111109</v>
      </c>
      <c r="M988" s="15">
        <f t="shared" si="93"/>
        <v>42379</v>
      </c>
      <c r="N988" s="10">
        <f t="shared" si="94"/>
        <v>55</v>
      </c>
      <c r="O988" t="b">
        <v>0</v>
      </c>
      <c r="P988">
        <v>23</v>
      </c>
      <c r="Q988" t="b">
        <v>0</v>
      </c>
      <c r="R988" s="12" t="s">
        <v>8275</v>
      </c>
      <c r="S988" t="s">
        <v>8277</v>
      </c>
      <c r="T988">
        <f t="shared" si="90"/>
        <v>110.87</v>
      </c>
      <c r="U988">
        <f t="shared" si="95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91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5">
        <f t="shared" si="92"/>
        <v>41773.294560185182</v>
      </c>
      <c r="M989" s="15">
        <f t="shared" si="93"/>
        <v>41813.294560185182</v>
      </c>
      <c r="N989" s="10">
        <f t="shared" si="94"/>
        <v>40</v>
      </c>
      <c r="O989" t="b">
        <v>0</v>
      </c>
      <c r="P989">
        <v>41</v>
      </c>
      <c r="Q989" t="b">
        <v>0</v>
      </c>
      <c r="R989" s="12" t="s">
        <v>8275</v>
      </c>
      <c r="S989" t="s">
        <v>8277</v>
      </c>
      <c r="T989">
        <f t="shared" si="90"/>
        <v>161.22</v>
      </c>
      <c r="U989">
        <f t="shared" si="95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91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5">
        <f t="shared" si="92"/>
        <v>42614.356770833328</v>
      </c>
      <c r="M990" s="15">
        <f t="shared" si="93"/>
        <v>42644.356770833328</v>
      </c>
      <c r="N990" s="10">
        <f t="shared" si="94"/>
        <v>30</v>
      </c>
      <c r="O990" t="b">
        <v>0</v>
      </c>
      <c r="P990">
        <v>0</v>
      </c>
      <c r="Q990" t="b">
        <v>0</v>
      </c>
      <c r="R990" s="12" t="s">
        <v>8275</v>
      </c>
      <c r="S990" t="s">
        <v>8277</v>
      </c>
      <c r="T990">
        <f t="shared" si="90"/>
        <v>0</v>
      </c>
      <c r="U990">
        <f t="shared" si="95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91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5">
        <f t="shared" si="92"/>
        <v>42611.933969907404</v>
      </c>
      <c r="M991" s="15">
        <f t="shared" si="93"/>
        <v>42641.933969907404</v>
      </c>
      <c r="N991" s="10">
        <f t="shared" si="94"/>
        <v>30</v>
      </c>
      <c r="O991" t="b">
        <v>0</v>
      </c>
      <c r="P991">
        <v>32</v>
      </c>
      <c r="Q991" t="b">
        <v>0</v>
      </c>
      <c r="R991" s="12" t="s">
        <v>8275</v>
      </c>
      <c r="S991" t="s">
        <v>8277</v>
      </c>
      <c r="T991">
        <f t="shared" si="90"/>
        <v>52.41</v>
      </c>
      <c r="U991">
        <f t="shared" si="95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91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5">
        <f t="shared" si="92"/>
        <v>41855.784305555557</v>
      </c>
      <c r="M992" s="15">
        <f t="shared" si="93"/>
        <v>41885.784305555557</v>
      </c>
      <c r="N992" s="10">
        <f t="shared" si="94"/>
        <v>30</v>
      </c>
      <c r="O992" t="b">
        <v>0</v>
      </c>
      <c r="P992">
        <v>2</v>
      </c>
      <c r="Q992" t="b">
        <v>0</v>
      </c>
      <c r="R992" s="12" t="s">
        <v>8275</v>
      </c>
      <c r="S992" t="s">
        <v>8277</v>
      </c>
      <c r="T992">
        <f t="shared" si="90"/>
        <v>13</v>
      </c>
      <c r="U992">
        <f t="shared" si="95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91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5">
        <f t="shared" si="92"/>
        <v>42538.75680555556</v>
      </c>
      <c r="M993" s="15">
        <f t="shared" si="93"/>
        <v>42563.785416666666</v>
      </c>
      <c r="N993" s="10">
        <f t="shared" si="94"/>
        <v>25</v>
      </c>
      <c r="O993" t="b">
        <v>0</v>
      </c>
      <c r="P993">
        <v>7</v>
      </c>
      <c r="Q993" t="b">
        <v>0</v>
      </c>
      <c r="R993" s="12" t="s">
        <v>8275</v>
      </c>
      <c r="S993" t="s">
        <v>8277</v>
      </c>
      <c r="T993">
        <f t="shared" si="90"/>
        <v>30.29</v>
      </c>
      <c r="U993">
        <f t="shared" si="95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91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5">
        <f t="shared" si="92"/>
        <v>42437.924988425926</v>
      </c>
      <c r="M994" s="15">
        <f t="shared" si="93"/>
        <v>42497.883321759262</v>
      </c>
      <c r="N994" s="10">
        <f t="shared" si="94"/>
        <v>60</v>
      </c>
      <c r="O994" t="b">
        <v>0</v>
      </c>
      <c r="P994">
        <v>4</v>
      </c>
      <c r="Q994" t="b">
        <v>0</v>
      </c>
      <c r="R994" s="12" t="s">
        <v>8275</v>
      </c>
      <c r="S994" t="s">
        <v>8277</v>
      </c>
      <c r="T994">
        <f t="shared" si="90"/>
        <v>116.75</v>
      </c>
      <c r="U994">
        <f t="shared" si="95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91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5">
        <f t="shared" si="92"/>
        <v>42652.964907407411</v>
      </c>
      <c r="M995" s="15">
        <f t="shared" si="93"/>
        <v>42686.208333333328</v>
      </c>
      <c r="N995" s="10">
        <f t="shared" si="94"/>
        <v>34</v>
      </c>
      <c r="O995" t="b">
        <v>0</v>
      </c>
      <c r="P995">
        <v>196</v>
      </c>
      <c r="Q995" t="b">
        <v>0</v>
      </c>
      <c r="R995" s="12" t="s">
        <v>8275</v>
      </c>
      <c r="S995" t="s">
        <v>8277</v>
      </c>
      <c r="T995">
        <f t="shared" si="90"/>
        <v>89.6</v>
      </c>
      <c r="U995">
        <f t="shared" si="95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91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5">
        <f t="shared" si="92"/>
        <v>41921.263078703705</v>
      </c>
      <c r="M996" s="15">
        <f t="shared" si="93"/>
        <v>41973.957638888889</v>
      </c>
      <c r="N996" s="10">
        <f t="shared" si="94"/>
        <v>52</v>
      </c>
      <c r="O996" t="b">
        <v>0</v>
      </c>
      <c r="P996">
        <v>11</v>
      </c>
      <c r="Q996" t="b">
        <v>0</v>
      </c>
      <c r="R996" s="12" t="s">
        <v>8275</v>
      </c>
      <c r="S996" t="s">
        <v>8277</v>
      </c>
      <c r="T996">
        <f t="shared" si="90"/>
        <v>424.45</v>
      </c>
      <c r="U996">
        <f t="shared" si="95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91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5">
        <f t="shared" si="92"/>
        <v>41947.940740740742</v>
      </c>
      <c r="M997" s="15">
        <f t="shared" si="93"/>
        <v>41972.666666666672</v>
      </c>
      <c r="N997" s="10">
        <f t="shared" si="94"/>
        <v>25</v>
      </c>
      <c r="O997" t="b">
        <v>0</v>
      </c>
      <c r="P997">
        <v>9</v>
      </c>
      <c r="Q997" t="b">
        <v>0</v>
      </c>
      <c r="R997" s="12" t="s">
        <v>8275</v>
      </c>
      <c r="S997" t="s">
        <v>8277</v>
      </c>
      <c r="T997">
        <f t="shared" si="90"/>
        <v>80.67</v>
      </c>
      <c r="U997">
        <f t="shared" si="95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91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5">
        <f t="shared" si="92"/>
        <v>41817.866435185184</v>
      </c>
      <c r="M998" s="15">
        <f t="shared" si="93"/>
        <v>41847.643750000003</v>
      </c>
      <c r="N998" s="10">
        <f t="shared" si="94"/>
        <v>30</v>
      </c>
      <c r="O998" t="b">
        <v>0</v>
      </c>
      <c r="P998">
        <v>5</v>
      </c>
      <c r="Q998" t="b">
        <v>0</v>
      </c>
      <c r="R998" s="12" t="s">
        <v>8275</v>
      </c>
      <c r="S998" t="s">
        <v>8277</v>
      </c>
      <c r="T998">
        <f t="shared" si="90"/>
        <v>13</v>
      </c>
      <c r="U998">
        <f t="shared" si="95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91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5">
        <f t="shared" si="92"/>
        <v>41941.10297453704</v>
      </c>
      <c r="M999" s="15">
        <f t="shared" si="93"/>
        <v>41971.144641203704</v>
      </c>
      <c r="N999" s="10">
        <f t="shared" si="94"/>
        <v>30</v>
      </c>
      <c r="O999" t="b">
        <v>0</v>
      </c>
      <c r="P999">
        <v>8</v>
      </c>
      <c r="Q999" t="b">
        <v>0</v>
      </c>
      <c r="R999" s="12" t="s">
        <v>8275</v>
      </c>
      <c r="S999" t="s">
        <v>8277</v>
      </c>
      <c r="T999">
        <f t="shared" si="90"/>
        <v>8.1300000000000008</v>
      </c>
      <c r="U999">
        <f t="shared" si="95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91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5">
        <f t="shared" si="92"/>
        <v>42282.168993055559</v>
      </c>
      <c r="M1000" s="15">
        <f t="shared" si="93"/>
        <v>42327.210659722223</v>
      </c>
      <c r="N1000" s="10">
        <f t="shared" si="94"/>
        <v>45</v>
      </c>
      <c r="O1000" t="b">
        <v>0</v>
      </c>
      <c r="P1000">
        <v>229</v>
      </c>
      <c r="Q1000" t="b">
        <v>0</v>
      </c>
      <c r="R1000" s="12" t="s">
        <v>8275</v>
      </c>
      <c r="S1000" t="s">
        <v>8277</v>
      </c>
      <c r="T1000">
        <f t="shared" si="90"/>
        <v>153.43</v>
      </c>
      <c r="U1000">
        <f t="shared" si="95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91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5">
        <f t="shared" si="92"/>
        <v>41926.29965277778</v>
      </c>
      <c r="M1001" s="15">
        <f t="shared" si="93"/>
        <v>41956.334722222222</v>
      </c>
      <c r="N1001" s="10">
        <f t="shared" si="94"/>
        <v>30</v>
      </c>
      <c r="O1001" t="b">
        <v>0</v>
      </c>
      <c r="P1001">
        <v>40</v>
      </c>
      <c r="Q1001" t="b">
        <v>0</v>
      </c>
      <c r="R1001" s="12" t="s">
        <v>8275</v>
      </c>
      <c r="S1001" t="s">
        <v>8277</v>
      </c>
      <c r="T1001">
        <f t="shared" si="90"/>
        <v>292.08</v>
      </c>
      <c r="U1001">
        <f t="shared" si="95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91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5">
        <f t="shared" si="92"/>
        <v>42749.059722222228</v>
      </c>
      <c r="M1002" s="15">
        <f t="shared" si="93"/>
        <v>42809.018055555556</v>
      </c>
      <c r="N1002" s="10">
        <f t="shared" si="94"/>
        <v>60</v>
      </c>
      <c r="O1002" t="b">
        <v>0</v>
      </c>
      <c r="P1002">
        <v>6</v>
      </c>
      <c r="Q1002" t="b">
        <v>0</v>
      </c>
      <c r="R1002" s="12" t="s">
        <v>8275</v>
      </c>
      <c r="S1002" t="s">
        <v>8277</v>
      </c>
      <c r="T1002">
        <f t="shared" si="90"/>
        <v>3304</v>
      </c>
      <c r="U1002">
        <f t="shared" si="95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91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5">
        <f t="shared" si="92"/>
        <v>42720.720057870371</v>
      </c>
      <c r="M1003" s="15">
        <f t="shared" si="93"/>
        <v>42765.720057870371</v>
      </c>
      <c r="N1003" s="10">
        <f t="shared" si="94"/>
        <v>45</v>
      </c>
      <c r="O1003" t="b">
        <v>0</v>
      </c>
      <c r="P1003">
        <v>4</v>
      </c>
      <c r="Q1003" t="b">
        <v>0</v>
      </c>
      <c r="R1003" s="12" t="s">
        <v>8275</v>
      </c>
      <c r="S1003" t="s">
        <v>8277</v>
      </c>
      <c r="T1003">
        <f t="shared" si="90"/>
        <v>1300</v>
      </c>
      <c r="U1003">
        <f t="shared" si="95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91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5">
        <f t="shared" si="92"/>
        <v>42325.684189814812</v>
      </c>
      <c r="M1004" s="15">
        <f t="shared" si="93"/>
        <v>42355.249305555553</v>
      </c>
      <c r="N1004" s="10">
        <f t="shared" si="94"/>
        <v>30</v>
      </c>
      <c r="O1004" t="b">
        <v>0</v>
      </c>
      <c r="P1004">
        <v>22</v>
      </c>
      <c r="Q1004" t="b">
        <v>0</v>
      </c>
      <c r="R1004" s="12" t="s">
        <v>8275</v>
      </c>
      <c r="S1004" t="s">
        <v>8277</v>
      </c>
      <c r="T1004">
        <f t="shared" si="90"/>
        <v>134.55000000000001</v>
      </c>
      <c r="U1004">
        <f t="shared" si="95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91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5">
        <f t="shared" si="92"/>
        <v>42780.709039351852</v>
      </c>
      <c r="M1005" s="15">
        <f t="shared" si="93"/>
        <v>42810.667372685188</v>
      </c>
      <c r="N1005" s="10">
        <f t="shared" si="94"/>
        <v>30</v>
      </c>
      <c r="O1005" t="b">
        <v>0</v>
      </c>
      <c r="P1005">
        <v>15</v>
      </c>
      <c r="Q1005" t="b">
        <v>0</v>
      </c>
      <c r="R1005" s="12" t="s">
        <v>8275</v>
      </c>
      <c r="S1005" t="s">
        <v>8277</v>
      </c>
      <c r="T1005">
        <f t="shared" si="90"/>
        <v>214.07</v>
      </c>
      <c r="U1005">
        <f t="shared" si="95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91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5">
        <f t="shared" si="92"/>
        <v>42388.708645833336</v>
      </c>
      <c r="M1006" s="15">
        <f t="shared" si="93"/>
        <v>42418.708645833336</v>
      </c>
      <c r="N1006" s="10">
        <f t="shared" si="94"/>
        <v>30</v>
      </c>
      <c r="O1006" t="b">
        <v>0</v>
      </c>
      <c r="P1006">
        <v>95</v>
      </c>
      <c r="Q1006" t="b">
        <v>0</v>
      </c>
      <c r="R1006" s="12" t="s">
        <v>8275</v>
      </c>
      <c r="S1006" t="s">
        <v>8277</v>
      </c>
      <c r="T1006">
        <f t="shared" si="90"/>
        <v>216.34</v>
      </c>
      <c r="U1006">
        <f t="shared" si="95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91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5">
        <f t="shared" si="92"/>
        <v>42276.624803240738</v>
      </c>
      <c r="M1007" s="15">
        <f t="shared" si="93"/>
        <v>42307.624803240738</v>
      </c>
      <c r="N1007" s="10">
        <f t="shared" si="94"/>
        <v>31</v>
      </c>
      <c r="O1007" t="b">
        <v>0</v>
      </c>
      <c r="P1007">
        <v>161</v>
      </c>
      <c r="Q1007" t="b">
        <v>0</v>
      </c>
      <c r="R1007" s="12" t="s">
        <v>8275</v>
      </c>
      <c r="S1007" t="s">
        <v>8277</v>
      </c>
      <c r="T1007">
        <f t="shared" si="90"/>
        <v>932.31</v>
      </c>
      <c r="U1007">
        <f t="shared" si="95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91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5">
        <f t="shared" si="92"/>
        <v>41977.040185185186</v>
      </c>
      <c r="M1008" s="15">
        <f t="shared" si="93"/>
        <v>41985.299305555556</v>
      </c>
      <c r="N1008" s="10">
        <f t="shared" si="94"/>
        <v>8</v>
      </c>
      <c r="O1008" t="b">
        <v>0</v>
      </c>
      <c r="P1008">
        <v>8</v>
      </c>
      <c r="Q1008" t="b">
        <v>0</v>
      </c>
      <c r="R1008" s="12" t="s">
        <v>8275</v>
      </c>
      <c r="S1008" t="s">
        <v>8277</v>
      </c>
      <c r="T1008">
        <f t="shared" si="90"/>
        <v>29.25</v>
      </c>
      <c r="U1008">
        <f t="shared" si="95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91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5">
        <f t="shared" si="92"/>
        <v>42676.583599537036</v>
      </c>
      <c r="M1009" s="15">
        <f t="shared" si="93"/>
        <v>42718.6252662037</v>
      </c>
      <c r="N1009" s="10">
        <f t="shared" si="94"/>
        <v>42</v>
      </c>
      <c r="O1009" t="b">
        <v>0</v>
      </c>
      <c r="P1009">
        <v>76</v>
      </c>
      <c r="Q1009" t="b">
        <v>0</v>
      </c>
      <c r="R1009" s="12" t="s">
        <v>8275</v>
      </c>
      <c r="S1009" t="s">
        <v>8277</v>
      </c>
      <c r="T1009">
        <f t="shared" si="90"/>
        <v>174.95</v>
      </c>
      <c r="U1009">
        <f t="shared" si="95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91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5">
        <f t="shared" si="92"/>
        <v>42702.809201388889</v>
      </c>
      <c r="M1010" s="15">
        <f t="shared" si="93"/>
        <v>42732.809201388889</v>
      </c>
      <c r="N1010" s="10">
        <f t="shared" si="94"/>
        <v>30</v>
      </c>
      <c r="O1010" t="b">
        <v>0</v>
      </c>
      <c r="P1010">
        <v>1</v>
      </c>
      <c r="Q1010" t="b">
        <v>0</v>
      </c>
      <c r="R1010" s="12" t="s">
        <v>8275</v>
      </c>
      <c r="S1010" t="s">
        <v>8277</v>
      </c>
      <c r="T1010">
        <f t="shared" si="90"/>
        <v>250</v>
      </c>
      <c r="U1010">
        <f t="shared" si="95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91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5">
        <f t="shared" si="92"/>
        <v>42510.604699074072</v>
      </c>
      <c r="M1011" s="15">
        <f t="shared" si="93"/>
        <v>42540.604699074072</v>
      </c>
      <c r="N1011" s="10">
        <f t="shared" si="94"/>
        <v>30</v>
      </c>
      <c r="O1011" t="b">
        <v>0</v>
      </c>
      <c r="P1011">
        <v>101</v>
      </c>
      <c r="Q1011" t="b">
        <v>0</v>
      </c>
      <c r="R1011" s="12" t="s">
        <v>8275</v>
      </c>
      <c r="S1011" t="s">
        <v>8277</v>
      </c>
      <c r="T1011">
        <f t="shared" si="90"/>
        <v>65</v>
      </c>
      <c r="U1011">
        <f t="shared" si="95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91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5">
        <f t="shared" si="92"/>
        <v>42561.829421296294</v>
      </c>
      <c r="M1012" s="15">
        <f t="shared" si="93"/>
        <v>42618.124305555553</v>
      </c>
      <c r="N1012" s="10">
        <f t="shared" si="94"/>
        <v>57</v>
      </c>
      <c r="O1012" t="b">
        <v>0</v>
      </c>
      <c r="P1012">
        <v>4</v>
      </c>
      <c r="Q1012" t="b">
        <v>0</v>
      </c>
      <c r="R1012" s="12" t="s">
        <v>8275</v>
      </c>
      <c r="S1012" t="s">
        <v>8277</v>
      </c>
      <c r="T1012">
        <f t="shared" si="90"/>
        <v>55</v>
      </c>
      <c r="U1012">
        <f t="shared" si="95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91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5">
        <f t="shared" si="92"/>
        <v>41946.898090277777</v>
      </c>
      <c r="M1013" s="15">
        <f t="shared" si="93"/>
        <v>41991.898090277777</v>
      </c>
      <c r="N1013" s="10">
        <f t="shared" si="94"/>
        <v>45</v>
      </c>
      <c r="O1013" t="b">
        <v>0</v>
      </c>
      <c r="P1013">
        <v>1</v>
      </c>
      <c r="Q1013" t="b">
        <v>0</v>
      </c>
      <c r="R1013" s="12" t="s">
        <v>8275</v>
      </c>
      <c r="S1013" t="s">
        <v>8277</v>
      </c>
      <c r="T1013">
        <f t="shared" si="90"/>
        <v>75</v>
      </c>
      <c r="U1013">
        <f t="shared" si="95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91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5">
        <f t="shared" si="92"/>
        <v>42714.440416666665</v>
      </c>
      <c r="M1014" s="15">
        <f t="shared" si="93"/>
        <v>42759.440416666665</v>
      </c>
      <c r="N1014" s="10">
        <f t="shared" si="94"/>
        <v>45</v>
      </c>
      <c r="O1014" t="b">
        <v>0</v>
      </c>
      <c r="P1014">
        <v>775</v>
      </c>
      <c r="Q1014" t="b">
        <v>0</v>
      </c>
      <c r="R1014" s="12" t="s">
        <v>8275</v>
      </c>
      <c r="S1014" t="s">
        <v>8277</v>
      </c>
      <c r="T1014">
        <f t="shared" si="90"/>
        <v>1389.36</v>
      </c>
      <c r="U1014">
        <f t="shared" si="95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91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5">
        <f t="shared" si="92"/>
        <v>42339.833981481483</v>
      </c>
      <c r="M1015" s="15">
        <f t="shared" si="93"/>
        <v>42367.833333333328</v>
      </c>
      <c r="N1015" s="10">
        <f t="shared" si="94"/>
        <v>28</v>
      </c>
      <c r="O1015" t="b">
        <v>0</v>
      </c>
      <c r="P1015">
        <v>90</v>
      </c>
      <c r="Q1015" t="b">
        <v>0</v>
      </c>
      <c r="R1015" s="12" t="s">
        <v>8275</v>
      </c>
      <c r="S1015" t="s">
        <v>8277</v>
      </c>
      <c r="T1015">
        <f t="shared" si="90"/>
        <v>95.91</v>
      </c>
      <c r="U1015">
        <f t="shared" si="95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91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5">
        <f t="shared" si="92"/>
        <v>41955.002488425926</v>
      </c>
      <c r="M1016" s="15">
        <f t="shared" si="93"/>
        <v>42005.002488425926</v>
      </c>
      <c r="N1016" s="10">
        <f t="shared" si="94"/>
        <v>50</v>
      </c>
      <c r="O1016" t="b">
        <v>0</v>
      </c>
      <c r="P1016">
        <v>16</v>
      </c>
      <c r="Q1016" t="b">
        <v>0</v>
      </c>
      <c r="R1016" s="12" t="s">
        <v>8275</v>
      </c>
      <c r="S1016" t="s">
        <v>8277</v>
      </c>
      <c r="T1016">
        <f t="shared" si="90"/>
        <v>191.25</v>
      </c>
      <c r="U1016">
        <f t="shared" si="95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91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5">
        <f t="shared" si="92"/>
        <v>42303.878414351857</v>
      </c>
      <c r="M1017" s="15">
        <f t="shared" si="93"/>
        <v>42333.920081018514</v>
      </c>
      <c r="N1017" s="10">
        <f t="shared" si="94"/>
        <v>30</v>
      </c>
      <c r="O1017" t="b">
        <v>0</v>
      </c>
      <c r="P1017">
        <v>6</v>
      </c>
      <c r="Q1017" t="b">
        <v>0</v>
      </c>
      <c r="R1017" s="12" t="s">
        <v>8275</v>
      </c>
      <c r="S1017" t="s">
        <v>8277</v>
      </c>
      <c r="T1017">
        <f t="shared" si="90"/>
        <v>40</v>
      </c>
      <c r="U1017">
        <f t="shared" si="95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91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5">
        <f t="shared" si="92"/>
        <v>42422.107129629629</v>
      </c>
      <c r="M1018" s="15">
        <f t="shared" si="93"/>
        <v>42467.065462962957</v>
      </c>
      <c r="N1018" s="10">
        <f t="shared" si="94"/>
        <v>45</v>
      </c>
      <c r="O1018" t="b">
        <v>0</v>
      </c>
      <c r="P1018">
        <v>38</v>
      </c>
      <c r="Q1018" t="b">
        <v>0</v>
      </c>
      <c r="R1018" s="12" t="s">
        <v>8275</v>
      </c>
      <c r="S1018" t="s">
        <v>8277</v>
      </c>
      <c r="T1018">
        <f t="shared" si="90"/>
        <v>74.790000000000006</v>
      </c>
      <c r="U1018">
        <f t="shared" si="95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91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5">
        <f t="shared" si="92"/>
        <v>42289.675173611111</v>
      </c>
      <c r="M1019" s="15">
        <f t="shared" si="93"/>
        <v>42329.716840277775</v>
      </c>
      <c r="N1019" s="10">
        <f t="shared" si="94"/>
        <v>40</v>
      </c>
      <c r="O1019" t="b">
        <v>0</v>
      </c>
      <c r="P1019">
        <v>355</v>
      </c>
      <c r="Q1019" t="b">
        <v>0</v>
      </c>
      <c r="R1019" s="12" t="s">
        <v>8275</v>
      </c>
      <c r="S1019" t="s">
        <v>8277</v>
      </c>
      <c r="T1019">
        <f t="shared" si="90"/>
        <v>161.12</v>
      </c>
      <c r="U1019">
        <f t="shared" si="95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91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5">
        <f t="shared" si="92"/>
        <v>42535.492280092592</v>
      </c>
      <c r="M1020" s="15">
        <f t="shared" si="93"/>
        <v>42565.492280092592</v>
      </c>
      <c r="N1020" s="10">
        <f t="shared" si="94"/>
        <v>30</v>
      </c>
      <c r="O1020" t="b">
        <v>0</v>
      </c>
      <c r="P1020">
        <v>7</v>
      </c>
      <c r="Q1020" t="b">
        <v>0</v>
      </c>
      <c r="R1020" s="12" t="s">
        <v>8275</v>
      </c>
      <c r="S1020" t="s">
        <v>8277</v>
      </c>
      <c r="T1020">
        <f t="shared" si="90"/>
        <v>88.71</v>
      </c>
      <c r="U1020">
        <f t="shared" si="95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91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5">
        <f t="shared" si="92"/>
        <v>42009.973946759259</v>
      </c>
      <c r="M1021" s="15">
        <f t="shared" si="93"/>
        <v>42039.973946759259</v>
      </c>
      <c r="N1021" s="10">
        <f t="shared" si="94"/>
        <v>30</v>
      </c>
      <c r="O1021" t="b">
        <v>0</v>
      </c>
      <c r="P1021">
        <v>400</v>
      </c>
      <c r="Q1021" t="b">
        <v>0</v>
      </c>
      <c r="R1021" s="12" t="s">
        <v>8275</v>
      </c>
      <c r="S1021" t="s">
        <v>8277</v>
      </c>
      <c r="T1021">
        <f t="shared" si="90"/>
        <v>53.25</v>
      </c>
      <c r="U1021">
        <f t="shared" si="95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91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5">
        <f t="shared" si="92"/>
        <v>42127.069548611107</v>
      </c>
      <c r="M1022" s="15">
        <f t="shared" si="93"/>
        <v>42157.032638888893</v>
      </c>
      <c r="N1022" s="10">
        <f t="shared" si="94"/>
        <v>30</v>
      </c>
      <c r="O1022" t="b">
        <v>0</v>
      </c>
      <c r="P1022">
        <v>30</v>
      </c>
      <c r="Q1022" t="b">
        <v>1</v>
      </c>
      <c r="R1022" s="12" t="s">
        <v>8281</v>
      </c>
      <c r="S1022" t="s">
        <v>8286</v>
      </c>
      <c r="T1022">
        <f t="shared" si="90"/>
        <v>106.2</v>
      </c>
      <c r="U1022">
        <f t="shared" si="95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91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5">
        <f t="shared" si="92"/>
        <v>42271.251979166671</v>
      </c>
      <c r="M1023" s="15">
        <f t="shared" si="93"/>
        <v>42294.166666666672</v>
      </c>
      <c r="N1023" s="10">
        <f t="shared" si="94"/>
        <v>23</v>
      </c>
      <c r="O1023" t="b">
        <v>1</v>
      </c>
      <c r="P1023">
        <v>478</v>
      </c>
      <c r="Q1023" t="b">
        <v>1</v>
      </c>
      <c r="R1023" s="12" t="s">
        <v>8281</v>
      </c>
      <c r="S1023" t="s">
        <v>8286</v>
      </c>
      <c r="T1023">
        <f t="shared" si="90"/>
        <v>22.08</v>
      </c>
      <c r="U1023">
        <f t="shared" si="95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91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5">
        <f t="shared" si="92"/>
        <v>42111.646724537044</v>
      </c>
      <c r="M1024" s="15">
        <f t="shared" si="93"/>
        <v>42141.646724537044</v>
      </c>
      <c r="N1024" s="10">
        <f t="shared" si="94"/>
        <v>30</v>
      </c>
      <c r="O1024" t="b">
        <v>1</v>
      </c>
      <c r="P1024">
        <v>74</v>
      </c>
      <c r="Q1024" t="b">
        <v>1</v>
      </c>
      <c r="R1024" s="12" t="s">
        <v>8281</v>
      </c>
      <c r="S1024" t="s">
        <v>8286</v>
      </c>
      <c r="T1024">
        <f t="shared" si="90"/>
        <v>31.05</v>
      </c>
      <c r="U1024">
        <f t="shared" si="95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91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5">
        <f t="shared" si="92"/>
        <v>42145.919687500005</v>
      </c>
      <c r="M1025" s="15">
        <f t="shared" si="93"/>
        <v>42175.919687500005</v>
      </c>
      <c r="N1025" s="10">
        <f t="shared" si="94"/>
        <v>30</v>
      </c>
      <c r="O1025" t="b">
        <v>0</v>
      </c>
      <c r="P1025">
        <v>131</v>
      </c>
      <c r="Q1025" t="b">
        <v>1</v>
      </c>
      <c r="R1025" s="12" t="s">
        <v>8281</v>
      </c>
      <c r="S1025" t="s">
        <v>8286</v>
      </c>
      <c r="T1025">
        <f t="shared" si="90"/>
        <v>36.21</v>
      </c>
      <c r="U1025">
        <f t="shared" si="95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si="91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5">
        <f t="shared" si="92"/>
        <v>42370.580590277779</v>
      </c>
      <c r="M1026" s="15">
        <f t="shared" si="93"/>
        <v>42400.580590277779</v>
      </c>
      <c r="N1026" s="10">
        <f t="shared" si="94"/>
        <v>30</v>
      </c>
      <c r="O1026" t="b">
        <v>1</v>
      </c>
      <c r="P1026">
        <v>61</v>
      </c>
      <c r="Q1026" t="b">
        <v>1</v>
      </c>
      <c r="R1026" s="12" t="s">
        <v>8281</v>
      </c>
      <c r="S1026" t="s">
        <v>8286</v>
      </c>
      <c r="T1026">
        <f t="shared" ref="T1026:T1089" si="96">IFERROR(ROUND(E1026/P1026,2),0)</f>
        <v>388.98</v>
      </c>
      <c r="U1026">
        <f t="shared" si="95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ref="F1027:F1090" si="97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5">
        <f t="shared" ref="L1027:L1090" si="98">(((K1027/60)/60)/24)+DATE(1970,1,1)</f>
        <v>42049.833761574075</v>
      </c>
      <c r="M1027" s="15">
        <f t="shared" ref="M1027:M1090" si="99">(((J1027/60)/60)/24)+DATE(1970,1,1)</f>
        <v>42079.792094907403</v>
      </c>
      <c r="N1027" s="10">
        <f t="shared" ref="N1027:N1090" si="100">_xlfn.DAYS(M1027,L1027)</f>
        <v>30</v>
      </c>
      <c r="O1027" t="b">
        <v>1</v>
      </c>
      <c r="P1027">
        <v>1071</v>
      </c>
      <c r="Q1027" t="b">
        <v>1</v>
      </c>
      <c r="R1027" s="12" t="s">
        <v>8281</v>
      </c>
      <c r="S1027" t="s">
        <v>8286</v>
      </c>
      <c r="T1027">
        <f t="shared" si="96"/>
        <v>71.849999999999994</v>
      </c>
      <c r="U1027">
        <f t="shared" ref="U1027:U1090" si="101">YEAR(L1027)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97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5">
        <f t="shared" si="98"/>
        <v>42426.407592592594</v>
      </c>
      <c r="M1028" s="15">
        <f t="shared" si="99"/>
        <v>42460.365925925929</v>
      </c>
      <c r="N1028" s="10">
        <f t="shared" si="100"/>
        <v>34</v>
      </c>
      <c r="O1028" t="b">
        <v>1</v>
      </c>
      <c r="P1028">
        <v>122</v>
      </c>
      <c r="Q1028" t="b">
        <v>1</v>
      </c>
      <c r="R1028" s="12" t="s">
        <v>8281</v>
      </c>
      <c r="S1028" t="s">
        <v>8286</v>
      </c>
      <c r="T1028">
        <f t="shared" si="96"/>
        <v>57.38</v>
      </c>
      <c r="U1028">
        <f t="shared" si="101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97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5">
        <f t="shared" si="98"/>
        <v>41905.034108796295</v>
      </c>
      <c r="M1029" s="15">
        <f t="shared" si="99"/>
        <v>41935.034108796295</v>
      </c>
      <c r="N1029" s="10">
        <f t="shared" si="100"/>
        <v>30</v>
      </c>
      <c r="O1029" t="b">
        <v>1</v>
      </c>
      <c r="P1029">
        <v>111</v>
      </c>
      <c r="Q1029" t="b">
        <v>1</v>
      </c>
      <c r="R1029" s="12" t="s">
        <v>8281</v>
      </c>
      <c r="S1029" t="s">
        <v>8286</v>
      </c>
      <c r="T1029">
        <f t="shared" si="96"/>
        <v>69.67</v>
      </c>
      <c r="U1029">
        <f t="shared" si="101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97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5">
        <f t="shared" si="98"/>
        <v>42755.627372685187</v>
      </c>
      <c r="M1030" s="15">
        <f t="shared" si="99"/>
        <v>42800.833333333328</v>
      </c>
      <c r="N1030" s="10">
        <f t="shared" si="100"/>
        <v>45</v>
      </c>
      <c r="O1030" t="b">
        <v>1</v>
      </c>
      <c r="P1030">
        <v>255</v>
      </c>
      <c r="Q1030" t="b">
        <v>1</v>
      </c>
      <c r="R1030" s="12" t="s">
        <v>8281</v>
      </c>
      <c r="S1030" t="s">
        <v>8286</v>
      </c>
      <c r="T1030">
        <f t="shared" si="96"/>
        <v>45.99</v>
      </c>
      <c r="U1030">
        <f t="shared" si="101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97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5">
        <f t="shared" si="98"/>
        <v>42044.711886574078</v>
      </c>
      <c r="M1031" s="15">
        <f t="shared" si="99"/>
        <v>42098.915972222225</v>
      </c>
      <c r="N1031" s="10">
        <f t="shared" si="100"/>
        <v>54</v>
      </c>
      <c r="O1031" t="b">
        <v>0</v>
      </c>
      <c r="P1031">
        <v>141</v>
      </c>
      <c r="Q1031" t="b">
        <v>1</v>
      </c>
      <c r="R1031" s="12" t="s">
        <v>8281</v>
      </c>
      <c r="S1031" t="s">
        <v>8286</v>
      </c>
      <c r="T1031">
        <f t="shared" si="96"/>
        <v>79.260000000000005</v>
      </c>
      <c r="U1031">
        <f t="shared" si="101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97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5">
        <f t="shared" si="98"/>
        <v>42611.483206018514</v>
      </c>
      <c r="M1032" s="15">
        <f t="shared" si="99"/>
        <v>42625.483206018514</v>
      </c>
      <c r="N1032" s="10">
        <f t="shared" si="100"/>
        <v>14</v>
      </c>
      <c r="O1032" t="b">
        <v>0</v>
      </c>
      <c r="P1032">
        <v>159</v>
      </c>
      <c r="Q1032" t="b">
        <v>1</v>
      </c>
      <c r="R1032" s="12" t="s">
        <v>8281</v>
      </c>
      <c r="S1032" t="s">
        <v>8286</v>
      </c>
      <c r="T1032">
        <f t="shared" si="96"/>
        <v>43.03</v>
      </c>
      <c r="U1032">
        <f t="shared" si="101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97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5">
        <f t="shared" si="98"/>
        <v>42324.764004629629</v>
      </c>
      <c r="M1033" s="15">
        <f t="shared" si="99"/>
        <v>42354.764004629629</v>
      </c>
      <c r="N1033" s="10">
        <f t="shared" si="100"/>
        <v>30</v>
      </c>
      <c r="O1033" t="b">
        <v>0</v>
      </c>
      <c r="P1033">
        <v>99</v>
      </c>
      <c r="Q1033" t="b">
        <v>1</v>
      </c>
      <c r="R1033" s="12" t="s">
        <v>8281</v>
      </c>
      <c r="S1033" t="s">
        <v>8286</v>
      </c>
      <c r="T1033">
        <f t="shared" si="96"/>
        <v>108.48</v>
      </c>
      <c r="U1033">
        <f t="shared" si="101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97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5">
        <f t="shared" si="98"/>
        <v>42514.666956018518</v>
      </c>
      <c r="M1034" s="15">
        <f t="shared" si="99"/>
        <v>42544.666956018518</v>
      </c>
      <c r="N1034" s="10">
        <f t="shared" si="100"/>
        <v>30</v>
      </c>
      <c r="O1034" t="b">
        <v>0</v>
      </c>
      <c r="P1034">
        <v>96</v>
      </c>
      <c r="Q1034" t="b">
        <v>1</v>
      </c>
      <c r="R1034" s="12" t="s">
        <v>8281</v>
      </c>
      <c r="S1034" t="s">
        <v>8286</v>
      </c>
      <c r="T1034">
        <f t="shared" si="96"/>
        <v>61.03</v>
      </c>
      <c r="U1034">
        <f t="shared" si="101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97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5">
        <f t="shared" si="98"/>
        <v>42688.732407407413</v>
      </c>
      <c r="M1035" s="15">
        <f t="shared" si="99"/>
        <v>42716.732407407413</v>
      </c>
      <c r="N1035" s="10">
        <f t="shared" si="100"/>
        <v>28</v>
      </c>
      <c r="O1035" t="b">
        <v>0</v>
      </c>
      <c r="P1035">
        <v>27</v>
      </c>
      <c r="Q1035" t="b">
        <v>1</v>
      </c>
      <c r="R1035" s="12" t="s">
        <v>8281</v>
      </c>
      <c r="S1035" t="s">
        <v>8286</v>
      </c>
      <c r="T1035">
        <f t="shared" si="96"/>
        <v>50.59</v>
      </c>
      <c r="U1035">
        <f t="shared" si="101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97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5">
        <f t="shared" si="98"/>
        <v>42555.166712962964</v>
      </c>
      <c r="M1036" s="15">
        <f t="shared" si="99"/>
        <v>42587.165972222225</v>
      </c>
      <c r="N1036" s="10">
        <f t="shared" si="100"/>
        <v>32</v>
      </c>
      <c r="O1036" t="b">
        <v>0</v>
      </c>
      <c r="P1036">
        <v>166</v>
      </c>
      <c r="Q1036" t="b">
        <v>1</v>
      </c>
      <c r="R1036" s="12" t="s">
        <v>8281</v>
      </c>
      <c r="S1036" t="s">
        <v>8286</v>
      </c>
      <c r="T1036">
        <f t="shared" si="96"/>
        <v>39.159999999999997</v>
      </c>
      <c r="U1036">
        <f t="shared" si="101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97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5">
        <f t="shared" si="98"/>
        <v>42016.641435185185</v>
      </c>
      <c r="M1037" s="15">
        <f t="shared" si="99"/>
        <v>42046.641435185185</v>
      </c>
      <c r="N1037" s="10">
        <f t="shared" si="100"/>
        <v>30</v>
      </c>
      <c r="O1037" t="b">
        <v>0</v>
      </c>
      <c r="P1037">
        <v>76</v>
      </c>
      <c r="Q1037" t="b">
        <v>1</v>
      </c>
      <c r="R1037" s="12" t="s">
        <v>8281</v>
      </c>
      <c r="S1037" t="s">
        <v>8286</v>
      </c>
      <c r="T1037">
        <f t="shared" si="96"/>
        <v>65.16</v>
      </c>
      <c r="U1037">
        <f t="shared" si="101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97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5">
        <f t="shared" si="98"/>
        <v>41249.448958333334</v>
      </c>
      <c r="M1038" s="15">
        <f t="shared" si="99"/>
        <v>41281.333333333336</v>
      </c>
      <c r="N1038" s="10">
        <f t="shared" si="100"/>
        <v>32</v>
      </c>
      <c r="O1038" t="b">
        <v>0</v>
      </c>
      <c r="P1038">
        <v>211</v>
      </c>
      <c r="Q1038" t="b">
        <v>1</v>
      </c>
      <c r="R1038" s="12" t="s">
        <v>8281</v>
      </c>
      <c r="S1038" t="s">
        <v>8286</v>
      </c>
      <c r="T1038">
        <f t="shared" si="96"/>
        <v>23.96</v>
      </c>
      <c r="U1038">
        <f t="shared" si="101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97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5">
        <f t="shared" si="98"/>
        <v>42119.822476851856</v>
      </c>
      <c r="M1039" s="15">
        <f t="shared" si="99"/>
        <v>42142.208333333328</v>
      </c>
      <c r="N1039" s="10">
        <f t="shared" si="100"/>
        <v>23</v>
      </c>
      <c r="O1039" t="b">
        <v>0</v>
      </c>
      <c r="P1039">
        <v>21</v>
      </c>
      <c r="Q1039" t="b">
        <v>1</v>
      </c>
      <c r="R1039" s="12" t="s">
        <v>8281</v>
      </c>
      <c r="S1039" t="s">
        <v>8286</v>
      </c>
      <c r="T1039">
        <f t="shared" si="96"/>
        <v>48.62</v>
      </c>
      <c r="U1039">
        <f t="shared" si="101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97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5">
        <f t="shared" si="98"/>
        <v>42418.231747685189</v>
      </c>
      <c r="M1040" s="15">
        <f t="shared" si="99"/>
        <v>42448.190081018518</v>
      </c>
      <c r="N1040" s="10">
        <f t="shared" si="100"/>
        <v>30</v>
      </c>
      <c r="O1040" t="b">
        <v>0</v>
      </c>
      <c r="P1040">
        <v>61</v>
      </c>
      <c r="Q1040" t="b">
        <v>1</v>
      </c>
      <c r="R1040" s="12" t="s">
        <v>8281</v>
      </c>
      <c r="S1040" t="s">
        <v>8286</v>
      </c>
      <c r="T1040">
        <f t="shared" si="96"/>
        <v>35.74</v>
      </c>
      <c r="U1040">
        <f t="shared" si="101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97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5">
        <f t="shared" si="98"/>
        <v>42692.109328703707</v>
      </c>
      <c r="M1041" s="15">
        <f t="shared" si="99"/>
        <v>42717.332638888889</v>
      </c>
      <c r="N1041" s="10">
        <f t="shared" si="100"/>
        <v>25</v>
      </c>
      <c r="O1041" t="b">
        <v>0</v>
      </c>
      <c r="P1041">
        <v>30</v>
      </c>
      <c r="Q1041" t="b">
        <v>1</v>
      </c>
      <c r="R1041" s="12" t="s">
        <v>8281</v>
      </c>
      <c r="S1041" t="s">
        <v>8286</v>
      </c>
      <c r="T1041">
        <f t="shared" si="96"/>
        <v>21.37</v>
      </c>
      <c r="U1041">
        <f t="shared" si="101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97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5">
        <f t="shared" si="98"/>
        <v>42579.708437499998</v>
      </c>
      <c r="M1042" s="15">
        <f t="shared" si="99"/>
        <v>42609.708437499998</v>
      </c>
      <c r="N1042" s="10">
        <f t="shared" si="100"/>
        <v>30</v>
      </c>
      <c r="O1042" t="b">
        <v>0</v>
      </c>
      <c r="P1042">
        <v>1</v>
      </c>
      <c r="Q1042" t="b">
        <v>0</v>
      </c>
      <c r="R1042" s="12" t="s">
        <v>8287</v>
      </c>
      <c r="S1042" t="s">
        <v>8288</v>
      </c>
      <c r="T1042">
        <f t="shared" si="96"/>
        <v>250</v>
      </c>
      <c r="U1042">
        <f t="shared" si="101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97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5">
        <f t="shared" si="98"/>
        <v>41831.060092592597</v>
      </c>
      <c r="M1043" s="15">
        <f t="shared" si="99"/>
        <v>41851.060092592597</v>
      </c>
      <c r="N1043" s="10">
        <f t="shared" si="100"/>
        <v>20</v>
      </c>
      <c r="O1043" t="b">
        <v>0</v>
      </c>
      <c r="P1043">
        <v>0</v>
      </c>
      <c r="Q1043" t="b">
        <v>0</v>
      </c>
      <c r="R1043" s="12" t="s">
        <v>8287</v>
      </c>
      <c r="S1043" t="s">
        <v>8288</v>
      </c>
      <c r="T1043">
        <f t="shared" si="96"/>
        <v>0</v>
      </c>
      <c r="U1043">
        <f t="shared" si="101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97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5">
        <f t="shared" si="98"/>
        <v>41851.696157407408</v>
      </c>
      <c r="M1044" s="15">
        <f t="shared" si="99"/>
        <v>41894.416666666664</v>
      </c>
      <c r="N1044" s="10">
        <f t="shared" si="100"/>
        <v>43</v>
      </c>
      <c r="O1044" t="b">
        <v>0</v>
      </c>
      <c r="P1044">
        <v>1</v>
      </c>
      <c r="Q1044" t="b">
        <v>0</v>
      </c>
      <c r="R1044" s="12" t="s">
        <v>8287</v>
      </c>
      <c r="S1044" t="s">
        <v>8288</v>
      </c>
      <c r="T1044">
        <f t="shared" si="96"/>
        <v>10</v>
      </c>
      <c r="U1044">
        <f t="shared" si="101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97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5">
        <f t="shared" si="98"/>
        <v>42114.252951388888</v>
      </c>
      <c r="M1045" s="15">
        <f t="shared" si="99"/>
        <v>42144.252951388888</v>
      </c>
      <c r="N1045" s="10">
        <f t="shared" si="100"/>
        <v>30</v>
      </c>
      <c r="O1045" t="b">
        <v>0</v>
      </c>
      <c r="P1045">
        <v>292</v>
      </c>
      <c r="Q1045" t="b">
        <v>0</v>
      </c>
      <c r="R1045" s="12" t="s">
        <v>8287</v>
      </c>
      <c r="S1045" t="s">
        <v>8288</v>
      </c>
      <c r="T1045">
        <f t="shared" si="96"/>
        <v>29.24</v>
      </c>
      <c r="U1045">
        <f t="shared" si="101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97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5">
        <f t="shared" si="98"/>
        <v>42011.925937499997</v>
      </c>
      <c r="M1046" s="15">
        <f t="shared" si="99"/>
        <v>42068.852083333331</v>
      </c>
      <c r="N1046" s="10">
        <f t="shared" si="100"/>
        <v>57</v>
      </c>
      <c r="O1046" t="b">
        <v>0</v>
      </c>
      <c r="P1046">
        <v>2</v>
      </c>
      <c r="Q1046" t="b">
        <v>0</v>
      </c>
      <c r="R1046" s="12" t="s">
        <v>8287</v>
      </c>
      <c r="S1046" t="s">
        <v>8288</v>
      </c>
      <c r="T1046">
        <f t="shared" si="96"/>
        <v>3</v>
      </c>
      <c r="U1046">
        <f t="shared" si="101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97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5">
        <f t="shared" si="98"/>
        <v>41844.874421296299</v>
      </c>
      <c r="M1047" s="15">
        <f t="shared" si="99"/>
        <v>41874.874421296299</v>
      </c>
      <c r="N1047" s="10">
        <f t="shared" si="100"/>
        <v>30</v>
      </c>
      <c r="O1047" t="b">
        <v>0</v>
      </c>
      <c r="P1047">
        <v>8</v>
      </c>
      <c r="Q1047" t="b">
        <v>0</v>
      </c>
      <c r="R1047" s="12" t="s">
        <v>8287</v>
      </c>
      <c r="S1047" t="s">
        <v>8288</v>
      </c>
      <c r="T1047">
        <f t="shared" si="96"/>
        <v>33.25</v>
      </c>
      <c r="U1047">
        <f t="shared" si="101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97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5">
        <f t="shared" si="98"/>
        <v>42319.851388888885</v>
      </c>
      <c r="M1048" s="15">
        <f t="shared" si="99"/>
        <v>42364.851388888885</v>
      </c>
      <c r="N1048" s="10">
        <f t="shared" si="100"/>
        <v>45</v>
      </c>
      <c r="O1048" t="b">
        <v>0</v>
      </c>
      <c r="P1048">
        <v>0</v>
      </c>
      <c r="Q1048" t="b">
        <v>0</v>
      </c>
      <c r="R1048" s="12" t="s">
        <v>8287</v>
      </c>
      <c r="S1048" t="s">
        <v>8288</v>
      </c>
      <c r="T1048">
        <f t="shared" si="96"/>
        <v>0</v>
      </c>
      <c r="U1048">
        <f t="shared" si="101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97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5">
        <f t="shared" si="98"/>
        <v>41918.818460648145</v>
      </c>
      <c r="M1049" s="15">
        <f t="shared" si="99"/>
        <v>41948.860127314816</v>
      </c>
      <c r="N1049" s="10">
        <f t="shared" si="100"/>
        <v>30</v>
      </c>
      <c r="O1049" t="b">
        <v>0</v>
      </c>
      <c r="P1049">
        <v>1</v>
      </c>
      <c r="Q1049" t="b">
        <v>0</v>
      </c>
      <c r="R1049" s="12" t="s">
        <v>8287</v>
      </c>
      <c r="S1049" t="s">
        <v>8288</v>
      </c>
      <c r="T1049">
        <f t="shared" si="96"/>
        <v>1</v>
      </c>
      <c r="U1049">
        <f t="shared" si="101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97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5">
        <f t="shared" si="98"/>
        <v>42598.053113425922</v>
      </c>
      <c r="M1050" s="15">
        <f t="shared" si="99"/>
        <v>42638.053113425922</v>
      </c>
      <c r="N1050" s="10">
        <f t="shared" si="100"/>
        <v>40</v>
      </c>
      <c r="O1050" t="b">
        <v>0</v>
      </c>
      <c r="P1050">
        <v>4</v>
      </c>
      <c r="Q1050" t="b">
        <v>0</v>
      </c>
      <c r="R1050" s="12" t="s">
        <v>8287</v>
      </c>
      <c r="S1050" t="s">
        <v>8288</v>
      </c>
      <c r="T1050">
        <f t="shared" si="96"/>
        <v>53</v>
      </c>
      <c r="U1050">
        <f t="shared" si="101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97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5">
        <f t="shared" si="98"/>
        <v>42382.431076388893</v>
      </c>
      <c r="M1051" s="15">
        <f t="shared" si="99"/>
        <v>42412.431076388893</v>
      </c>
      <c r="N1051" s="10">
        <f t="shared" si="100"/>
        <v>30</v>
      </c>
      <c r="O1051" t="b">
        <v>0</v>
      </c>
      <c r="P1051">
        <v>0</v>
      </c>
      <c r="Q1051" t="b">
        <v>0</v>
      </c>
      <c r="R1051" s="12" t="s">
        <v>8287</v>
      </c>
      <c r="S1051" t="s">
        <v>8288</v>
      </c>
      <c r="T1051">
        <f t="shared" si="96"/>
        <v>0</v>
      </c>
      <c r="U1051">
        <f t="shared" si="101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97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5">
        <f t="shared" si="98"/>
        <v>42231.7971875</v>
      </c>
      <c r="M1052" s="15">
        <f t="shared" si="99"/>
        <v>42261.7971875</v>
      </c>
      <c r="N1052" s="10">
        <f t="shared" si="100"/>
        <v>30</v>
      </c>
      <c r="O1052" t="b">
        <v>0</v>
      </c>
      <c r="P1052">
        <v>0</v>
      </c>
      <c r="Q1052" t="b">
        <v>0</v>
      </c>
      <c r="R1052" s="12" t="s">
        <v>8287</v>
      </c>
      <c r="S1052" t="s">
        <v>8288</v>
      </c>
      <c r="T1052">
        <f t="shared" si="96"/>
        <v>0</v>
      </c>
      <c r="U1052">
        <f t="shared" si="101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97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5">
        <f t="shared" si="98"/>
        <v>41850.014178240745</v>
      </c>
      <c r="M1053" s="15">
        <f t="shared" si="99"/>
        <v>41878.014178240745</v>
      </c>
      <c r="N1053" s="10">
        <f t="shared" si="100"/>
        <v>28</v>
      </c>
      <c r="O1053" t="b">
        <v>0</v>
      </c>
      <c r="P1053">
        <v>0</v>
      </c>
      <c r="Q1053" t="b">
        <v>0</v>
      </c>
      <c r="R1053" s="12" t="s">
        <v>8287</v>
      </c>
      <c r="S1053" t="s">
        <v>8288</v>
      </c>
      <c r="T1053">
        <f t="shared" si="96"/>
        <v>0</v>
      </c>
      <c r="U1053">
        <f t="shared" si="101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97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5">
        <f t="shared" si="98"/>
        <v>42483.797395833331</v>
      </c>
      <c r="M1054" s="15">
        <f t="shared" si="99"/>
        <v>42527.839583333334</v>
      </c>
      <c r="N1054" s="10">
        <f t="shared" si="100"/>
        <v>44</v>
      </c>
      <c r="O1054" t="b">
        <v>0</v>
      </c>
      <c r="P1054">
        <v>0</v>
      </c>
      <c r="Q1054" t="b">
        <v>0</v>
      </c>
      <c r="R1054" s="12" t="s">
        <v>8287</v>
      </c>
      <c r="S1054" t="s">
        <v>8288</v>
      </c>
      <c r="T1054">
        <f t="shared" si="96"/>
        <v>0</v>
      </c>
      <c r="U1054">
        <f t="shared" si="101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97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5">
        <f t="shared" si="98"/>
        <v>42775.172824074078</v>
      </c>
      <c r="M1055" s="15">
        <f t="shared" si="99"/>
        <v>42800.172824074078</v>
      </c>
      <c r="N1055" s="10">
        <f t="shared" si="100"/>
        <v>25</v>
      </c>
      <c r="O1055" t="b">
        <v>0</v>
      </c>
      <c r="P1055">
        <v>1</v>
      </c>
      <c r="Q1055" t="b">
        <v>0</v>
      </c>
      <c r="R1055" s="12" t="s">
        <v>8287</v>
      </c>
      <c r="S1055" t="s">
        <v>8288</v>
      </c>
      <c r="T1055">
        <f t="shared" si="96"/>
        <v>15</v>
      </c>
      <c r="U1055">
        <f t="shared" si="101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97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5">
        <f t="shared" si="98"/>
        <v>41831.851840277777</v>
      </c>
      <c r="M1056" s="15">
        <f t="shared" si="99"/>
        <v>41861.916666666664</v>
      </c>
      <c r="N1056" s="10">
        <f t="shared" si="100"/>
        <v>30</v>
      </c>
      <c r="O1056" t="b">
        <v>0</v>
      </c>
      <c r="P1056">
        <v>0</v>
      </c>
      <c r="Q1056" t="b">
        <v>0</v>
      </c>
      <c r="R1056" s="12" t="s">
        <v>8287</v>
      </c>
      <c r="S1056" t="s">
        <v>8288</v>
      </c>
      <c r="T1056">
        <f t="shared" si="96"/>
        <v>0</v>
      </c>
      <c r="U1056">
        <f t="shared" si="101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97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5">
        <f t="shared" si="98"/>
        <v>42406.992418981477</v>
      </c>
      <c r="M1057" s="15">
        <f t="shared" si="99"/>
        <v>42436.992418981477</v>
      </c>
      <c r="N1057" s="10">
        <f t="shared" si="100"/>
        <v>30</v>
      </c>
      <c r="O1057" t="b">
        <v>0</v>
      </c>
      <c r="P1057">
        <v>0</v>
      </c>
      <c r="Q1057" t="b">
        <v>0</v>
      </c>
      <c r="R1057" s="12" t="s">
        <v>8287</v>
      </c>
      <c r="S1057" t="s">
        <v>8288</v>
      </c>
      <c r="T1057">
        <f t="shared" si="96"/>
        <v>0</v>
      </c>
      <c r="U1057">
        <f t="shared" si="101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97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5">
        <f t="shared" si="98"/>
        <v>42058.719641203701</v>
      </c>
      <c r="M1058" s="15">
        <f t="shared" si="99"/>
        <v>42118.677974537044</v>
      </c>
      <c r="N1058" s="10">
        <f t="shared" si="100"/>
        <v>60</v>
      </c>
      <c r="O1058" t="b">
        <v>0</v>
      </c>
      <c r="P1058">
        <v>0</v>
      </c>
      <c r="Q1058" t="b">
        <v>0</v>
      </c>
      <c r="R1058" s="12" t="s">
        <v>8287</v>
      </c>
      <c r="S1058" t="s">
        <v>8288</v>
      </c>
      <c r="T1058">
        <f t="shared" si="96"/>
        <v>0</v>
      </c>
      <c r="U1058">
        <f t="shared" si="101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97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5">
        <f t="shared" si="98"/>
        <v>42678.871331018512</v>
      </c>
      <c r="M1059" s="15">
        <f t="shared" si="99"/>
        <v>42708.912997685184</v>
      </c>
      <c r="N1059" s="10">
        <f t="shared" si="100"/>
        <v>30</v>
      </c>
      <c r="O1059" t="b">
        <v>0</v>
      </c>
      <c r="P1059">
        <v>0</v>
      </c>
      <c r="Q1059" t="b">
        <v>0</v>
      </c>
      <c r="R1059" s="12" t="s">
        <v>8287</v>
      </c>
      <c r="S1059" t="s">
        <v>8288</v>
      </c>
      <c r="T1059">
        <f t="shared" si="96"/>
        <v>0</v>
      </c>
      <c r="U1059">
        <f t="shared" si="101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97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5">
        <f t="shared" si="98"/>
        <v>42047.900960648149</v>
      </c>
      <c r="M1060" s="15">
        <f t="shared" si="99"/>
        <v>42089</v>
      </c>
      <c r="N1060" s="10">
        <f t="shared" si="100"/>
        <v>42</v>
      </c>
      <c r="O1060" t="b">
        <v>0</v>
      </c>
      <c r="P1060">
        <v>0</v>
      </c>
      <c r="Q1060" t="b">
        <v>0</v>
      </c>
      <c r="R1060" s="12" t="s">
        <v>8287</v>
      </c>
      <c r="S1060" t="s">
        <v>8288</v>
      </c>
      <c r="T1060">
        <f t="shared" si="96"/>
        <v>0</v>
      </c>
      <c r="U1060">
        <f t="shared" si="101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97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5">
        <f t="shared" si="98"/>
        <v>42046.79</v>
      </c>
      <c r="M1061" s="15">
        <f t="shared" si="99"/>
        <v>42076.748333333337</v>
      </c>
      <c r="N1061" s="10">
        <f t="shared" si="100"/>
        <v>30</v>
      </c>
      <c r="O1061" t="b">
        <v>0</v>
      </c>
      <c r="P1061">
        <v>0</v>
      </c>
      <c r="Q1061" t="b">
        <v>0</v>
      </c>
      <c r="R1061" s="12" t="s">
        <v>8287</v>
      </c>
      <c r="S1061" t="s">
        <v>8288</v>
      </c>
      <c r="T1061">
        <f t="shared" si="96"/>
        <v>0</v>
      </c>
      <c r="U1061">
        <f t="shared" si="101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97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5">
        <f t="shared" si="98"/>
        <v>42079.913113425922</v>
      </c>
      <c r="M1062" s="15">
        <f t="shared" si="99"/>
        <v>42109.913113425922</v>
      </c>
      <c r="N1062" s="10">
        <f t="shared" si="100"/>
        <v>30</v>
      </c>
      <c r="O1062" t="b">
        <v>0</v>
      </c>
      <c r="P1062">
        <v>1</v>
      </c>
      <c r="Q1062" t="b">
        <v>0</v>
      </c>
      <c r="R1062" s="12" t="s">
        <v>8287</v>
      </c>
      <c r="S1062" t="s">
        <v>8288</v>
      </c>
      <c r="T1062">
        <f t="shared" si="96"/>
        <v>50</v>
      </c>
      <c r="U1062">
        <f t="shared" si="101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97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5">
        <f t="shared" si="98"/>
        <v>42432.276712962965</v>
      </c>
      <c r="M1063" s="15">
        <f t="shared" si="99"/>
        <v>42492.041666666672</v>
      </c>
      <c r="N1063" s="10">
        <f t="shared" si="100"/>
        <v>60</v>
      </c>
      <c r="O1063" t="b">
        <v>0</v>
      </c>
      <c r="P1063">
        <v>0</v>
      </c>
      <c r="Q1063" t="b">
        <v>0</v>
      </c>
      <c r="R1063" s="12" t="s">
        <v>8287</v>
      </c>
      <c r="S1063" t="s">
        <v>8288</v>
      </c>
      <c r="T1063">
        <f t="shared" si="96"/>
        <v>0</v>
      </c>
      <c r="U1063">
        <f t="shared" si="101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97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5">
        <f t="shared" si="98"/>
        <v>42556.807187500002</v>
      </c>
      <c r="M1064" s="15">
        <f t="shared" si="99"/>
        <v>42563.807187500002</v>
      </c>
      <c r="N1064" s="10">
        <f t="shared" si="100"/>
        <v>7</v>
      </c>
      <c r="O1064" t="b">
        <v>0</v>
      </c>
      <c r="P1064">
        <v>4</v>
      </c>
      <c r="Q1064" t="b">
        <v>0</v>
      </c>
      <c r="R1064" s="12" t="s">
        <v>8287</v>
      </c>
      <c r="S1064" t="s">
        <v>8288</v>
      </c>
      <c r="T1064">
        <f t="shared" si="96"/>
        <v>47.5</v>
      </c>
      <c r="U1064">
        <f t="shared" si="101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97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5">
        <f t="shared" si="98"/>
        <v>42583.030810185184</v>
      </c>
      <c r="M1065" s="15">
        <f t="shared" si="99"/>
        <v>42613.030810185184</v>
      </c>
      <c r="N1065" s="10">
        <f t="shared" si="100"/>
        <v>30</v>
      </c>
      <c r="O1065" t="b">
        <v>0</v>
      </c>
      <c r="P1065">
        <v>0</v>
      </c>
      <c r="Q1065" t="b">
        <v>0</v>
      </c>
      <c r="R1065" s="12" t="s">
        <v>8287</v>
      </c>
      <c r="S1065" t="s">
        <v>8288</v>
      </c>
      <c r="T1065">
        <f t="shared" si="96"/>
        <v>0</v>
      </c>
      <c r="U1065">
        <f t="shared" si="101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97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5">
        <f t="shared" si="98"/>
        <v>41417.228043981479</v>
      </c>
      <c r="M1066" s="15">
        <f t="shared" si="99"/>
        <v>41462.228043981479</v>
      </c>
      <c r="N1066" s="10">
        <f t="shared" si="100"/>
        <v>45</v>
      </c>
      <c r="O1066" t="b">
        <v>0</v>
      </c>
      <c r="P1066">
        <v>123</v>
      </c>
      <c r="Q1066" t="b">
        <v>0</v>
      </c>
      <c r="R1066" s="12" t="s">
        <v>8289</v>
      </c>
      <c r="S1066" t="s">
        <v>8290</v>
      </c>
      <c r="T1066">
        <f t="shared" si="96"/>
        <v>65.67</v>
      </c>
      <c r="U1066">
        <f t="shared" si="101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97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5">
        <f t="shared" si="98"/>
        <v>41661.381041666667</v>
      </c>
      <c r="M1067" s="15">
        <f t="shared" si="99"/>
        <v>41689.381041666667</v>
      </c>
      <c r="N1067" s="10">
        <f t="shared" si="100"/>
        <v>28</v>
      </c>
      <c r="O1067" t="b">
        <v>0</v>
      </c>
      <c r="P1067">
        <v>5</v>
      </c>
      <c r="Q1067" t="b">
        <v>0</v>
      </c>
      <c r="R1067" s="12" t="s">
        <v>8289</v>
      </c>
      <c r="S1067" t="s">
        <v>8290</v>
      </c>
      <c r="T1067">
        <f t="shared" si="96"/>
        <v>16.2</v>
      </c>
      <c r="U1067">
        <f t="shared" si="101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97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5">
        <f t="shared" si="98"/>
        <v>41445.962754629632</v>
      </c>
      <c r="M1068" s="15">
        <f t="shared" si="99"/>
        <v>41490.962754629632</v>
      </c>
      <c r="N1068" s="10">
        <f t="shared" si="100"/>
        <v>45</v>
      </c>
      <c r="O1068" t="b">
        <v>0</v>
      </c>
      <c r="P1068">
        <v>148</v>
      </c>
      <c r="Q1068" t="b">
        <v>0</v>
      </c>
      <c r="R1068" s="12" t="s">
        <v>8289</v>
      </c>
      <c r="S1068" t="s">
        <v>8290</v>
      </c>
      <c r="T1068">
        <f t="shared" si="96"/>
        <v>34.130000000000003</v>
      </c>
      <c r="U1068">
        <f t="shared" si="101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97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5">
        <f t="shared" si="98"/>
        <v>41599.855682870373</v>
      </c>
      <c r="M1069" s="15">
        <f t="shared" si="99"/>
        <v>41629.855682870373</v>
      </c>
      <c r="N1069" s="10">
        <f t="shared" si="100"/>
        <v>30</v>
      </c>
      <c r="O1069" t="b">
        <v>0</v>
      </c>
      <c r="P1069">
        <v>10</v>
      </c>
      <c r="Q1069" t="b">
        <v>0</v>
      </c>
      <c r="R1069" s="12" t="s">
        <v>8289</v>
      </c>
      <c r="S1069" t="s">
        <v>8290</v>
      </c>
      <c r="T1069">
        <f t="shared" si="96"/>
        <v>13</v>
      </c>
      <c r="U1069">
        <f t="shared" si="101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97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5">
        <f t="shared" si="98"/>
        <v>42440.371111111104</v>
      </c>
      <c r="M1070" s="15">
        <f t="shared" si="99"/>
        <v>42470.329444444447</v>
      </c>
      <c r="N1070" s="10">
        <f t="shared" si="100"/>
        <v>30</v>
      </c>
      <c r="O1070" t="b">
        <v>0</v>
      </c>
      <c r="P1070">
        <v>4</v>
      </c>
      <c r="Q1070" t="b">
        <v>0</v>
      </c>
      <c r="R1070" s="12" t="s">
        <v>8289</v>
      </c>
      <c r="S1070" t="s">
        <v>8290</v>
      </c>
      <c r="T1070">
        <f t="shared" si="96"/>
        <v>11.25</v>
      </c>
      <c r="U1070">
        <f t="shared" si="101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97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5">
        <f t="shared" si="98"/>
        <v>41572.229849537034</v>
      </c>
      <c r="M1071" s="15">
        <f t="shared" si="99"/>
        <v>41604.271516203706</v>
      </c>
      <c r="N1071" s="10">
        <f t="shared" si="100"/>
        <v>32</v>
      </c>
      <c r="O1071" t="b">
        <v>0</v>
      </c>
      <c r="P1071">
        <v>21</v>
      </c>
      <c r="Q1071" t="b">
        <v>0</v>
      </c>
      <c r="R1071" s="12" t="s">
        <v>8289</v>
      </c>
      <c r="S1071" t="s">
        <v>8290</v>
      </c>
      <c r="T1071">
        <f t="shared" si="96"/>
        <v>40.479999999999997</v>
      </c>
      <c r="U1071">
        <f t="shared" si="101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97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5">
        <f t="shared" si="98"/>
        <v>41163.011828703704</v>
      </c>
      <c r="M1072" s="15">
        <f t="shared" si="99"/>
        <v>41183.011828703704</v>
      </c>
      <c r="N1072" s="10">
        <f t="shared" si="100"/>
        <v>20</v>
      </c>
      <c r="O1072" t="b">
        <v>0</v>
      </c>
      <c r="P1072">
        <v>2</v>
      </c>
      <c r="Q1072" t="b">
        <v>0</v>
      </c>
      <c r="R1072" s="12" t="s">
        <v>8289</v>
      </c>
      <c r="S1072" t="s">
        <v>8290</v>
      </c>
      <c r="T1072">
        <f t="shared" si="96"/>
        <v>35</v>
      </c>
      <c r="U1072">
        <f t="shared" si="101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97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5">
        <f t="shared" si="98"/>
        <v>42295.753391203703</v>
      </c>
      <c r="M1073" s="15">
        <f t="shared" si="99"/>
        <v>42325.795057870375</v>
      </c>
      <c r="N1073" s="10">
        <f t="shared" si="100"/>
        <v>30</v>
      </c>
      <c r="O1073" t="b">
        <v>0</v>
      </c>
      <c r="P1073">
        <v>0</v>
      </c>
      <c r="Q1073" t="b">
        <v>0</v>
      </c>
      <c r="R1073" s="12" t="s">
        <v>8289</v>
      </c>
      <c r="S1073" t="s">
        <v>8290</v>
      </c>
      <c r="T1073">
        <f t="shared" si="96"/>
        <v>0</v>
      </c>
      <c r="U1073">
        <f t="shared" si="101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97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5">
        <f t="shared" si="98"/>
        <v>41645.832141203704</v>
      </c>
      <c r="M1074" s="15">
        <f t="shared" si="99"/>
        <v>41675.832141203704</v>
      </c>
      <c r="N1074" s="10">
        <f t="shared" si="100"/>
        <v>30</v>
      </c>
      <c r="O1074" t="b">
        <v>0</v>
      </c>
      <c r="P1074">
        <v>4</v>
      </c>
      <c r="Q1074" t="b">
        <v>0</v>
      </c>
      <c r="R1074" s="12" t="s">
        <v>8289</v>
      </c>
      <c r="S1074" t="s">
        <v>8290</v>
      </c>
      <c r="T1074">
        <f t="shared" si="96"/>
        <v>12.75</v>
      </c>
      <c r="U1074">
        <f t="shared" si="101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97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5">
        <f t="shared" si="98"/>
        <v>40802.964594907404</v>
      </c>
      <c r="M1075" s="15">
        <f t="shared" si="99"/>
        <v>40832.964594907404</v>
      </c>
      <c r="N1075" s="10">
        <f t="shared" si="100"/>
        <v>30</v>
      </c>
      <c r="O1075" t="b">
        <v>0</v>
      </c>
      <c r="P1075">
        <v>1</v>
      </c>
      <c r="Q1075" t="b">
        <v>0</v>
      </c>
      <c r="R1075" s="12" t="s">
        <v>8289</v>
      </c>
      <c r="S1075" t="s">
        <v>8290</v>
      </c>
      <c r="T1075">
        <f t="shared" si="96"/>
        <v>10</v>
      </c>
      <c r="U1075">
        <f t="shared" si="101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97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5">
        <f t="shared" si="98"/>
        <v>41613.172974537039</v>
      </c>
      <c r="M1076" s="15">
        <f t="shared" si="99"/>
        <v>41643.172974537039</v>
      </c>
      <c r="N1076" s="10">
        <f t="shared" si="100"/>
        <v>30</v>
      </c>
      <c r="O1076" t="b">
        <v>0</v>
      </c>
      <c r="P1076">
        <v>30</v>
      </c>
      <c r="Q1076" t="b">
        <v>0</v>
      </c>
      <c r="R1076" s="12" t="s">
        <v>8289</v>
      </c>
      <c r="S1076" t="s">
        <v>8290</v>
      </c>
      <c r="T1076">
        <f t="shared" si="96"/>
        <v>113.57</v>
      </c>
      <c r="U1076">
        <f t="shared" si="101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97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5">
        <f t="shared" si="98"/>
        <v>41005.904120370367</v>
      </c>
      <c r="M1077" s="15">
        <f t="shared" si="99"/>
        <v>41035.904120370367</v>
      </c>
      <c r="N1077" s="10">
        <f t="shared" si="100"/>
        <v>30</v>
      </c>
      <c r="O1077" t="b">
        <v>0</v>
      </c>
      <c r="P1077">
        <v>3</v>
      </c>
      <c r="Q1077" t="b">
        <v>0</v>
      </c>
      <c r="R1077" s="12" t="s">
        <v>8289</v>
      </c>
      <c r="S1077" t="s">
        <v>8290</v>
      </c>
      <c r="T1077">
        <f t="shared" si="96"/>
        <v>15</v>
      </c>
      <c r="U1077">
        <f t="shared" si="101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97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5">
        <f t="shared" si="98"/>
        <v>41838.377893518518</v>
      </c>
      <c r="M1078" s="15">
        <f t="shared" si="99"/>
        <v>41893.377893518518</v>
      </c>
      <c r="N1078" s="10">
        <f t="shared" si="100"/>
        <v>55</v>
      </c>
      <c r="O1078" t="b">
        <v>0</v>
      </c>
      <c r="P1078">
        <v>975</v>
      </c>
      <c r="Q1078" t="b">
        <v>0</v>
      </c>
      <c r="R1078" s="12" t="s">
        <v>8289</v>
      </c>
      <c r="S1078" t="s">
        <v>8290</v>
      </c>
      <c r="T1078">
        <f t="shared" si="96"/>
        <v>48.28</v>
      </c>
      <c r="U1078">
        <f t="shared" si="101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97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5">
        <f t="shared" si="98"/>
        <v>42353.16679398148</v>
      </c>
      <c r="M1079" s="15">
        <f t="shared" si="99"/>
        <v>42383.16679398148</v>
      </c>
      <c r="N1079" s="10">
        <f t="shared" si="100"/>
        <v>30</v>
      </c>
      <c r="O1079" t="b">
        <v>0</v>
      </c>
      <c r="P1079">
        <v>167</v>
      </c>
      <c r="Q1079" t="b">
        <v>0</v>
      </c>
      <c r="R1079" s="12" t="s">
        <v>8289</v>
      </c>
      <c r="S1079" t="s">
        <v>8290</v>
      </c>
      <c r="T1079">
        <f t="shared" si="96"/>
        <v>43.98</v>
      </c>
      <c r="U1079">
        <f t="shared" si="101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97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5">
        <f t="shared" si="98"/>
        <v>40701.195844907408</v>
      </c>
      <c r="M1080" s="15">
        <f t="shared" si="99"/>
        <v>40746.195844907408</v>
      </c>
      <c r="N1080" s="10">
        <f t="shared" si="100"/>
        <v>45</v>
      </c>
      <c r="O1080" t="b">
        <v>0</v>
      </c>
      <c r="P1080">
        <v>5</v>
      </c>
      <c r="Q1080" t="b">
        <v>0</v>
      </c>
      <c r="R1080" s="12" t="s">
        <v>8289</v>
      </c>
      <c r="S1080" t="s">
        <v>8290</v>
      </c>
      <c r="T1080">
        <f t="shared" si="96"/>
        <v>9</v>
      </c>
      <c r="U1080">
        <f t="shared" si="101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97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5">
        <f t="shared" si="98"/>
        <v>42479.566388888896</v>
      </c>
      <c r="M1081" s="15">
        <f t="shared" si="99"/>
        <v>42504.566388888896</v>
      </c>
      <c r="N1081" s="10">
        <f t="shared" si="100"/>
        <v>25</v>
      </c>
      <c r="O1081" t="b">
        <v>0</v>
      </c>
      <c r="P1081">
        <v>18</v>
      </c>
      <c r="Q1081" t="b">
        <v>0</v>
      </c>
      <c r="R1081" s="12" t="s">
        <v>8289</v>
      </c>
      <c r="S1081" t="s">
        <v>8290</v>
      </c>
      <c r="T1081">
        <f t="shared" si="96"/>
        <v>37.67</v>
      </c>
      <c r="U1081">
        <f t="shared" si="101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97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5">
        <f t="shared" si="98"/>
        <v>41740.138113425928</v>
      </c>
      <c r="M1082" s="15">
        <f t="shared" si="99"/>
        <v>41770.138113425928</v>
      </c>
      <c r="N1082" s="10">
        <f t="shared" si="100"/>
        <v>30</v>
      </c>
      <c r="O1082" t="b">
        <v>0</v>
      </c>
      <c r="P1082">
        <v>98</v>
      </c>
      <c r="Q1082" t="b">
        <v>0</v>
      </c>
      <c r="R1082" s="12" t="s">
        <v>8289</v>
      </c>
      <c r="S1082" t="s">
        <v>8290</v>
      </c>
      <c r="T1082">
        <f t="shared" si="96"/>
        <v>18.579999999999998</v>
      </c>
      <c r="U1082">
        <f t="shared" si="101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97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5">
        <f t="shared" si="98"/>
        <v>42002.926990740743</v>
      </c>
      <c r="M1083" s="15">
        <f t="shared" si="99"/>
        <v>42032.926990740743</v>
      </c>
      <c r="N1083" s="10">
        <f t="shared" si="100"/>
        <v>30</v>
      </c>
      <c r="O1083" t="b">
        <v>0</v>
      </c>
      <c r="P1083">
        <v>4</v>
      </c>
      <c r="Q1083" t="b">
        <v>0</v>
      </c>
      <c r="R1083" s="12" t="s">
        <v>8289</v>
      </c>
      <c r="S1083" t="s">
        <v>8290</v>
      </c>
      <c r="T1083">
        <f t="shared" si="96"/>
        <v>3</v>
      </c>
      <c r="U1083">
        <f t="shared" si="101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97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5">
        <f t="shared" si="98"/>
        <v>41101.906111111115</v>
      </c>
      <c r="M1084" s="15">
        <f t="shared" si="99"/>
        <v>41131.906111111115</v>
      </c>
      <c r="N1084" s="10">
        <f t="shared" si="100"/>
        <v>30</v>
      </c>
      <c r="O1084" t="b">
        <v>0</v>
      </c>
      <c r="P1084">
        <v>3</v>
      </c>
      <c r="Q1084" t="b">
        <v>0</v>
      </c>
      <c r="R1084" s="12" t="s">
        <v>8289</v>
      </c>
      <c r="S1084" t="s">
        <v>8290</v>
      </c>
      <c r="T1084">
        <f t="shared" si="96"/>
        <v>18.670000000000002</v>
      </c>
      <c r="U1084">
        <f t="shared" si="101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97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5">
        <f t="shared" si="98"/>
        <v>41793.659525462965</v>
      </c>
      <c r="M1085" s="15">
        <f t="shared" si="99"/>
        <v>41853.659525462965</v>
      </c>
      <c r="N1085" s="10">
        <f t="shared" si="100"/>
        <v>60</v>
      </c>
      <c r="O1085" t="b">
        <v>0</v>
      </c>
      <c r="P1085">
        <v>1</v>
      </c>
      <c r="Q1085" t="b">
        <v>0</v>
      </c>
      <c r="R1085" s="12" t="s">
        <v>8289</v>
      </c>
      <c r="S1085" t="s">
        <v>8290</v>
      </c>
      <c r="T1085">
        <f t="shared" si="96"/>
        <v>410</v>
      </c>
      <c r="U1085">
        <f t="shared" si="101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97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5">
        <f t="shared" si="98"/>
        <v>41829.912083333329</v>
      </c>
      <c r="M1086" s="15">
        <f t="shared" si="99"/>
        <v>41859.912083333329</v>
      </c>
      <c r="N1086" s="10">
        <f t="shared" si="100"/>
        <v>30</v>
      </c>
      <c r="O1086" t="b">
        <v>0</v>
      </c>
      <c r="P1086">
        <v>0</v>
      </c>
      <c r="Q1086" t="b">
        <v>0</v>
      </c>
      <c r="R1086" s="12" t="s">
        <v>8289</v>
      </c>
      <c r="S1086" t="s">
        <v>8290</v>
      </c>
      <c r="T1086">
        <f t="shared" si="96"/>
        <v>0</v>
      </c>
      <c r="U1086">
        <f t="shared" si="101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97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5">
        <f t="shared" si="98"/>
        <v>42413.671006944445</v>
      </c>
      <c r="M1087" s="15">
        <f t="shared" si="99"/>
        <v>42443.629340277781</v>
      </c>
      <c r="N1087" s="10">
        <f t="shared" si="100"/>
        <v>30</v>
      </c>
      <c r="O1087" t="b">
        <v>0</v>
      </c>
      <c r="P1087">
        <v>9</v>
      </c>
      <c r="Q1087" t="b">
        <v>0</v>
      </c>
      <c r="R1087" s="12" t="s">
        <v>8289</v>
      </c>
      <c r="S1087" t="s">
        <v>8290</v>
      </c>
      <c r="T1087">
        <f t="shared" si="96"/>
        <v>114</v>
      </c>
      <c r="U1087">
        <f t="shared" si="101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97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5">
        <f t="shared" si="98"/>
        <v>41845.866793981484</v>
      </c>
      <c r="M1088" s="15">
        <f t="shared" si="99"/>
        <v>41875.866793981484</v>
      </c>
      <c r="N1088" s="10">
        <f t="shared" si="100"/>
        <v>30</v>
      </c>
      <c r="O1088" t="b">
        <v>0</v>
      </c>
      <c r="P1088">
        <v>2</v>
      </c>
      <c r="Q1088" t="b">
        <v>0</v>
      </c>
      <c r="R1088" s="12" t="s">
        <v>8289</v>
      </c>
      <c r="S1088" t="s">
        <v>8290</v>
      </c>
      <c r="T1088">
        <f t="shared" si="96"/>
        <v>7.5</v>
      </c>
      <c r="U1088">
        <f t="shared" si="101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97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5">
        <f t="shared" si="98"/>
        <v>41775.713969907411</v>
      </c>
      <c r="M1089" s="15">
        <f t="shared" si="99"/>
        <v>41805.713969907411</v>
      </c>
      <c r="N1089" s="10">
        <f t="shared" si="100"/>
        <v>30</v>
      </c>
      <c r="O1089" t="b">
        <v>0</v>
      </c>
      <c r="P1089">
        <v>0</v>
      </c>
      <c r="Q1089" t="b">
        <v>0</v>
      </c>
      <c r="R1089" s="12" t="s">
        <v>8289</v>
      </c>
      <c r="S1089" t="s">
        <v>8290</v>
      </c>
      <c r="T1089">
        <f t="shared" si="96"/>
        <v>0</v>
      </c>
      <c r="U1089">
        <f t="shared" si="101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si="97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5">
        <f t="shared" si="98"/>
        <v>41723.799386574072</v>
      </c>
      <c r="M1090" s="15">
        <f t="shared" si="99"/>
        <v>41753.799386574072</v>
      </c>
      <c r="N1090" s="10">
        <f t="shared" si="100"/>
        <v>30</v>
      </c>
      <c r="O1090" t="b">
        <v>0</v>
      </c>
      <c r="P1090">
        <v>147</v>
      </c>
      <c r="Q1090" t="b">
        <v>0</v>
      </c>
      <c r="R1090" s="12" t="s">
        <v>8289</v>
      </c>
      <c r="S1090" t="s">
        <v>8290</v>
      </c>
      <c r="T1090">
        <f t="shared" ref="T1090:T1153" si="102">IFERROR(ROUND(E1090/P1090,2),0)</f>
        <v>43.42</v>
      </c>
      <c r="U1090">
        <f t="shared" si="101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ref="F1091:F1154" si="103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5">
        <f t="shared" ref="L1091:L1154" si="104">(((K1091/60)/60)/24)+DATE(1970,1,1)</f>
        <v>42151.189525462964</v>
      </c>
      <c r="M1091" s="15">
        <f t="shared" ref="M1091:M1154" si="105">(((J1091/60)/60)/24)+DATE(1970,1,1)</f>
        <v>42181.189525462964</v>
      </c>
      <c r="N1091" s="10">
        <f t="shared" ref="N1091:N1154" si="106">_xlfn.DAYS(M1091,L1091)</f>
        <v>30</v>
      </c>
      <c r="O1091" t="b">
        <v>0</v>
      </c>
      <c r="P1091">
        <v>49</v>
      </c>
      <c r="Q1091" t="b">
        <v>0</v>
      </c>
      <c r="R1091" s="12" t="s">
        <v>8289</v>
      </c>
      <c r="S1091" t="s">
        <v>8290</v>
      </c>
      <c r="T1091">
        <f t="shared" si="102"/>
        <v>23.96</v>
      </c>
      <c r="U1091">
        <f t="shared" ref="U1091:U1154" si="107">YEAR(L1091)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103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5">
        <f t="shared" si="104"/>
        <v>42123.185798611114</v>
      </c>
      <c r="M1092" s="15">
        <f t="shared" si="105"/>
        <v>42153.185798611114</v>
      </c>
      <c r="N1092" s="10">
        <f t="shared" si="106"/>
        <v>30</v>
      </c>
      <c r="O1092" t="b">
        <v>0</v>
      </c>
      <c r="P1092">
        <v>1</v>
      </c>
      <c r="Q1092" t="b">
        <v>0</v>
      </c>
      <c r="R1092" s="12" t="s">
        <v>8289</v>
      </c>
      <c r="S1092" t="s">
        <v>8290</v>
      </c>
      <c r="T1092">
        <f t="shared" si="102"/>
        <v>5</v>
      </c>
      <c r="U1092">
        <f t="shared" si="10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103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5">
        <f t="shared" si="104"/>
        <v>42440.820277777777</v>
      </c>
      <c r="M1093" s="15">
        <f t="shared" si="105"/>
        <v>42470.778611111105</v>
      </c>
      <c r="N1093" s="10">
        <f t="shared" si="106"/>
        <v>30</v>
      </c>
      <c r="O1093" t="b">
        <v>0</v>
      </c>
      <c r="P1093">
        <v>2</v>
      </c>
      <c r="Q1093" t="b">
        <v>0</v>
      </c>
      <c r="R1093" s="12" t="s">
        <v>8289</v>
      </c>
      <c r="S1093" t="s">
        <v>8290</v>
      </c>
      <c r="T1093">
        <f t="shared" si="102"/>
        <v>12.5</v>
      </c>
      <c r="U1093">
        <f t="shared" si="10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103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5">
        <f t="shared" si="104"/>
        <v>41250.025902777779</v>
      </c>
      <c r="M1094" s="15">
        <f t="shared" si="105"/>
        <v>41280.025902777779</v>
      </c>
      <c r="N1094" s="10">
        <f t="shared" si="106"/>
        <v>30</v>
      </c>
      <c r="O1094" t="b">
        <v>0</v>
      </c>
      <c r="P1094">
        <v>7</v>
      </c>
      <c r="Q1094" t="b">
        <v>0</v>
      </c>
      <c r="R1094" s="12" t="s">
        <v>8289</v>
      </c>
      <c r="S1094" t="s">
        <v>8290</v>
      </c>
      <c r="T1094">
        <f t="shared" si="102"/>
        <v>3</v>
      </c>
      <c r="U1094">
        <f t="shared" si="10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103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5">
        <f t="shared" si="104"/>
        <v>42396.973807870367</v>
      </c>
      <c r="M1095" s="15">
        <f t="shared" si="105"/>
        <v>42411.973807870367</v>
      </c>
      <c r="N1095" s="10">
        <f t="shared" si="106"/>
        <v>15</v>
      </c>
      <c r="O1095" t="b">
        <v>0</v>
      </c>
      <c r="P1095">
        <v>4</v>
      </c>
      <c r="Q1095" t="b">
        <v>0</v>
      </c>
      <c r="R1095" s="12" t="s">
        <v>8289</v>
      </c>
      <c r="S1095" t="s">
        <v>8290</v>
      </c>
      <c r="T1095">
        <f t="shared" si="102"/>
        <v>10.56</v>
      </c>
      <c r="U1095">
        <f t="shared" si="10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103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5">
        <f t="shared" si="104"/>
        <v>40795.713344907403</v>
      </c>
      <c r="M1096" s="15">
        <f t="shared" si="105"/>
        <v>40825.713344907403</v>
      </c>
      <c r="N1096" s="10">
        <f t="shared" si="106"/>
        <v>30</v>
      </c>
      <c r="O1096" t="b">
        <v>0</v>
      </c>
      <c r="P1096">
        <v>27</v>
      </c>
      <c r="Q1096" t="b">
        <v>0</v>
      </c>
      <c r="R1096" s="12" t="s">
        <v>8289</v>
      </c>
      <c r="S1096" t="s">
        <v>8290</v>
      </c>
      <c r="T1096">
        <f t="shared" si="102"/>
        <v>122</v>
      </c>
      <c r="U1096">
        <f t="shared" si="10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103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5">
        <f t="shared" si="104"/>
        <v>41486.537268518521</v>
      </c>
      <c r="M1097" s="15">
        <f t="shared" si="105"/>
        <v>41516.537268518521</v>
      </c>
      <c r="N1097" s="10">
        <f t="shared" si="106"/>
        <v>30</v>
      </c>
      <c r="O1097" t="b">
        <v>0</v>
      </c>
      <c r="P1097">
        <v>94</v>
      </c>
      <c r="Q1097" t="b">
        <v>0</v>
      </c>
      <c r="R1097" s="12" t="s">
        <v>8289</v>
      </c>
      <c r="S1097" t="s">
        <v>8290</v>
      </c>
      <c r="T1097">
        <f t="shared" si="102"/>
        <v>267.81</v>
      </c>
      <c r="U1097">
        <f t="shared" si="10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103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5">
        <f t="shared" si="104"/>
        <v>41885.51798611111</v>
      </c>
      <c r="M1098" s="15">
        <f t="shared" si="105"/>
        <v>41916.145833333336</v>
      </c>
      <c r="N1098" s="10">
        <f t="shared" si="106"/>
        <v>31</v>
      </c>
      <c r="O1098" t="b">
        <v>0</v>
      </c>
      <c r="P1098">
        <v>29</v>
      </c>
      <c r="Q1098" t="b">
        <v>0</v>
      </c>
      <c r="R1098" s="12" t="s">
        <v>8289</v>
      </c>
      <c r="S1098" t="s">
        <v>8290</v>
      </c>
      <c r="T1098">
        <f t="shared" si="102"/>
        <v>74.209999999999994</v>
      </c>
      <c r="U1098">
        <f t="shared" si="10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103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5">
        <f t="shared" si="104"/>
        <v>41660.792557870373</v>
      </c>
      <c r="M1099" s="15">
        <f t="shared" si="105"/>
        <v>41700.792557870373</v>
      </c>
      <c r="N1099" s="10">
        <f t="shared" si="106"/>
        <v>40</v>
      </c>
      <c r="O1099" t="b">
        <v>0</v>
      </c>
      <c r="P1099">
        <v>7</v>
      </c>
      <c r="Q1099" t="b">
        <v>0</v>
      </c>
      <c r="R1099" s="12" t="s">
        <v>8289</v>
      </c>
      <c r="S1099" t="s">
        <v>8290</v>
      </c>
      <c r="T1099">
        <f t="shared" si="102"/>
        <v>6.71</v>
      </c>
      <c r="U1099">
        <f t="shared" si="10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103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5">
        <f t="shared" si="104"/>
        <v>41712.762673611112</v>
      </c>
      <c r="M1100" s="15">
        <f t="shared" si="105"/>
        <v>41742.762673611112</v>
      </c>
      <c r="N1100" s="10">
        <f t="shared" si="106"/>
        <v>30</v>
      </c>
      <c r="O1100" t="b">
        <v>0</v>
      </c>
      <c r="P1100">
        <v>22</v>
      </c>
      <c r="Q1100" t="b">
        <v>0</v>
      </c>
      <c r="R1100" s="12" t="s">
        <v>8289</v>
      </c>
      <c r="S1100" t="s">
        <v>8290</v>
      </c>
      <c r="T1100">
        <f t="shared" si="102"/>
        <v>81.95</v>
      </c>
      <c r="U1100">
        <f t="shared" si="10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103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5">
        <f t="shared" si="104"/>
        <v>42107.836435185185</v>
      </c>
      <c r="M1101" s="15">
        <f t="shared" si="105"/>
        <v>42137.836435185185</v>
      </c>
      <c r="N1101" s="10">
        <f t="shared" si="106"/>
        <v>30</v>
      </c>
      <c r="O1101" t="b">
        <v>0</v>
      </c>
      <c r="P1101">
        <v>1</v>
      </c>
      <c r="Q1101" t="b">
        <v>0</v>
      </c>
      <c r="R1101" s="12" t="s">
        <v>8289</v>
      </c>
      <c r="S1101" t="s">
        <v>8290</v>
      </c>
      <c r="T1101">
        <f t="shared" si="102"/>
        <v>25</v>
      </c>
      <c r="U1101">
        <f t="shared" si="10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103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5">
        <f t="shared" si="104"/>
        <v>42384.110775462963</v>
      </c>
      <c r="M1102" s="15">
        <f t="shared" si="105"/>
        <v>42414.110775462963</v>
      </c>
      <c r="N1102" s="10">
        <f t="shared" si="106"/>
        <v>30</v>
      </c>
      <c r="O1102" t="b">
        <v>0</v>
      </c>
      <c r="P1102">
        <v>10</v>
      </c>
      <c r="Q1102" t="b">
        <v>0</v>
      </c>
      <c r="R1102" s="12" t="s">
        <v>8289</v>
      </c>
      <c r="S1102" t="s">
        <v>8290</v>
      </c>
      <c r="T1102">
        <f t="shared" si="102"/>
        <v>10</v>
      </c>
      <c r="U1102">
        <f t="shared" si="10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103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5">
        <f t="shared" si="104"/>
        <v>42538.77243055556</v>
      </c>
      <c r="M1103" s="15">
        <f t="shared" si="105"/>
        <v>42565.758333333331</v>
      </c>
      <c r="N1103" s="10">
        <f t="shared" si="106"/>
        <v>27</v>
      </c>
      <c r="O1103" t="b">
        <v>0</v>
      </c>
      <c r="P1103">
        <v>6</v>
      </c>
      <c r="Q1103" t="b">
        <v>0</v>
      </c>
      <c r="R1103" s="12" t="s">
        <v>8289</v>
      </c>
      <c r="S1103" t="s">
        <v>8290</v>
      </c>
      <c r="T1103">
        <f t="shared" si="102"/>
        <v>6.83</v>
      </c>
      <c r="U1103">
        <f t="shared" si="10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103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5">
        <f t="shared" si="104"/>
        <v>41577.045428240745</v>
      </c>
      <c r="M1104" s="15">
        <f t="shared" si="105"/>
        <v>41617.249305555553</v>
      </c>
      <c r="N1104" s="10">
        <f t="shared" si="106"/>
        <v>40</v>
      </c>
      <c r="O1104" t="b">
        <v>0</v>
      </c>
      <c r="P1104">
        <v>24</v>
      </c>
      <c r="Q1104" t="b">
        <v>0</v>
      </c>
      <c r="R1104" s="12" t="s">
        <v>8289</v>
      </c>
      <c r="S1104" t="s">
        <v>8290</v>
      </c>
      <c r="T1104">
        <f t="shared" si="102"/>
        <v>17.71</v>
      </c>
      <c r="U1104">
        <f t="shared" si="10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103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5">
        <f t="shared" si="104"/>
        <v>42479.22210648148</v>
      </c>
      <c r="M1105" s="15">
        <f t="shared" si="105"/>
        <v>42539.22210648148</v>
      </c>
      <c r="N1105" s="10">
        <f t="shared" si="106"/>
        <v>60</v>
      </c>
      <c r="O1105" t="b">
        <v>0</v>
      </c>
      <c r="P1105">
        <v>15</v>
      </c>
      <c r="Q1105" t="b">
        <v>0</v>
      </c>
      <c r="R1105" s="12" t="s">
        <v>8289</v>
      </c>
      <c r="S1105" t="s">
        <v>8290</v>
      </c>
      <c r="T1105">
        <f t="shared" si="102"/>
        <v>16.2</v>
      </c>
      <c r="U1105">
        <f t="shared" si="10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103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5">
        <f t="shared" si="104"/>
        <v>41771.40996527778</v>
      </c>
      <c r="M1106" s="15">
        <f t="shared" si="105"/>
        <v>41801.40996527778</v>
      </c>
      <c r="N1106" s="10">
        <f t="shared" si="106"/>
        <v>30</v>
      </c>
      <c r="O1106" t="b">
        <v>0</v>
      </c>
      <c r="P1106">
        <v>37</v>
      </c>
      <c r="Q1106" t="b">
        <v>0</v>
      </c>
      <c r="R1106" s="12" t="s">
        <v>8289</v>
      </c>
      <c r="S1106" t="s">
        <v>8290</v>
      </c>
      <c r="T1106">
        <f t="shared" si="102"/>
        <v>80.3</v>
      </c>
      <c r="U1106">
        <f t="shared" si="10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103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5">
        <f t="shared" si="104"/>
        <v>41692.135729166665</v>
      </c>
      <c r="M1107" s="15">
        <f t="shared" si="105"/>
        <v>41722.0940625</v>
      </c>
      <c r="N1107" s="10">
        <f t="shared" si="106"/>
        <v>30</v>
      </c>
      <c r="O1107" t="b">
        <v>0</v>
      </c>
      <c r="P1107">
        <v>20</v>
      </c>
      <c r="Q1107" t="b">
        <v>0</v>
      </c>
      <c r="R1107" s="12" t="s">
        <v>8289</v>
      </c>
      <c r="S1107" t="s">
        <v>8290</v>
      </c>
      <c r="T1107">
        <f t="shared" si="102"/>
        <v>71.55</v>
      </c>
      <c r="U1107">
        <f t="shared" si="10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103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5">
        <f t="shared" si="104"/>
        <v>40973.740451388891</v>
      </c>
      <c r="M1108" s="15">
        <f t="shared" si="105"/>
        <v>41003.698784722219</v>
      </c>
      <c r="N1108" s="10">
        <f t="shared" si="106"/>
        <v>30</v>
      </c>
      <c r="O1108" t="b">
        <v>0</v>
      </c>
      <c r="P1108">
        <v>7</v>
      </c>
      <c r="Q1108" t="b">
        <v>0</v>
      </c>
      <c r="R1108" s="12" t="s">
        <v>8289</v>
      </c>
      <c r="S1108" t="s">
        <v>8290</v>
      </c>
      <c r="T1108">
        <f t="shared" si="102"/>
        <v>23.57</v>
      </c>
      <c r="U1108">
        <f t="shared" si="10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103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5">
        <f t="shared" si="104"/>
        <v>41813.861388888887</v>
      </c>
      <c r="M1109" s="15">
        <f t="shared" si="105"/>
        <v>41843.861388888887</v>
      </c>
      <c r="N1109" s="10">
        <f t="shared" si="106"/>
        <v>30</v>
      </c>
      <c r="O1109" t="b">
        <v>0</v>
      </c>
      <c r="P1109">
        <v>0</v>
      </c>
      <c r="Q1109" t="b">
        <v>0</v>
      </c>
      <c r="R1109" s="12" t="s">
        <v>8289</v>
      </c>
      <c r="S1109" t="s">
        <v>8290</v>
      </c>
      <c r="T1109">
        <f t="shared" si="102"/>
        <v>0</v>
      </c>
      <c r="U1109">
        <f t="shared" si="10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103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5">
        <f t="shared" si="104"/>
        <v>40952.636979166666</v>
      </c>
      <c r="M1110" s="15">
        <f t="shared" si="105"/>
        <v>41012.595312500001</v>
      </c>
      <c r="N1110" s="10">
        <f t="shared" si="106"/>
        <v>60</v>
      </c>
      <c r="O1110" t="b">
        <v>0</v>
      </c>
      <c r="P1110">
        <v>21</v>
      </c>
      <c r="Q1110" t="b">
        <v>0</v>
      </c>
      <c r="R1110" s="12" t="s">
        <v>8289</v>
      </c>
      <c r="S1110" t="s">
        <v>8290</v>
      </c>
      <c r="T1110">
        <f t="shared" si="102"/>
        <v>34.880000000000003</v>
      </c>
      <c r="U1110">
        <f t="shared" si="10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103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5">
        <f t="shared" si="104"/>
        <v>42662.752199074079</v>
      </c>
      <c r="M1111" s="15">
        <f t="shared" si="105"/>
        <v>42692.793865740736</v>
      </c>
      <c r="N1111" s="10">
        <f t="shared" si="106"/>
        <v>30</v>
      </c>
      <c r="O1111" t="b">
        <v>0</v>
      </c>
      <c r="P1111">
        <v>3</v>
      </c>
      <c r="Q1111" t="b">
        <v>0</v>
      </c>
      <c r="R1111" s="12" t="s">
        <v>8289</v>
      </c>
      <c r="S1111" t="s">
        <v>8290</v>
      </c>
      <c r="T1111">
        <f t="shared" si="102"/>
        <v>15</v>
      </c>
      <c r="U1111">
        <f t="shared" si="10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103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5">
        <f t="shared" si="104"/>
        <v>41220.933124999996</v>
      </c>
      <c r="M1112" s="15">
        <f t="shared" si="105"/>
        <v>41250.933124999996</v>
      </c>
      <c r="N1112" s="10">
        <f t="shared" si="106"/>
        <v>30</v>
      </c>
      <c r="O1112" t="b">
        <v>0</v>
      </c>
      <c r="P1112">
        <v>11</v>
      </c>
      <c r="Q1112" t="b">
        <v>0</v>
      </c>
      <c r="R1112" s="12" t="s">
        <v>8289</v>
      </c>
      <c r="S1112" t="s">
        <v>8290</v>
      </c>
      <c r="T1112">
        <f t="shared" si="102"/>
        <v>23.18</v>
      </c>
      <c r="U1112">
        <f t="shared" si="10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103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5">
        <f t="shared" si="104"/>
        <v>42347.203587962969</v>
      </c>
      <c r="M1113" s="15">
        <f t="shared" si="105"/>
        <v>42377.203587962969</v>
      </c>
      <c r="N1113" s="10">
        <f t="shared" si="106"/>
        <v>30</v>
      </c>
      <c r="O1113" t="b">
        <v>0</v>
      </c>
      <c r="P1113">
        <v>1</v>
      </c>
      <c r="Q1113" t="b">
        <v>0</v>
      </c>
      <c r="R1113" s="12" t="s">
        <v>8289</v>
      </c>
      <c r="S1113" t="s">
        <v>8290</v>
      </c>
      <c r="T1113">
        <f t="shared" si="102"/>
        <v>1</v>
      </c>
      <c r="U1113">
        <f t="shared" si="10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103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5">
        <f t="shared" si="104"/>
        <v>41963.759386574078</v>
      </c>
      <c r="M1114" s="15">
        <f t="shared" si="105"/>
        <v>42023.354166666672</v>
      </c>
      <c r="N1114" s="10">
        <f t="shared" si="106"/>
        <v>60</v>
      </c>
      <c r="O1114" t="b">
        <v>0</v>
      </c>
      <c r="P1114">
        <v>312</v>
      </c>
      <c r="Q1114" t="b">
        <v>0</v>
      </c>
      <c r="R1114" s="12" t="s">
        <v>8289</v>
      </c>
      <c r="S1114" t="s">
        <v>8290</v>
      </c>
      <c r="T1114">
        <f t="shared" si="102"/>
        <v>100.23</v>
      </c>
      <c r="U1114">
        <f t="shared" si="10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103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5">
        <f t="shared" si="104"/>
        <v>41835.977083333331</v>
      </c>
      <c r="M1115" s="15">
        <f t="shared" si="105"/>
        <v>41865.977083333331</v>
      </c>
      <c r="N1115" s="10">
        <f t="shared" si="106"/>
        <v>30</v>
      </c>
      <c r="O1115" t="b">
        <v>0</v>
      </c>
      <c r="P1115">
        <v>1</v>
      </c>
      <c r="Q1115" t="b">
        <v>0</v>
      </c>
      <c r="R1115" s="12" t="s">
        <v>8289</v>
      </c>
      <c r="S1115" t="s">
        <v>8290</v>
      </c>
      <c r="T1115">
        <f t="shared" si="102"/>
        <v>5</v>
      </c>
      <c r="U1115">
        <f t="shared" si="10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103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5">
        <f t="shared" si="104"/>
        <v>41526.345914351856</v>
      </c>
      <c r="M1116" s="15">
        <f t="shared" si="105"/>
        <v>41556.345914351856</v>
      </c>
      <c r="N1116" s="10">
        <f t="shared" si="106"/>
        <v>30</v>
      </c>
      <c r="O1116" t="b">
        <v>0</v>
      </c>
      <c r="P1116">
        <v>3</v>
      </c>
      <c r="Q1116" t="b">
        <v>0</v>
      </c>
      <c r="R1116" s="12" t="s">
        <v>8289</v>
      </c>
      <c r="S1116" t="s">
        <v>8290</v>
      </c>
      <c r="T1116">
        <f t="shared" si="102"/>
        <v>3.33</v>
      </c>
      <c r="U1116">
        <f t="shared" si="10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103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5">
        <f t="shared" si="104"/>
        <v>42429.695543981477</v>
      </c>
      <c r="M1117" s="15">
        <f t="shared" si="105"/>
        <v>42459.653877314813</v>
      </c>
      <c r="N1117" s="10">
        <f t="shared" si="106"/>
        <v>30</v>
      </c>
      <c r="O1117" t="b">
        <v>0</v>
      </c>
      <c r="P1117">
        <v>4</v>
      </c>
      <c r="Q1117" t="b">
        <v>0</v>
      </c>
      <c r="R1117" s="12" t="s">
        <v>8289</v>
      </c>
      <c r="S1117" t="s">
        <v>8290</v>
      </c>
      <c r="T1117">
        <f t="shared" si="102"/>
        <v>13.25</v>
      </c>
      <c r="U1117">
        <f t="shared" si="10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103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5">
        <f t="shared" si="104"/>
        <v>41009.847314814811</v>
      </c>
      <c r="M1118" s="15">
        <f t="shared" si="105"/>
        <v>41069.847314814811</v>
      </c>
      <c r="N1118" s="10">
        <f t="shared" si="106"/>
        <v>60</v>
      </c>
      <c r="O1118" t="b">
        <v>0</v>
      </c>
      <c r="P1118">
        <v>10</v>
      </c>
      <c r="Q1118" t="b">
        <v>0</v>
      </c>
      <c r="R1118" s="12" t="s">
        <v>8289</v>
      </c>
      <c r="S1118" t="s">
        <v>8290</v>
      </c>
      <c r="T1118">
        <f t="shared" si="102"/>
        <v>17.850000000000001</v>
      </c>
      <c r="U1118">
        <f t="shared" si="10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103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5">
        <f t="shared" si="104"/>
        <v>42333.598530092597</v>
      </c>
      <c r="M1119" s="15">
        <f t="shared" si="105"/>
        <v>42363.598530092597</v>
      </c>
      <c r="N1119" s="10">
        <f t="shared" si="106"/>
        <v>30</v>
      </c>
      <c r="O1119" t="b">
        <v>0</v>
      </c>
      <c r="P1119">
        <v>8</v>
      </c>
      <c r="Q1119" t="b">
        <v>0</v>
      </c>
      <c r="R1119" s="12" t="s">
        <v>8289</v>
      </c>
      <c r="S1119" t="s">
        <v>8290</v>
      </c>
      <c r="T1119">
        <f t="shared" si="102"/>
        <v>10.38</v>
      </c>
      <c r="U1119">
        <f t="shared" si="10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103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5">
        <f t="shared" si="104"/>
        <v>41704.16642361111</v>
      </c>
      <c r="M1120" s="15">
        <f t="shared" si="105"/>
        <v>41734.124756944446</v>
      </c>
      <c r="N1120" s="10">
        <f t="shared" si="106"/>
        <v>30</v>
      </c>
      <c r="O1120" t="b">
        <v>0</v>
      </c>
      <c r="P1120">
        <v>3</v>
      </c>
      <c r="Q1120" t="b">
        <v>0</v>
      </c>
      <c r="R1120" s="12" t="s">
        <v>8289</v>
      </c>
      <c r="S1120" t="s">
        <v>8290</v>
      </c>
      <c r="T1120">
        <f t="shared" si="102"/>
        <v>36.33</v>
      </c>
      <c r="U1120">
        <f t="shared" si="10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103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5">
        <f t="shared" si="104"/>
        <v>41722.792407407411</v>
      </c>
      <c r="M1121" s="15">
        <f t="shared" si="105"/>
        <v>41735.792407407411</v>
      </c>
      <c r="N1121" s="10">
        <f t="shared" si="106"/>
        <v>13</v>
      </c>
      <c r="O1121" t="b">
        <v>0</v>
      </c>
      <c r="P1121">
        <v>1</v>
      </c>
      <c r="Q1121" t="b">
        <v>0</v>
      </c>
      <c r="R1121" s="12" t="s">
        <v>8289</v>
      </c>
      <c r="S1121" t="s">
        <v>8290</v>
      </c>
      <c r="T1121">
        <f t="shared" si="102"/>
        <v>5</v>
      </c>
      <c r="U1121">
        <f t="shared" si="10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103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5">
        <f t="shared" si="104"/>
        <v>40799.872685185182</v>
      </c>
      <c r="M1122" s="15">
        <f t="shared" si="105"/>
        <v>40844.872685185182</v>
      </c>
      <c r="N1122" s="10">
        <f t="shared" si="106"/>
        <v>45</v>
      </c>
      <c r="O1122" t="b">
        <v>0</v>
      </c>
      <c r="P1122">
        <v>0</v>
      </c>
      <c r="Q1122" t="b">
        <v>0</v>
      </c>
      <c r="R1122" s="12" t="s">
        <v>8289</v>
      </c>
      <c r="S1122" t="s">
        <v>8290</v>
      </c>
      <c r="T1122">
        <f t="shared" si="102"/>
        <v>0</v>
      </c>
      <c r="U1122">
        <f t="shared" si="10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103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5">
        <f t="shared" si="104"/>
        <v>42412.934212962966</v>
      </c>
      <c r="M1123" s="15">
        <f t="shared" si="105"/>
        <v>42442.892546296294</v>
      </c>
      <c r="N1123" s="10">
        <f t="shared" si="106"/>
        <v>30</v>
      </c>
      <c r="O1123" t="b">
        <v>0</v>
      </c>
      <c r="P1123">
        <v>5</v>
      </c>
      <c r="Q1123" t="b">
        <v>0</v>
      </c>
      <c r="R1123" s="12" t="s">
        <v>8289</v>
      </c>
      <c r="S1123" t="s">
        <v>8290</v>
      </c>
      <c r="T1123">
        <f t="shared" si="102"/>
        <v>5.8</v>
      </c>
      <c r="U1123">
        <f t="shared" si="10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103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5">
        <f t="shared" si="104"/>
        <v>41410.703993055555</v>
      </c>
      <c r="M1124" s="15">
        <f t="shared" si="105"/>
        <v>41424.703993055555</v>
      </c>
      <c r="N1124" s="10">
        <f t="shared" si="106"/>
        <v>14</v>
      </c>
      <c r="O1124" t="b">
        <v>0</v>
      </c>
      <c r="P1124">
        <v>0</v>
      </c>
      <c r="Q1124" t="b">
        <v>0</v>
      </c>
      <c r="R1124" s="12" t="s">
        <v>8289</v>
      </c>
      <c r="S1124" t="s">
        <v>8290</v>
      </c>
      <c r="T1124">
        <f t="shared" si="102"/>
        <v>0</v>
      </c>
      <c r="U1124">
        <f t="shared" si="10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103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5">
        <f t="shared" si="104"/>
        <v>41718.5237037037</v>
      </c>
      <c r="M1125" s="15">
        <f t="shared" si="105"/>
        <v>41748.5237037037</v>
      </c>
      <c r="N1125" s="10">
        <f t="shared" si="106"/>
        <v>30</v>
      </c>
      <c r="O1125" t="b">
        <v>0</v>
      </c>
      <c r="P1125">
        <v>3</v>
      </c>
      <c r="Q1125" t="b">
        <v>0</v>
      </c>
      <c r="R1125" s="12" t="s">
        <v>8289</v>
      </c>
      <c r="S1125" t="s">
        <v>8290</v>
      </c>
      <c r="T1125">
        <f t="shared" si="102"/>
        <v>3.67</v>
      </c>
      <c r="U1125">
        <f t="shared" si="10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103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5">
        <f t="shared" si="104"/>
        <v>42094.667256944449</v>
      </c>
      <c r="M1126" s="15">
        <f t="shared" si="105"/>
        <v>42124.667256944449</v>
      </c>
      <c r="N1126" s="10">
        <f t="shared" si="106"/>
        <v>30</v>
      </c>
      <c r="O1126" t="b">
        <v>0</v>
      </c>
      <c r="P1126">
        <v>7</v>
      </c>
      <c r="Q1126" t="b">
        <v>0</v>
      </c>
      <c r="R1126" s="12" t="s">
        <v>8289</v>
      </c>
      <c r="S1126" t="s">
        <v>8291</v>
      </c>
      <c r="T1126">
        <f t="shared" si="102"/>
        <v>60.71</v>
      </c>
      <c r="U1126">
        <f t="shared" si="10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103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5">
        <f t="shared" si="104"/>
        <v>42212.624189814815</v>
      </c>
      <c r="M1127" s="15">
        <f t="shared" si="105"/>
        <v>42272.624189814815</v>
      </c>
      <c r="N1127" s="10">
        <f t="shared" si="106"/>
        <v>60</v>
      </c>
      <c r="O1127" t="b">
        <v>0</v>
      </c>
      <c r="P1127">
        <v>0</v>
      </c>
      <c r="Q1127" t="b">
        <v>0</v>
      </c>
      <c r="R1127" s="12" t="s">
        <v>8289</v>
      </c>
      <c r="S1127" t="s">
        <v>8291</v>
      </c>
      <c r="T1127">
        <f t="shared" si="102"/>
        <v>0</v>
      </c>
      <c r="U1127">
        <f t="shared" si="10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103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5">
        <f t="shared" si="104"/>
        <v>42535.327476851846</v>
      </c>
      <c r="M1128" s="15">
        <f t="shared" si="105"/>
        <v>42565.327476851846</v>
      </c>
      <c r="N1128" s="10">
        <f t="shared" si="106"/>
        <v>30</v>
      </c>
      <c r="O1128" t="b">
        <v>0</v>
      </c>
      <c r="P1128">
        <v>2</v>
      </c>
      <c r="Q1128" t="b">
        <v>0</v>
      </c>
      <c r="R1128" s="12" t="s">
        <v>8289</v>
      </c>
      <c r="S1128" t="s">
        <v>8291</v>
      </c>
      <c r="T1128">
        <f t="shared" si="102"/>
        <v>5</v>
      </c>
      <c r="U1128">
        <f t="shared" si="10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103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5">
        <f t="shared" si="104"/>
        <v>41926.854166666664</v>
      </c>
      <c r="M1129" s="15">
        <f t="shared" si="105"/>
        <v>41957.895833333328</v>
      </c>
      <c r="N1129" s="10">
        <f t="shared" si="106"/>
        <v>31</v>
      </c>
      <c r="O1129" t="b">
        <v>0</v>
      </c>
      <c r="P1129">
        <v>23</v>
      </c>
      <c r="Q1129" t="b">
        <v>0</v>
      </c>
      <c r="R1129" s="12" t="s">
        <v>8289</v>
      </c>
      <c r="S1129" t="s">
        <v>8291</v>
      </c>
      <c r="T1129">
        <f t="shared" si="102"/>
        <v>25.43</v>
      </c>
      <c r="U1129">
        <f t="shared" si="10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103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5">
        <f t="shared" si="104"/>
        <v>41828.649502314816</v>
      </c>
      <c r="M1130" s="15">
        <f t="shared" si="105"/>
        <v>41858.649502314816</v>
      </c>
      <c r="N1130" s="10">
        <f t="shared" si="106"/>
        <v>30</v>
      </c>
      <c r="O1130" t="b">
        <v>0</v>
      </c>
      <c r="P1130">
        <v>1</v>
      </c>
      <c r="Q1130" t="b">
        <v>0</v>
      </c>
      <c r="R1130" s="12" t="s">
        <v>8289</v>
      </c>
      <c r="S1130" t="s">
        <v>8291</v>
      </c>
      <c r="T1130">
        <f t="shared" si="102"/>
        <v>1</v>
      </c>
      <c r="U1130">
        <f t="shared" si="10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103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5">
        <f t="shared" si="104"/>
        <v>42496.264965277776</v>
      </c>
      <c r="M1131" s="15">
        <f t="shared" si="105"/>
        <v>42526.264965277776</v>
      </c>
      <c r="N1131" s="10">
        <f t="shared" si="106"/>
        <v>30</v>
      </c>
      <c r="O1131" t="b">
        <v>0</v>
      </c>
      <c r="P1131">
        <v>2</v>
      </c>
      <c r="Q1131" t="b">
        <v>0</v>
      </c>
      <c r="R1131" s="12" t="s">
        <v>8289</v>
      </c>
      <c r="S1131" t="s">
        <v>8291</v>
      </c>
      <c r="T1131">
        <f t="shared" si="102"/>
        <v>10.5</v>
      </c>
      <c r="U1131">
        <f t="shared" si="10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103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5">
        <f t="shared" si="104"/>
        <v>41908.996527777781</v>
      </c>
      <c r="M1132" s="15">
        <f t="shared" si="105"/>
        <v>41969.038194444445</v>
      </c>
      <c r="N1132" s="10">
        <f t="shared" si="106"/>
        <v>61</v>
      </c>
      <c r="O1132" t="b">
        <v>0</v>
      </c>
      <c r="P1132">
        <v>3</v>
      </c>
      <c r="Q1132" t="b">
        <v>0</v>
      </c>
      <c r="R1132" s="12" t="s">
        <v>8289</v>
      </c>
      <c r="S1132" t="s">
        <v>8291</v>
      </c>
      <c r="T1132">
        <f t="shared" si="102"/>
        <v>3.67</v>
      </c>
      <c r="U1132">
        <f t="shared" si="10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103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5">
        <f t="shared" si="104"/>
        <v>42332.908194444448</v>
      </c>
      <c r="M1133" s="15">
        <f t="shared" si="105"/>
        <v>42362.908194444448</v>
      </c>
      <c r="N1133" s="10">
        <f t="shared" si="106"/>
        <v>30</v>
      </c>
      <c r="O1133" t="b">
        <v>0</v>
      </c>
      <c r="P1133">
        <v>0</v>
      </c>
      <c r="Q1133" t="b">
        <v>0</v>
      </c>
      <c r="R1133" s="12" t="s">
        <v>8289</v>
      </c>
      <c r="S1133" t="s">
        <v>8291</v>
      </c>
      <c r="T1133">
        <f t="shared" si="102"/>
        <v>0</v>
      </c>
      <c r="U1133">
        <f t="shared" si="10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103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5">
        <f t="shared" si="104"/>
        <v>42706.115405092598</v>
      </c>
      <c r="M1134" s="15">
        <f t="shared" si="105"/>
        <v>42736.115405092598</v>
      </c>
      <c r="N1134" s="10">
        <f t="shared" si="106"/>
        <v>30</v>
      </c>
      <c r="O1134" t="b">
        <v>0</v>
      </c>
      <c r="P1134">
        <v>13</v>
      </c>
      <c r="Q1134" t="b">
        <v>0</v>
      </c>
      <c r="R1134" s="12" t="s">
        <v>8289</v>
      </c>
      <c r="S1134" t="s">
        <v>8291</v>
      </c>
      <c r="T1134">
        <f t="shared" si="102"/>
        <v>110.62</v>
      </c>
      <c r="U1134">
        <f t="shared" si="10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103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5">
        <f t="shared" si="104"/>
        <v>41821.407187500001</v>
      </c>
      <c r="M1135" s="15">
        <f t="shared" si="105"/>
        <v>41851.407187500001</v>
      </c>
      <c r="N1135" s="10">
        <f t="shared" si="106"/>
        <v>30</v>
      </c>
      <c r="O1135" t="b">
        <v>0</v>
      </c>
      <c r="P1135">
        <v>1</v>
      </c>
      <c r="Q1135" t="b">
        <v>0</v>
      </c>
      <c r="R1135" s="12" t="s">
        <v>8289</v>
      </c>
      <c r="S1135" t="s">
        <v>8291</v>
      </c>
      <c r="T1135">
        <f t="shared" si="102"/>
        <v>20</v>
      </c>
      <c r="U1135">
        <f t="shared" si="10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103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5">
        <f t="shared" si="104"/>
        <v>41958.285046296296</v>
      </c>
      <c r="M1136" s="15">
        <f t="shared" si="105"/>
        <v>41972.189583333333</v>
      </c>
      <c r="N1136" s="10">
        <f t="shared" si="106"/>
        <v>14</v>
      </c>
      <c r="O1136" t="b">
        <v>0</v>
      </c>
      <c r="P1136">
        <v>1</v>
      </c>
      <c r="Q1136" t="b">
        <v>0</v>
      </c>
      <c r="R1136" s="12" t="s">
        <v>8289</v>
      </c>
      <c r="S1136" t="s">
        <v>8291</v>
      </c>
      <c r="T1136">
        <f t="shared" si="102"/>
        <v>1</v>
      </c>
      <c r="U1136">
        <f t="shared" si="10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103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5">
        <f t="shared" si="104"/>
        <v>42558.989513888882</v>
      </c>
      <c r="M1137" s="15">
        <f t="shared" si="105"/>
        <v>42588.989513888882</v>
      </c>
      <c r="N1137" s="10">
        <f t="shared" si="106"/>
        <v>30</v>
      </c>
      <c r="O1137" t="b">
        <v>0</v>
      </c>
      <c r="P1137">
        <v>1</v>
      </c>
      <c r="Q1137" t="b">
        <v>0</v>
      </c>
      <c r="R1137" s="12" t="s">
        <v>8289</v>
      </c>
      <c r="S1137" t="s">
        <v>8291</v>
      </c>
      <c r="T1137">
        <f t="shared" si="102"/>
        <v>50</v>
      </c>
      <c r="U1137">
        <f t="shared" si="10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103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5">
        <f t="shared" si="104"/>
        <v>42327.671631944439</v>
      </c>
      <c r="M1138" s="15">
        <f t="shared" si="105"/>
        <v>42357.671631944439</v>
      </c>
      <c r="N1138" s="10">
        <f t="shared" si="106"/>
        <v>30</v>
      </c>
      <c r="O1138" t="b">
        <v>0</v>
      </c>
      <c r="P1138">
        <v>6</v>
      </c>
      <c r="Q1138" t="b">
        <v>0</v>
      </c>
      <c r="R1138" s="12" t="s">
        <v>8289</v>
      </c>
      <c r="S1138" t="s">
        <v>8291</v>
      </c>
      <c r="T1138">
        <f t="shared" si="102"/>
        <v>45</v>
      </c>
      <c r="U1138">
        <f t="shared" si="10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103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5">
        <f t="shared" si="104"/>
        <v>42453.819687499999</v>
      </c>
      <c r="M1139" s="15">
        <f t="shared" si="105"/>
        <v>42483.819687499999</v>
      </c>
      <c r="N1139" s="10">
        <f t="shared" si="106"/>
        <v>30</v>
      </c>
      <c r="O1139" t="b">
        <v>0</v>
      </c>
      <c r="P1139">
        <v>39</v>
      </c>
      <c r="Q1139" t="b">
        <v>0</v>
      </c>
      <c r="R1139" s="12" t="s">
        <v>8289</v>
      </c>
      <c r="S1139" t="s">
        <v>8291</v>
      </c>
      <c r="T1139">
        <f t="shared" si="102"/>
        <v>253.21</v>
      </c>
      <c r="U1139">
        <f t="shared" si="10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103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5">
        <f t="shared" si="104"/>
        <v>42736.9066087963</v>
      </c>
      <c r="M1140" s="15">
        <f t="shared" si="105"/>
        <v>42756.9066087963</v>
      </c>
      <c r="N1140" s="10">
        <f t="shared" si="106"/>
        <v>20</v>
      </c>
      <c r="O1140" t="b">
        <v>0</v>
      </c>
      <c r="P1140">
        <v>4</v>
      </c>
      <c r="Q1140" t="b">
        <v>0</v>
      </c>
      <c r="R1140" s="12" t="s">
        <v>8289</v>
      </c>
      <c r="S1140" t="s">
        <v>8291</v>
      </c>
      <c r="T1140">
        <f t="shared" si="102"/>
        <v>31.25</v>
      </c>
      <c r="U1140">
        <f t="shared" si="10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103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5">
        <f t="shared" si="104"/>
        <v>41975.347523148142</v>
      </c>
      <c r="M1141" s="15">
        <f t="shared" si="105"/>
        <v>42005.347523148142</v>
      </c>
      <c r="N1141" s="10">
        <f t="shared" si="106"/>
        <v>30</v>
      </c>
      <c r="O1141" t="b">
        <v>0</v>
      </c>
      <c r="P1141">
        <v>1</v>
      </c>
      <c r="Q1141" t="b">
        <v>0</v>
      </c>
      <c r="R1141" s="12" t="s">
        <v>8289</v>
      </c>
      <c r="S1141" t="s">
        <v>8291</v>
      </c>
      <c r="T1141">
        <f t="shared" si="102"/>
        <v>5</v>
      </c>
      <c r="U1141">
        <f t="shared" si="10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103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5">
        <f t="shared" si="104"/>
        <v>42192.462048611109</v>
      </c>
      <c r="M1142" s="15">
        <f t="shared" si="105"/>
        <v>42222.462048611109</v>
      </c>
      <c r="N1142" s="10">
        <f t="shared" si="106"/>
        <v>30</v>
      </c>
      <c r="O1142" t="b">
        <v>0</v>
      </c>
      <c r="P1142">
        <v>0</v>
      </c>
      <c r="Q1142" t="b">
        <v>0</v>
      </c>
      <c r="R1142" s="12" t="s">
        <v>8289</v>
      </c>
      <c r="S1142" t="s">
        <v>8291</v>
      </c>
      <c r="T1142">
        <f t="shared" si="102"/>
        <v>0</v>
      </c>
      <c r="U1142">
        <f t="shared" si="10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103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5">
        <f t="shared" si="104"/>
        <v>42164.699652777781</v>
      </c>
      <c r="M1143" s="15">
        <f t="shared" si="105"/>
        <v>42194.699652777781</v>
      </c>
      <c r="N1143" s="10">
        <f t="shared" si="106"/>
        <v>30</v>
      </c>
      <c r="O1143" t="b">
        <v>0</v>
      </c>
      <c r="P1143">
        <v>0</v>
      </c>
      <c r="Q1143" t="b">
        <v>0</v>
      </c>
      <c r="R1143" s="12" t="s">
        <v>8289</v>
      </c>
      <c r="S1143" t="s">
        <v>8291</v>
      </c>
      <c r="T1143">
        <f t="shared" si="102"/>
        <v>0</v>
      </c>
      <c r="U1143">
        <f t="shared" si="10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103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5">
        <f t="shared" si="104"/>
        <v>42022.006099537044</v>
      </c>
      <c r="M1144" s="15">
        <f t="shared" si="105"/>
        <v>42052.006099537044</v>
      </c>
      <c r="N1144" s="10">
        <f t="shared" si="106"/>
        <v>30</v>
      </c>
      <c r="O1144" t="b">
        <v>0</v>
      </c>
      <c r="P1144">
        <v>0</v>
      </c>
      <c r="Q1144" t="b">
        <v>0</v>
      </c>
      <c r="R1144" s="12" t="s">
        <v>8289</v>
      </c>
      <c r="S1144" t="s">
        <v>8291</v>
      </c>
      <c r="T1144">
        <f t="shared" si="102"/>
        <v>0</v>
      </c>
      <c r="U1144">
        <f t="shared" si="10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103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5">
        <f t="shared" si="104"/>
        <v>42325.19358796296</v>
      </c>
      <c r="M1145" s="15">
        <f t="shared" si="105"/>
        <v>42355.19358796296</v>
      </c>
      <c r="N1145" s="10">
        <f t="shared" si="106"/>
        <v>30</v>
      </c>
      <c r="O1145" t="b">
        <v>0</v>
      </c>
      <c r="P1145">
        <v>8</v>
      </c>
      <c r="Q1145" t="b">
        <v>0</v>
      </c>
      <c r="R1145" s="12" t="s">
        <v>8289</v>
      </c>
      <c r="S1145" t="s">
        <v>8291</v>
      </c>
      <c r="T1145">
        <f t="shared" si="102"/>
        <v>23.25</v>
      </c>
      <c r="U1145">
        <f t="shared" si="10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103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5">
        <f t="shared" si="104"/>
        <v>42093.181944444441</v>
      </c>
      <c r="M1146" s="15">
        <f t="shared" si="105"/>
        <v>42123.181944444441</v>
      </c>
      <c r="N1146" s="10">
        <f t="shared" si="106"/>
        <v>30</v>
      </c>
      <c r="O1146" t="b">
        <v>0</v>
      </c>
      <c r="P1146">
        <v>0</v>
      </c>
      <c r="Q1146" t="b">
        <v>0</v>
      </c>
      <c r="R1146" s="12" t="s">
        <v>8292</v>
      </c>
      <c r="S1146" t="s">
        <v>8293</v>
      </c>
      <c r="T1146">
        <f t="shared" si="102"/>
        <v>0</v>
      </c>
      <c r="U1146">
        <f t="shared" si="10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103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5">
        <f t="shared" si="104"/>
        <v>41854.747592592597</v>
      </c>
      <c r="M1147" s="15">
        <f t="shared" si="105"/>
        <v>41914.747592592597</v>
      </c>
      <c r="N1147" s="10">
        <f t="shared" si="106"/>
        <v>60</v>
      </c>
      <c r="O1147" t="b">
        <v>0</v>
      </c>
      <c r="P1147">
        <v>1</v>
      </c>
      <c r="Q1147" t="b">
        <v>0</v>
      </c>
      <c r="R1147" s="12" t="s">
        <v>8292</v>
      </c>
      <c r="S1147" t="s">
        <v>8293</v>
      </c>
      <c r="T1147">
        <f t="shared" si="102"/>
        <v>100</v>
      </c>
      <c r="U1147">
        <f t="shared" si="10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103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5">
        <f t="shared" si="104"/>
        <v>41723.9533912037</v>
      </c>
      <c r="M1148" s="15">
        <f t="shared" si="105"/>
        <v>41761.9533912037</v>
      </c>
      <c r="N1148" s="10">
        <f t="shared" si="106"/>
        <v>38</v>
      </c>
      <c r="O1148" t="b">
        <v>0</v>
      </c>
      <c r="P1148">
        <v>12</v>
      </c>
      <c r="Q1148" t="b">
        <v>0</v>
      </c>
      <c r="R1148" s="12" t="s">
        <v>8292</v>
      </c>
      <c r="S1148" t="s">
        <v>8293</v>
      </c>
      <c r="T1148">
        <f t="shared" si="102"/>
        <v>44.17</v>
      </c>
      <c r="U1148">
        <f t="shared" si="10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103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5">
        <f t="shared" si="104"/>
        <v>41871.972025462965</v>
      </c>
      <c r="M1149" s="15">
        <f t="shared" si="105"/>
        <v>41931.972025462965</v>
      </c>
      <c r="N1149" s="10">
        <f t="shared" si="106"/>
        <v>60</v>
      </c>
      <c r="O1149" t="b">
        <v>0</v>
      </c>
      <c r="P1149">
        <v>0</v>
      </c>
      <c r="Q1149" t="b">
        <v>0</v>
      </c>
      <c r="R1149" s="12" t="s">
        <v>8292</v>
      </c>
      <c r="S1149" t="s">
        <v>8293</v>
      </c>
      <c r="T1149">
        <f t="shared" si="102"/>
        <v>0</v>
      </c>
      <c r="U1149">
        <f t="shared" si="10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103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5">
        <f t="shared" si="104"/>
        <v>42675.171076388884</v>
      </c>
      <c r="M1150" s="15">
        <f t="shared" si="105"/>
        <v>42705.212743055556</v>
      </c>
      <c r="N1150" s="10">
        <f t="shared" si="106"/>
        <v>30</v>
      </c>
      <c r="O1150" t="b">
        <v>0</v>
      </c>
      <c r="P1150">
        <v>3</v>
      </c>
      <c r="Q1150" t="b">
        <v>0</v>
      </c>
      <c r="R1150" s="12" t="s">
        <v>8292</v>
      </c>
      <c r="S1150" t="s">
        <v>8293</v>
      </c>
      <c r="T1150">
        <f t="shared" si="102"/>
        <v>24.33</v>
      </c>
      <c r="U1150">
        <f t="shared" si="10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103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5">
        <f t="shared" si="104"/>
        <v>42507.71025462963</v>
      </c>
      <c r="M1151" s="15">
        <f t="shared" si="105"/>
        <v>42537.71025462963</v>
      </c>
      <c r="N1151" s="10">
        <f t="shared" si="106"/>
        <v>30</v>
      </c>
      <c r="O1151" t="b">
        <v>0</v>
      </c>
      <c r="P1151">
        <v>2</v>
      </c>
      <c r="Q1151" t="b">
        <v>0</v>
      </c>
      <c r="R1151" s="12" t="s">
        <v>8292</v>
      </c>
      <c r="S1151" t="s">
        <v>8293</v>
      </c>
      <c r="T1151">
        <f t="shared" si="102"/>
        <v>37.5</v>
      </c>
      <c r="U1151">
        <f t="shared" si="10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103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5">
        <f t="shared" si="104"/>
        <v>42317.954571759255</v>
      </c>
      <c r="M1152" s="15">
        <f t="shared" si="105"/>
        <v>42377.954571759255</v>
      </c>
      <c r="N1152" s="10">
        <f t="shared" si="106"/>
        <v>60</v>
      </c>
      <c r="O1152" t="b">
        <v>0</v>
      </c>
      <c r="P1152">
        <v>6</v>
      </c>
      <c r="Q1152" t="b">
        <v>0</v>
      </c>
      <c r="R1152" s="12" t="s">
        <v>8292</v>
      </c>
      <c r="S1152" t="s">
        <v>8293</v>
      </c>
      <c r="T1152">
        <f t="shared" si="102"/>
        <v>42</v>
      </c>
      <c r="U1152">
        <f t="shared" si="10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103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5">
        <f t="shared" si="104"/>
        <v>42224.102581018517</v>
      </c>
      <c r="M1153" s="15">
        <f t="shared" si="105"/>
        <v>42254.102581018517</v>
      </c>
      <c r="N1153" s="10">
        <f t="shared" si="106"/>
        <v>30</v>
      </c>
      <c r="O1153" t="b">
        <v>0</v>
      </c>
      <c r="P1153">
        <v>0</v>
      </c>
      <c r="Q1153" t="b">
        <v>0</v>
      </c>
      <c r="R1153" s="12" t="s">
        <v>8292</v>
      </c>
      <c r="S1153" t="s">
        <v>8293</v>
      </c>
      <c r="T1153">
        <f t="shared" si="102"/>
        <v>0</v>
      </c>
      <c r="U1153">
        <f t="shared" si="10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si="103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5">
        <f t="shared" si="104"/>
        <v>42109.709629629629</v>
      </c>
      <c r="M1154" s="15">
        <f t="shared" si="105"/>
        <v>42139.709629629629</v>
      </c>
      <c r="N1154" s="10">
        <f t="shared" si="106"/>
        <v>30</v>
      </c>
      <c r="O1154" t="b">
        <v>0</v>
      </c>
      <c r="P1154">
        <v>15</v>
      </c>
      <c r="Q1154" t="b">
        <v>0</v>
      </c>
      <c r="R1154" s="12" t="s">
        <v>8292</v>
      </c>
      <c r="S1154" t="s">
        <v>8293</v>
      </c>
      <c r="T1154">
        <f t="shared" ref="T1154:T1217" si="108">IFERROR(ROUND(E1154/P1154,2),0)</f>
        <v>60.73</v>
      </c>
      <c r="U1154">
        <f t="shared" si="107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ref="F1155:F1218" si="109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5">
        <f t="shared" ref="L1155:L1218" si="110">(((K1155/60)/60)/24)+DATE(1970,1,1)</f>
        <v>42143.714178240742</v>
      </c>
      <c r="M1155" s="15">
        <f t="shared" ref="M1155:M1218" si="111">(((J1155/60)/60)/24)+DATE(1970,1,1)</f>
        <v>42173.714178240742</v>
      </c>
      <c r="N1155" s="10">
        <f t="shared" ref="N1155:N1218" si="112">_xlfn.DAYS(M1155,L1155)</f>
        <v>30</v>
      </c>
      <c r="O1155" t="b">
        <v>0</v>
      </c>
      <c r="P1155">
        <v>1</v>
      </c>
      <c r="Q1155" t="b">
        <v>0</v>
      </c>
      <c r="R1155" s="12" t="s">
        <v>8292</v>
      </c>
      <c r="S1155" t="s">
        <v>8293</v>
      </c>
      <c r="T1155">
        <f t="shared" si="108"/>
        <v>50</v>
      </c>
      <c r="U1155">
        <f t="shared" ref="U1155:U1218" si="113">YEAR(L1155)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109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5">
        <f t="shared" si="110"/>
        <v>42223.108865740738</v>
      </c>
      <c r="M1156" s="15">
        <f t="shared" si="111"/>
        <v>42253.108865740738</v>
      </c>
      <c r="N1156" s="10">
        <f t="shared" si="112"/>
        <v>30</v>
      </c>
      <c r="O1156" t="b">
        <v>0</v>
      </c>
      <c r="P1156">
        <v>3</v>
      </c>
      <c r="Q1156" t="b">
        <v>0</v>
      </c>
      <c r="R1156" s="12" t="s">
        <v>8292</v>
      </c>
      <c r="S1156" t="s">
        <v>8293</v>
      </c>
      <c r="T1156">
        <f t="shared" si="108"/>
        <v>108.33</v>
      </c>
      <c r="U1156">
        <f t="shared" si="11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109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5">
        <f t="shared" si="110"/>
        <v>41835.763981481483</v>
      </c>
      <c r="M1157" s="15">
        <f t="shared" si="111"/>
        <v>41865.763981481483</v>
      </c>
      <c r="N1157" s="10">
        <f t="shared" si="112"/>
        <v>30</v>
      </c>
      <c r="O1157" t="b">
        <v>0</v>
      </c>
      <c r="P1157">
        <v>8</v>
      </c>
      <c r="Q1157" t="b">
        <v>0</v>
      </c>
      <c r="R1157" s="12" t="s">
        <v>8292</v>
      </c>
      <c r="S1157" t="s">
        <v>8293</v>
      </c>
      <c r="T1157">
        <f t="shared" si="108"/>
        <v>23.5</v>
      </c>
      <c r="U1157">
        <f t="shared" si="11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109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5">
        <f t="shared" si="110"/>
        <v>42029.07131944444</v>
      </c>
      <c r="M1158" s="15">
        <f t="shared" si="111"/>
        <v>42059.07131944444</v>
      </c>
      <c r="N1158" s="10">
        <f t="shared" si="112"/>
        <v>30</v>
      </c>
      <c r="O1158" t="b">
        <v>0</v>
      </c>
      <c r="P1158">
        <v>0</v>
      </c>
      <c r="Q1158" t="b">
        <v>0</v>
      </c>
      <c r="R1158" s="12" t="s">
        <v>8292</v>
      </c>
      <c r="S1158" t="s">
        <v>8293</v>
      </c>
      <c r="T1158">
        <f t="shared" si="108"/>
        <v>0</v>
      </c>
      <c r="U1158">
        <f t="shared" si="11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109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5">
        <f t="shared" si="110"/>
        <v>41918.628240740742</v>
      </c>
      <c r="M1159" s="15">
        <f t="shared" si="111"/>
        <v>41978.669907407413</v>
      </c>
      <c r="N1159" s="10">
        <f t="shared" si="112"/>
        <v>60</v>
      </c>
      <c r="O1159" t="b">
        <v>0</v>
      </c>
      <c r="P1159">
        <v>3</v>
      </c>
      <c r="Q1159" t="b">
        <v>0</v>
      </c>
      <c r="R1159" s="12" t="s">
        <v>8292</v>
      </c>
      <c r="S1159" t="s">
        <v>8293</v>
      </c>
      <c r="T1159">
        <f t="shared" si="108"/>
        <v>50.33</v>
      </c>
      <c r="U1159">
        <f t="shared" si="11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109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5">
        <f t="shared" si="110"/>
        <v>41952.09175925926</v>
      </c>
      <c r="M1160" s="15">
        <f t="shared" si="111"/>
        <v>41982.09175925926</v>
      </c>
      <c r="N1160" s="10">
        <f t="shared" si="112"/>
        <v>30</v>
      </c>
      <c r="O1160" t="b">
        <v>0</v>
      </c>
      <c r="P1160">
        <v>3</v>
      </c>
      <c r="Q1160" t="b">
        <v>0</v>
      </c>
      <c r="R1160" s="12" t="s">
        <v>8292</v>
      </c>
      <c r="S1160" t="s">
        <v>8293</v>
      </c>
      <c r="T1160">
        <f t="shared" si="108"/>
        <v>11.67</v>
      </c>
      <c r="U1160">
        <f t="shared" si="11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109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5">
        <f t="shared" si="110"/>
        <v>42154.726446759261</v>
      </c>
      <c r="M1161" s="15">
        <f t="shared" si="111"/>
        <v>42185.65625</v>
      </c>
      <c r="N1161" s="10">
        <f t="shared" si="112"/>
        <v>31</v>
      </c>
      <c r="O1161" t="b">
        <v>0</v>
      </c>
      <c r="P1161">
        <v>0</v>
      </c>
      <c r="Q1161" t="b">
        <v>0</v>
      </c>
      <c r="R1161" s="12" t="s">
        <v>8292</v>
      </c>
      <c r="S1161" t="s">
        <v>8293</v>
      </c>
      <c r="T1161">
        <f t="shared" si="108"/>
        <v>0</v>
      </c>
      <c r="U1161">
        <f t="shared" si="11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109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5">
        <f t="shared" si="110"/>
        <v>42061.154930555553</v>
      </c>
      <c r="M1162" s="15">
        <f t="shared" si="111"/>
        <v>42091.113263888896</v>
      </c>
      <c r="N1162" s="10">
        <f t="shared" si="112"/>
        <v>30</v>
      </c>
      <c r="O1162" t="b">
        <v>0</v>
      </c>
      <c r="P1162">
        <v>19</v>
      </c>
      <c r="Q1162" t="b">
        <v>0</v>
      </c>
      <c r="R1162" s="12" t="s">
        <v>8292</v>
      </c>
      <c r="S1162" t="s">
        <v>8293</v>
      </c>
      <c r="T1162">
        <f t="shared" si="108"/>
        <v>60.79</v>
      </c>
      <c r="U1162">
        <f t="shared" si="11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109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5">
        <f t="shared" si="110"/>
        <v>42122.629502314812</v>
      </c>
      <c r="M1163" s="15">
        <f t="shared" si="111"/>
        <v>42143.629502314812</v>
      </c>
      <c r="N1163" s="10">
        <f t="shared" si="112"/>
        <v>21</v>
      </c>
      <c r="O1163" t="b">
        <v>0</v>
      </c>
      <c r="P1163">
        <v>0</v>
      </c>
      <c r="Q1163" t="b">
        <v>0</v>
      </c>
      <c r="R1163" s="12" t="s">
        <v>8292</v>
      </c>
      <c r="S1163" t="s">
        <v>8293</v>
      </c>
      <c r="T1163">
        <f t="shared" si="108"/>
        <v>0</v>
      </c>
      <c r="U1163">
        <f t="shared" si="11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109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5">
        <f t="shared" si="110"/>
        <v>41876.683611111112</v>
      </c>
      <c r="M1164" s="15">
        <f t="shared" si="111"/>
        <v>41907.683611111112</v>
      </c>
      <c r="N1164" s="10">
        <f t="shared" si="112"/>
        <v>31</v>
      </c>
      <c r="O1164" t="b">
        <v>0</v>
      </c>
      <c r="P1164">
        <v>2</v>
      </c>
      <c r="Q1164" t="b">
        <v>0</v>
      </c>
      <c r="R1164" s="12" t="s">
        <v>8292</v>
      </c>
      <c r="S1164" t="s">
        <v>8293</v>
      </c>
      <c r="T1164">
        <f t="shared" si="108"/>
        <v>17.5</v>
      </c>
      <c r="U1164">
        <f t="shared" si="11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109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5">
        <f t="shared" si="110"/>
        <v>41830.723611111112</v>
      </c>
      <c r="M1165" s="15">
        <f t="shared" si="111"/>
        <v>41860.723611111112</v>
      </c>
      <c r="N1165" s="10">
        <f t="shared" si="112"/>
        <v>30</v>
      </c>
      <c r="O1165" t="b">
        <v>0</v>
      </c>
      <c r="P1165">
        <v>0</v>
      </c>
      <c r="Q1165" t="b">
        <v>0</v>
      </c>
      <c r="R1165" s="12" t="s">
        <v>8292</v>
      </c>
      <c r="S1165" t="s">
        <v>8293</v>
      </c>
      <c r="T1165">
        <f t="shared" si="108"/>
        <v>0</v>
      </c>
      <c r="U1165">
        <f t="shared" si="11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109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5">
        <f t="shared" si="110"/>
        <v>42509.724328703705</v>
      </c>
      <c r="M1166" s="15">
        <f t="shared" si="111"/>
        <v>42539.724328703705</v>
      </c>
      <c r="N1166" s="10">
        <f t="shared" si="112"/>
        <v>30</v>
      </c>
      <c r="O1166" t="b">
        <v>0</v>
      </c>
      <c r="P1166">
        <v>0</v>
      </c>
      <c r="Q1166" t="b">
        <v>0</v>
      </c>
      <c r="R1166" s="12" t="s">
        <v>8292</v>
      </c>
      <c r="S1166" t="s">
        <v>8293</v>
      </c>
      <c r="T1166">
        <f t="shared" si="108"/>
        <v>0</v>
      </c>
      <c r="U1166">
        <f t="shared" si="11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109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5">
        <f t="shared" si="110"/>
        <v>41792.214467592588</v>
      </c>
      <c r="M1167" s="15">
        <f t="shared" si="111"/>
        <v>41826.214467592588</v>
      </c>
      <c r="N1167" s="10">
        <f t="shared" si="112"/>
        <v>34</v>
      </c>
      <c r="O1167" t="b">
        <v>0</v>
      </c>
      <c r="P1167">
        <v>25</v>
      </c>
      <c r="Q1167" t="b">
        <v>0</v>
      </c>
      <c r="R1167" s="12" t="s">
        <v>8292</v>
      </c>
      <c r="S1167" t="s">
        <v>8293</v>
      </c>
      <c r="T1167">
        <f t="shared" si="108"/>
        <v>82.82</v>
      </c>
      <c r="U1167">
        <f t="shared" si="11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109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5">
        <f t="shared" si="110"/>
        <v>42150.485439814816</v>
      </c>
      <c r="M1168" s="15">
        <f t="shared" si="111"/>
        <v>42181.166666666672</v>
      </c>
      <c r="N1168" s="10">
        <f t="shared" si="112"/>
        <v>31</v>
      </c>
      <c r="O1168" t="b">
        <v>0</v>
      </c>
      <c r="P1168">
        <v>8</v>
      </c>
      <c r="Q1168" t="b">
        <v>0</v>
      </c>
      <c r="R1168" s="12" t="s">
        <v>8292</v>
      </c>
      <c r="S1168" t="s">
        <v>8293</v>
      </c>
      <c r="T1168">
        <f t="shared" si="108"/>
        <v>358.88</v>
      </c>
      <c r="U1168">
        <f t="shared" si="11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109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5">
        <f t="shared" si="110"/>
        <v>41863.734895833331</v>
      </c>
      <c r="M1169" s="15">
        <f t="shared" si="111"/>
        <v>41894.734895833331</v>
      </c>
      <c r="N1169" s="10">
        <f t="shared" si="112"/>
        <v>31</v>
      </c>
      <c r="O1169" t="b">
        <v>0</v>
      </c>
      <c r="P1169">
        <v>16</v>
      </c>
      <c r="Q1169" t="b">
        <v>0</v>
      </c>
      <c r="R1169" s="12" t="s">
        <v>8292</v>
      </c>
      <c r="S1169" t="s">
        <v>8293</v>
      </c>
      <c r="T1169">
        <f t="shared" si="108"/>
        <v>61.19</v>
      </c>
      <c r="U1169">
        <f t="shared" si="11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109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5">
        <f t="shared" si="110"/>
        <v>42605.053993055553</v>
      </c>
      <c r="M1170" s="15">
        <f t="shared" si="111"/>
        <v>42635.053993055553</v>
      </c>
      <c r="N1170" s="10">
        <f t="shared" si="112"/>
        <v>30</v>
      </c>
      <c r="O1170" t="b">
        <v>0</v>
      </c>
      <c r="P1170">
        <v>3</v>
      </c>
      <c r="Q1170" t="b">
        <v>0</v>
      </c>
      <c r="R1170" s="12" t="s">
        <v>8292</v>
      </c>
      <c r="S1170" t="s">
        <v>8293</v>
      </c>
      <c r="T1170">
        <f t="shared" si="108"/>
        <v>340</v>
      </c>
      <c r="U1170">
        <f t="shared" si="11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109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5">
        <f t="shared" si="110"/>
        <v>42027.353738425925</v>
      </c>
      <c r="M1171" s="15">
        <f t="shared" si="111"/>
        <v>42057.353738425925</v>
      </c>
      <c r="N1171" s="10">
        <f t="shared" si="112"/>
        <v>30</v>
      </c>
      <c r="O1171" t="b">
        <v>0</v>
      </c>
      <c r="P1171">
        <v>3</v>
      </c>
      <c r="Q1171" t="b">
        <v>0</v>
      </c>
      <c r="R1171" s="12" t="s">
        <v>8292</v>
      </c>
      <c r="S1171" t="s">
        <v>8293</v>
      </c>
      <c r="T1171">
        <f t="shared" si="108"/>
        <v>5.67</v>
      </c>
      <c r="U1171">
        <f t="shared" si="11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109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5">
        <f t="shared" si="110"/>
        <v>42124.893182870372</v>
      </c>
      <c r="M1172" s="15">
        <f t="shared" si="111"/>
        <v>42154.893182870372</v>
      </c>
      <c r="N1172" s="10">
        <f t="shared" si="112"/>
        <v>30</v>
      </c>
      <c r="O1172" t="b">
        <v>0</v>
      </c>
      <c r="P1172">
        <v>2</v>
      </c>
      <c r="Q1172" t="b">
        <v>0</v>
      </c>
      <c r="R1172" s="12" t="s">
        <v>8292</v>
      </c>
      <c r="S1172" t="s">
        <v>8293</v>
      </c>
      <c r="T1172">
        <f t="shared" si="108"/>
        <v>50</v>
      </c>
      <c r="U1172">
        <f t="shared" si="11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109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5">
        <f t="shared" si="110"/>
        <v>41938.804710648146</v>
      </c>
      <c r="M1173" s="15">
        <f t="shared" si="111"/>
        <v>41956.846377314811</v>
      </c>
      <c r="N1173" s="10">
        <f t="shared" si="112"/>
        <v>18</v>
      </c>
      <c r="O1173" t="b">
        <v>0</v>
      </c>
      <c r="P1173">
        <v>1</v>
      </c>
      <c r="Q1173" t="b">
        <v>0</v>
      </c>
      <c r="R1173" s="12" t="s">
        <v>8292</v>
      </c>
      <c r="S1173" t="s">
        <v>8293</v>
      </c>
      <c r="T1173">
        <f t="shared" si="108"/>
        <v>25</v>
      </c>
      <c r="U1173">
        <f t="shared" si="11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109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5">
        <f t="shared" si="110"/>
        <v>41841.682314814818</v>
      </c>
      <c r="M1174" s="15">
        <f t="shared" si="111"/>
        <v>41871.682314814818</v>
      </c>
      <c r="N1174" s="10">
        <f t="shared" si="112"/>
        <v>30</v>
      </c>
      <c r="O1174" t="b">
        <v>0</v>
      </c>
      <c r="P1174">
        <v>0</v>
      </c>
      <c r="Q1174" t="b">
        <v>0</v>
      </c>
      <c r="R1174" s="12" t="s">
        <v>8292</v>
      </c>
      <c r="S1174" t="s">
        <v>8293</v>
      </c>
      <c r="T1174">
        <f t="shared" si="108"/>
        <v>0</v>
      </c>
      <c r="U1174">
        <f t="shared" si="11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109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5">
        <f t="shared" si="110"/>
        <v>42184.185844907406</v>
      </c>
      <c r="M1175" s="15">
        <f t="shared" si="111"/>
        <v>42219.185844907406</v>
      </c>
      <c r="N1175" s="10">
        <f t="shared" si="112"/>
        <v>35</v>
      </c>
      <c r="O1175" t="b">
        <v>0</v>
      </c>
      <c r="P1175">
        <v>1</v>
      </c>
      <c r="Q1175" t="b">
        <v>0</v>
      </c>
      <c r="R1175" s="12" t="s">
        <v>8292</v>
      </c>
      <c r="S1175" t="s">
        <v>8293</v>
      </c>
      <c r="T1175">
        <f t="shared" si="108"/>
        <v>30</v>
      </c>
      <c r="U1175">
        <f t="shared" si="11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109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5">
        <f t="shared" si="110"/>
        <v>42468.84174768519</v>
      </c>
      <c r="M1176" s="15">
        <f t="shared" si="111"/>
        <v>42498.84174768519</v>
      </c>
      <c r="N1176" s="10">
        <f t="shared" si="112"/>
        <v>30</v>
      </c>
      <c r="O1176" t="b">
        <v>0</v>
      </c>
      <c r="P1176">
        <v>19</v>
      </c>
      <c r="Q1176" t="b">
        <v>0</v>
      </c>
      <c r="R1176" s="12" t="s">
        <v>8292</v>
      </c>
      <c r="S1176" t="s">
        <v>8293</v>
      </c>
      <c r="T1176">
        <f t="shared" si="108"/>
        <v>46.63</v>
      </c>
      <c r="U1176">
        <f t="shared" si="11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109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5">
        <f t="shared" si="110"/>
        <v>42170.728460648148</v>
      </c>
      <c r="M1177" s="15">
        <f t="shared" si="111"/>
        <v>42200.728460648148</v>
      </c>
      <c r="N1177" s="10">
        <f t="shared" si="112"/>
        <v>30</v>
      </c>
      <c r="O1177" t="b">
        <v>0</v>
      </c>
      <c r="P1177">
        <v>9</v>
      </c>
      <c r="Q1177" t="b">
        <v>0</v>
      </c>
      <c r="R1177" s="12" t="s">
        <v>8292</v>
      </c>
      <c r="S1177" t="s">
        <v>8293</v>
      </c>
      <c r="T1177">
        <f t="shared" si="108"/>
        <v>65</v>
      </c>
      <c r="U1177">
        <f t="shared" si="11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109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5">
        <f t="shared" si="110"/>
        <v>42746.019652777773</v>
      </c>
      <c r="M1178" s="15">
        <f t="shared" si="111"/>
        <v>42800.541666666672</v>
      </c>
      <c r="N1178" s="10">
        <f t="shared" si="112"/>
        <v>54</v>
      </c>
      <c r="O1178" t="b">
        <v>0</v>
      </c>
      <c r="P1178">
        <v>1</v>
      </c>
      <c r="Q1178" t="b">
        <v>0</v>
      </c>
      <c r="R1178" s="12" t="s">
        <v>8292</v>
      </c>
      <c r="S1178" t="s">
        <v>8293</v>
      </c>
      <c r="T1178">
        <f t="shared" si="108"/>
        <v>10</v>
      </c>
      <c r="U1178">
        <f t="shared" si="11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109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5">
        <f t="shared" si="110"/>
        <v>41897.660833333335</v>
      </c>
      <c r="M1179" s="15">
        <f t="shared" si="111"/>
        <v>41927.660833333335</v>
      </c>
      <c r="N1179" s="10">
        <f t="shared" si="112"/>
        <v>30</v>
      </c>
      <c r="O1179" t="b">
        <v>0</v>
      </c>
      <c r="P1179">
        <v>0</v>
      </c>
      <c r="Q1179" t="b">
        <v>0</v>
      </c>
      <c r="R1179" s="12" t="s">
        <v>8292</v>
      </c>
      <c r="S1179" t="s">
        <v>8293</v>
      </c>
      <c r="T1179">
        <f t="shared" si="108"/>
        <v>0</v>
      </c>
      <c r="U1179">
        <f t="shared" si="11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109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5">
        <f t="shared" si="110"/>
        <v>41837.905694444446</v>
      </c>
      <c r="M1180" s="15">
        <f t="shared" si="111"/>
        <v>41867.905694444446</v>
      </c>
      <c r="N1180" s="10">
        <f t="shared" si="112"/>
        <v>30</v>
      </c>
      <c r="O1180" t="b">
        <v>0</v>
      </c>
      <c r="P1180">
        <v>1</v>
      </c>
      <c r="Q1180" t="b">
        <v>0</v>
      </c>
      <c r="R1180" s="12" t="s">
        <v>8292</v>
      </c>
      <c r="S1180" t="s">
        <v>8293</v>
      </c>
      <c r="T1180">
        <f t="shared" si="108"/>
        <v>5</v>
      </c>
      <c r="U1180">
        <f t="shared" si="11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109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5">
        <f t="shared" si="110"/>
        <v>42275.720219907409</v>
      </c>
      <c r="M1181" s="15">
        <f t="shared" si="111"/>
        <v>42305.720219907409</v>
      </c>
      <c r="N1181" s="10">
        <f t="shared" si="112"/>
        <v>30</v>
      </c>
      <c r="O1181" t="b">
        <v>0</v>
      </c>
      <c r="P1181">
        <v>5</v>
      </c>
      <c r="Q1181" t="b">
        <v>0</v>
      </c>
      <c r="R1181" s="12" t="s">
        <v>8292</v>
      </c>
      <c r="S1181" t="s">
        <v>8293</v>
      </c>
      <c r="T1181">
        <f t="shared" si="108"/>
        <v>640</v>
      </c>
      <c r="U1181">
        <f t="shared" si="11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109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5">
        <f t="shared" si="110"/>
        <v>41781.806875000002</v>
      </c>
      <c r="M1182" s="15">
        <f t="shared" si="111"/>
        <v>41818.806875000002</v>
      </c>
      <c r="N1182" s="10">
        <f t="shared" si="112"/>
        <v>37</v>
      </c>
      <c r="O1182" t="b">
        <v>0</v>
      </c>
      <c r="P1182">
        <v>85</v>
      </c>
      <c r="Q1182" t="b">
        <v>0</v>
      </c>
      <c r="R1182" s="12" t="s">
        <v>8292</v>
      </c>
      <c r="S1182" t="s">
        <v>8293</v>
      </c>
      <c r="T1182">
        <f t="shared" si="108"/>
        <v>69.12</v>
      </c>
      <c r="U1182">
        <f t="shared" si="11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109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5">
        <f t="shared" si="110"/>
        <v>42034.339363425926</v>
      </c>
      <c r="M1183" s="15">
        <f t="shared" si="111"/>
        <v>42064.339363425926</v>
      </c>
      <c r="N1183" s="10">
        <f t="shared" si="112"/>
        <v>30</v>
      </c>
      <c r="O1183" t="b">
        <v>0</v>
      </c>
      <c r="P1183">
        <v>3</v>
      </c>
      <c r="Q1183" t="b">
        <v>0</v>
      </c>
      <c r="R1183" s="12" t="s">
        <v>8292</v>
      </c>
      <c r="S1183" t="s">
        <v>8293</v>
      </c>
      <c r="T1183">
        <f t="shared" si="108"/>
        <v>1.33</v>
      </c>
      <c r="U1183">
        <f t="shared" si="11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109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5">
        <f t="shared" si="110"/>
        <v>42728.827407407407</v>
      </c>
      <c r="M1184" s="15">
        <f t="shared" si="111"/>
        <v>42747.695833333331</v>
      </c>
      <c r="N1184" s="10">
        <f t="shared" si="112"/>
        <v>19</v>
      </c>
      <c r="O1184" t="b">
        <v>0</v>
      </c>
      <c r="P1184">
        <v>4</v>
      </c>
      <c r="Q1184" t="b">
        <v>0</v>
      </c>
      <c r="R1184" s="12" t="s">
        <v>8292</v>
      </c>
      <c r="S1184" t="s">
        <v>8293</v>
      </c>
      <c r="T1184">
        <f t="shared" si="108"/>
        <v>10.5</v>
      </c>
      <c r="U1184">
        <f t="shared" si="11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109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5">
        <f t="shared" si="110"/>
        <v>42656.86137731481</v>
      </c>
      <c r="M1185" s="15">
        <f t="shared" si="111"/>
        <v>42676.165972222225</v>
      </c>
      <c r="N1185" s="10">
        <f t="shared" si="112"/>
        <v>20</v>
      </c>
      <c r="O1185" t="b">
        <v>0</v>
      </c>
      <c r="P1185">
        <v>3</v>
      </c>
      <c r="Q1185" t="b">
        <v>0</v>
      </c>
      <c r="R1185" s="12" t="s">
        <v>8292</v>
      </c>
      <c r="S1185" t="s">
        <v>8293</v>
      </c>
      <c r="T1185">
        <f t="shared" si="108"/>
        <v>33.33</v>
      </c>
      <c r="U1185">
        <f t="shared" si="11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109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5">
        <f t="shared" si="110"/>
        <v>42741.599664351852</v>
      </c>
      <c r="M1186" s="15">
        <f t="shared" si="111"/>
        <v>42772.599664351852</v>
      </c>
      <c r="N1186" s="10">
        <f t="shared" si="112"/>
        <v>31</v>
      </c>
      <c r="O1186" t="b">
        <v>0</v>
      </c>
      <c r="P1186">
        <v>375</v>
      </c>
      <c r="Q1186" t="b">
        <v>1</v>
      </c>
      <c r="R1186" s="12" t="s">
        <v>8294</v>
      </c>
      <c r="S1186" t="s">
        <v>8295</v>
      </c>
      <c r="T1186">
        <f t="shared" si="108"/>
        <v>61.56</v>
      </c>
      <c r="U1186">
        <f t="shared" si="11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109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5">
        <f t="shared" si="110"/>
        <v>42130.865150462967</v>
      </c>
      <c r="M1187" s="15">
        <f t="shared" si="111"/>
        <v>42163.166666666672</v>
      </c>
      <c r="N1187" s="10">
        <f t="shared" si="112"/>
        <v>33</v>
      </c>
      <c r="O1187" t="b">
        <v>0</v>
      </c>
      <c r="P1187">
        <v>111</v>
      </c>
      <c r="Q1187" t="b">
        <v>1</v>
      </c>
      <c r="R1187" s="12" t="s">
        <v>8294</v>
      </c>
      <c r="S1187" t="s">
        <v>8295</v>
      </c>
      <c r="T1187">
        <f t="shared" si="108"/>
        <v>118.74</v>
      </c>
      <c r="U1187">
        <f t="shared" si="11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109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5">
        <f t="shared" si="110"/>
        <v>42123.86336805555</v>
      </c>
      <c r="M1188" s="15">
        <f t="shared" si="111"/>
        <v>42156.945833333331</v>
      </c>
      <c r="N1188" s="10">
        <f t="shared" si="112"/>
        <v>33</v>
      </c>
      <c r="O1188" t="b">
        <v>0</v>
      </c>
      <c r="P1188">
        <v>123</v>
      </c>
      <c r="Q1188" t="b">
        <v>1</v>
      </c>
      <c r="R1188" s="12" t="s">
        <v>8294</v>
      </c>
      <c r="S1188" t="s">
        <v>8295</v>
      </c>
      <c r="T1188">
        <f t="shared" si="108"/>
        <v>65.08</v>
      </c>
      <c r="U1188">
        <f t="shared" si="11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109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5">
        <f t="shared" si="110"/>
        <v>42109.894942129627</v>
      </c>
      <c r="M1189" s="15">
        <f t="shared" si="111"/>
        <v>42141.75</v>
      </c>
      <c r="N1189" s="10">
        <f t="shared" si="112"/>
        <v>32</v>
      </c>
      <c r="O1189" t="b">
        <v>0</v>
      </c>
      <c r="P1189">
        <v>70</v>
      </c>
      <c r="Q1189" t="b">
        <v>1</v>
      </c>
      <c r="R1189" s="12" t="s">
        <v>8294</v>
      </c>
      <c r="S1189" t="s">
        <v>8295</v>
      </c>
      <c r="T1189">
        <f t="shared" si="108"/>
        <v>130.16</v>
      </c>
      <c r="U1189">
        <f t="shared" si="11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109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5">
        <f t="shared" si="110"/>
        <v>42711.700694444444</v>
      </c>
      <c r="M1190" s="15">
        <f t="shared" si="111"/>
        <v>42732.700694444444</v>
      </c>
      <c r="N1190" s="10">
        <f t="shared" si="112"/>
        <v>21</v>
      </c>
      <c r="O1190" t="b">
        <v>0</v>
      </c>
      <c r="P1190">
        <v>85</v>
      </c>
      <c r="Q1190" t="b">
        <v>1</v>
      </c>
      <c r="R1190" s="12" t="s">
        <v>8294</v>
      </c>
      <c r="S1190" t="s">
        <v>8295</v>
      </c>
      <c r="T1190">
        <f t="shared" si="108"/>
        <v>37.78</v>
      </c>
      <c r="U1190">
        <f t="shared" si="11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109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5">
        <f t="shared" si="110"/>
        <v>42529.979108796295</v>
      </c>
      <c r="M1191" s="15">
        <f t="shared" si="111"/>
        <v>42550.979108796295</v>
      </c>
      <c r="N1191" s="10">
        <f t="shared" si="112"/>
        <v>21</v>
      </c>
      <c r="O1191" t="b">
        <v>0</v>
      </c>
      <c r="P1191">
        <v>86</v>
      </c>
      <c r="Q1191" t="b">
        <v>1</v>
      </c>
      <c r="R1191" s="12" t="s">
        <v>8294</v>
      </c>
      <c r="S1191" t="s">
        <v>8295</v>
      </c>
      <c r="T1191">
        <f t="shared" si="108"/>
        <v>112.79</v>
      </c>
      <c r="U1191">
        <f t="shared" si="11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109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5">
        <f t="shared" si="110"/>
        <v>41852.665798611109</v>
      </c>
      <c r="M1192" s="15">
        <f t="shared" si="111"/>
        <v>41882.665798611109</v>
      </c>
      <c r="N1192" s="10">
        <f t="shared" si="112"/>
        <v>30</v>
      </c>
      <c r="O1192" t="b">
        <v>0</v>
      </c>
      <c r="P1192">
        <v>13</v>
      </c>
      <c r="Q1192" t="b">
        <v>1</v>
      </c>
      <c r="R1192" s="12" t="s">
        <v>8294</v>
      </c>
      <c r="S1192" t="s">
        <v>8295</v>
      </c>
      <c r="T1192">
        <f t="shared" si="108"/>
        <v>51.92</v>
      </c>
      <c r="U1192">
        <f t="shared" si="11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109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5">
        <f t="shared" si="110"/>
        <v>42419.603703703702</v>
      </c>
      <c r="M1193" s="15">
        <f t="shared" si="111"/>
        <v>42449.562037037031</v>
      </c>
      <c r="N1193" s="10">
        <f t="shared" si="112"/>
        <v>30</v>
      </c>
      <c r="O1193" t="b">
        <v>0</v>
      </c>
      <c r="P1193">
        <v>33</v>
      </c>
      <c r="Q1193" t="b">
        <v>1</v>
      </c>
      <c r="R1193" s="12" t="s">
        <v>8294</v>
      </c>
      <c r="S1193" t="s">
        <v>8295</v>
      </c>
      <c r="T1193">
        <f t="shared" si="108"/>
        <v>89.24</v>
      </c>
      <c r="U1193">
        <f t="shared" si="11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109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5">
        <f t="shared" si="110"/>
        <v>42747.506689814814</v>
      </c>
      <c r="M1194" s="15">
        <f t="shared" si="111"/>
        <v>42777.506689814814</v>
      </c>
      <c r="N1194" s="10">
        <f t="shared" si="112"/>
        <v>30</v>
      </c>
      <c r="O1194" t="b">
        <v>0</v>
      </c>
      <c r="P1194">
        <v>15</v>
      </c>
      <c r="Q1194" t="b">
        <v>1</v>
      </c>
      <c r="R1194" s="12" t="s">
        <v>8294</v>
      </c>
      <c r="S1194" t="s">
        <v>8295</v>
      </c>
      <c r="T1194">
        <f t="shared" si="108"/>
        <v>19.329999999999998</v>
      </c>
      <c r="U1194">
        <f t="shared" si="11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109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5">
        <f t="shared" si="110"/>
        <v>42409.776076388895</v>
      </c>
      <c r="M1195" s="15">
        <f t="shared" si="111"/>
        <v>42469.734409722223</v>
      </c>
      <c r="N1195" s="10">
        <f t="shared" si="112"/>
        <v>60</v>
      </c>
      <c r="O1195" t="b">
        <v>0</v>
      </c>
      <c r="P1195">
        <v>273</v>
      </c>
      <c r="Q1195" t="b">
        <v>1</v>
      </c>
      <c r="R1195" s="12" t="s">
        <v>8294</v>
      </c>
      <c r="S1195" t="s">
        <v>8295</v>
      </c>
      <c r="T1195">
        <f t="shared" si="108"/>
        <v>79.97</v>
      </c>
      <c r="U1195">
        <f t="shared" si="11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109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5">
        <f t="shared" si="110"/>
        <v>42072.488182870366</v>
      </c>
      <c r="M1196" s="15">
        <f t="shared" si="111"/>
        <v>42102.488182870366</v>
      </c>
      <c r="N1196" s="10">
        <f t="shared" si="112"/>
        <v>30</v>
      </c>
      <c r="O1196" t="b">
        <v>0</v>
      </c>
      <c r="P1196">
        <v>714</v>
      </c>
      <c r="Q1196" t="b">
        <v>1</v>
      </c>
      <c r="R1196" s="12" t="s">
        <v>8294</v>
      </c>
      <c r="S1196" t="s">
        <v>8295</v>
      </c>
      <c r="T1196">
        <f t="shared" si="108"/>
        <v>56.41</v>
      </c>
      <c r="U1196">
        <f t="shared" si="11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109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5">
        <f t="shared" si="110"/>
        <v>42298.34783564815</v>
      </c>
      <c r="M1197" s="15">
        <f t="shared" si="111"/>
        <v>42358.375</v>
      </c>
      <c r="N1197" s="10">
        <f t="shared" si="112"/>
        <v>60</v>
      </c>
      <c r="O1197" t="b">
        <v>0</v>
      </c>
      <c r="P1197">
        <v>170</v>
      </c>
      <c r="Q1197" t="b">
        <v>1</v>
      </c>
      <c r="R1197" s="12" t="s">
        <v>8294</v>
      </c>
      <c r="S1197" t="s">
        <v>8295</v>
      </c>
      <c r="T1197">
        <f t="shared" si="108"/>
        <v>79.41</v>
      </c>
      <c r="U1197">
        <f t="shared" si="11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109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5">
        <f t="shared" si="110"/>
        <v>42326.818738425922</v>
      </c>
      <c r="M1198" s="15">
        <f t="shared" si="111"/>
        <v>42356.818738425922</v>
      </c>
      <c r="N1198" s="10">
        <f t="shared" si="112"/>
        <v>30</v>
      </c>
      <c r="O1198" t="b">
        <v>0</v>
      </c>
      <c r="P1198">
        <v>512</v>
      </c>
      <c r="Q1198" t="b">
        <v>1</v>
      </c>
      <c r="R1198" s="12" t="s">
        <v>8294</v>
      </c>
      <c r="S1198" t="s">
        <v>8295</v>
      </c>
      <c r="T1198">
        <f t="shared" si="108"/>
        <v>76.44</v>
      </c>
      <c r="U1198">
        <f t="shared" si="11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109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5">
        <f t="shared" si="110"/>
        <v>42503.66474537037</v>
      </c>
      <c r="M1199" s="15">
        <f t="shared" si="111"/>
        <v>42534.249305555553</v>
      </c>
      <c r="N1199" s="10">
        <f t="shared" si="112"/>
        <v>31</v>
      </c>
      <c r="O1199" t="b">
        <v>0</v>
      </c>
      <c r="P1199">
        <v>314</v>
      </c>
      <c r="Q1199" t="b">
        <v>1</v>
      </c>
      <c r="R1199" s="12" t="s">
        <v>8294</v>
      </c>
      <c r="S1199" t="s">
        <v>8295</v>
      </c>
      <c r="T1199">
        <f t="shared" si="108"/>
        <v>121</v>
      </c>
      <c r="U1199">
        <f t="shared" si="11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109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5">
        <f t="shared" si="110"/>
        <v>42333.619050925925</v>
      </c>
      <c r="M1200" s="15">
        <f t="shared" si="111"/>
        <v>42369.125</v>
      </c>
      <c r="N1200" s="10">
        <f t="shared" si="112"/>
        <v>36</v>
      </c>
      <c r="O1200" t="b">
        <v>0</v>
      </c>
      <c r="P1200">
        <v>167</v>
      </c>
      <c r="Q1200" t="b">
        <v>1</v>
      </c>
      <c r="R1200" s="12" t="s">
        <v>8294</v>
      </c>
      <c r="S1200" t="s">
        <v>8295</v>
      </c>
      <c r="T1200">
        <f t="shared" si="108"/>
        <v>54.62</v>
      </c>
      <c r="U1200">
        <f t="shared" si="11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109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5">
        <f t="shared" si="110"/>
        <v>42161.770833333328</v>
      </c>
      <c r="M1201" s="15">
        <f t="shared" si="111"/>
        <v>42193.770833333328</v>
      </c>
      <c r="N1201" s="10">
        <f t="shared" si="112"/>
        <v>32</v>
      </c>
      <c r="O1201" t="b">
        <v>0</v>
      </c>
      <c r="P1201">
        <v>9</v>
      </c>
      <c r="Q1201" t="b">
        <v>1</v>
      </c>
      <c r="R1201" s="12" t="s">
        <v>8294</v>
      </c>
      <c r="S1201" t="s">
        <v>8295</v>
      </c>
      <c r="T1201">
        <f t="shared" si="108"/>
        <v>299.22000000000003</v>
      </c>
      <c r="U1201">
        <f t="shared" si="11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109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5">
        <f t="shared" si="110"/>
        <v>42089.477500000001</v>
      </c>
      <c r="M1202" s="15">
        <f t="shared" si="111"/>
        <v>42110.477500000001</v>
      </c>
      <c r="N1202" s="10">
        <f t="shared" si="112"/>
        <v>21</v>
      </c>
      <c r="O1202" t="b">
        <v>0</v>
      </c>
      <c r="P1202">
        <v>103</v>
      </c>
      <c r="Q1202" t="b">
        <v>1</v>
      </c>
      <c r="R1202" s="12" t="s">
        <v>8294</v>
      </c>
      <c r="S1202" t="s">
        <v>8295</v>
      </c>
      <c r="T1202">
        <f t="shared" si="108"/>
        <v>58.53</v>
      </c>
      <c r="U1202">
        <f t="shared" si="11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109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5">
        <f t="shared" si="110"/>
        <v>42536.60701388889</v>
      </c>
      <c r="M1203" s="15">
        <f t="shared" si="111"/>
        <v>42566.60701388889</v>
      </c>
      <c r="N1203" s="10">
        <f t="shared" si="112"/>
        <v>30</v>
      </c>
      <c r="O1203" t="b">
        <v>0</v>
      </c>
      <c r="P1203">
        <v>111</v>
      </c>
      <c r="Q1203" t="b">
        <v>1</v>
      </c>
      <c r="R1203" s="12" t="s">
        <v>8294</v>
      </c>
      <c r="S1203" t="s">
        <v>8295</v>
      </c>
      <c r="T1203">
        <f t="shared" si="108"/>
        <v>55.37</v>
      </c>
      <c r="U1203">
        <f t="shared" si="11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109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5">
        <f t="shared" si="110"/>
        <v>42152.288819444439</v>
      </c>
      <c r="M1204" s="15">
        <f t="shared" si="111"/>
        <v>42182.288819444439</v>
      </c>
      <c r="N1204" s="10">
        <f t="shared" si="112"/>
        <v>30</v>
      </c>
      <c r="O1204" t="b">
        <v>0</v>
      </c>
      <c r="P1204">
        <v>271</v>
      </c>
      <c r="Q1204" t="b">
        <v>1</v>
      </c>
      <c r="R1204" s="12" t="s">
        <v>8294</v>
      </c>
      <c r="S1204" t="s">
        <v>8295</v>
      </c>
      <c r="T1204">
        <f t="shared" si="108"/>
        <v>183.8</v>
      </c>
      <c r="U1204">
        <f t="shared" si="11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109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5">
        <f t="shared" si="110"/>
        <v>42125.614895833336</v>
      </c>
      <c r="M1205" s="15">
        <f t="shared" si="111"/>
        <v>42155.614895833336</v>
      </c>
      <c r="N1205" s="10">
        <f t="shared" si="112"/>
        <v>30</v>
      </c>
      <c r="O1205" t="b">
        <v>0</v>
      </c>
      <c r="P1205">
        <v>101</v>
      </c>
      <c r="Q1205" t="b">
        <v>1</v>
      </c>
      <c r="R1205" s="12" t="s">
        <v>8294</v>
      </c>
      <c r="S1205" t="s">
        <v>8295</v>
      </c>
      <c r="T1205">
        <f t="shared" si="108"/>
        <v>165.35</v>
      </c>
      <c r="U1205">
        <f t="shared" si="11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109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5">
        <f t="shared" si="110"/>
        <v>42297.748067129629</v>
      </c>
      <c r="M1206" s="15">
        <f t="shared" si="111"/>
        <v>42342.208333333328</v>
      </c>
      <c r="N1206" s="10">
        <f t="shared" si="112"/>
        <v>45</v>
      </c>
      <c r="O1206" t="b">
        <v>0</v>
      </c>
      <c r="P1206">
        <v>57</v>
      </c>
      <c r="Q1206" t="b">
        <v>1</v>
      </c>
      <c r="R1206" s="12" t="s">
        <v>8294</v>
      </c>
      <c r="S1206" t="s">
        <v>8295</v>
      </c>
      <c r="T1206">
        <f t="shared" si="108"/>
        <v>234.79</v>
      </c>
      <c r="U1206">
        <f t="shared" si="11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109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5">
        <f t="shared" si="110"/>
        <v>42138.506377314814</v>
      </c>
      <c r="M1207" s="15">
        <f t="shared" si="111"/>
        <v>42168.506377314814</v>
      </c>
      <c r="N1207" s="10">
        <f t="shared" si="112"/>
        <v>30</v>
      </c>
      <c r="O1207" t="b">
        <v>0</v>
      </c>
      <c r="P1207">
        <v>62</v>
      </c>
      <c r="Q1207" t="b">
        <v>1</v>
      </c>
      <c r="R1207" s="12" t="s">
        <v>8294</v>
      </c>
      <c r="S1207" t="s">
        <v>8295</v>
      </c>
      <c r="T1207">
        <f t="shared" si="108"/>
        <v>211.48</v>
      </c>
      <c r="U1207">
        <f t="shared" si="11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109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5">
        <f t="shared" si="110"/>
        <v>42772.776076388895</v>
      </c>
      <c r="M1208" s="15">
        <f t="shared" si="111"/>
        <v>42805.561805555553</v>
      </c>
      <c r="N1208" s="10">
        <f t="shared" si="112"/>
        <v>33</v>
      </c>
      <c r="O1208" t="b">
        <v>0</v>
      </c>
      <c r="P1208">
        <v>32</v>
      </c>
      <c r="Q1208" t="b">
        <v>1</v>
      </c>
      <c r="R1208" s="12" t="s">
        <v>8294</v>
      </c>
      <c r="S1208" t="s">
        <v>8295</v>
      </c>
      <c r="T1208">
        <f t="shared" si="108"/>
        <v>32.340000000000003</v>
      </c>
      <c r="U1208">
        <f t="shared" si="11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109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5">
        <f t="shared" si="110"/>
        <v>42430.430243055554</v>
      </c>
      <c r="M1209" s="15">
        <f t="shared" si="111"/>
        <v>42460.416666666672</v>
      </c>
      <c r="N1209" s="10">
        <f t="shared" si="112"/>
        <v>30</v>
      </c>
      <c r="O1209" t="b">
        <v>0</v>
      </c>
      <c r="P1209">
        <v>141</v>
      </c>
      <c r="Q1209" t="b">
        <v>1</v>
      </c>
      <c r="R1209" s="12" t="s">
        <v>8294</v>
      </c>
      <c r="S1209" t="s">
        <v>8295</v>
      </c>
      <c r="T1209">
        <f t="shared" si="108"/>
        <v>123.38</v>
      </c>
      <c r="U1209">
        <f t="shared" si="11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109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5">
        <f t="shared" si="110"/>
        <v>42423.709074074075</v>
      </c>
      <c r="M1210" s="15">
        <f t="shared" si="111"/>
        <v>42453.667407407411</v>
      </c>
      <c r="N1210" s="10">
        <f t="shared" si="112"/>
        <v>30</v>
      </c>
      <c r="O1210" t="b">
        <v>0</v>
      </c>
      <c r="P1210">
        <v>75</v>
      </c>
      <c r="Q1210" t="b">
        <v>1</v>
      </c>
      <c r="R1210" s="12" t="s">
        <v>8294</v>
      </c>
      <c r="S1210" t="s">
        <v>8295</v>
      </c>
      <c r="T1210">
        <f t="shared" si="108"/>
        <v>207.07</v>
      </c>
      <c r="U1210">
        <f t="shared" si="11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109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5">
        <f t="shared" si="110"/>
        <v>42761.846122685187</v>
      </c>
      <c r="M1211" s="15">
        <f t="shared" si="111"/>
        <v>42791.846122685187</v>
      </c>
      <c r="N1211" s="10">
        <f t="shared" si="112"/>
        <v>30</v>
      </c>
      <c r="O1211" t="b">
        <v>0</v>
      </c>
      <c r="P1211">
        <v>46</v>
      </c>
      <c r="Q1211" t="b">
        <v>1</v>
      </c>
      <c r="R1211" s="12" t="s">
        <v>8294</v>
      </c>
      <c r="S1211" t="s">
        <v>8295</v>
      </c>
      <c r="T1211">
        <f t="shared" si="108"/>
        <v>138.26</v>
      </c>
      <c r="U1211">
        <f t="shared" si="11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109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5">
        <f t="shared" si="110"/>
        <v>42132.941805555558</v>
      </c>
      <c r="M1212" s="15">
        <f t="shared" si="111"/>
        <v>42155.875</v>
      </c>
      <c r="N1212" s="10">
        <f t="shared" si="112"/>
        <v>23</v>
      </c>
      <c r="O1212" t="b">
        <v>0</v>
      </c>
      <c r="P1212">
        <v>103</v>
      </c>
      <c r="Q1212" t="b">
        <v>1</v>
      </c>
      <c r="R1212" s="12" t="s">
        <v>8294</v>
      </c>
      <c r="S1212" t="s">
        <v>8295</v>
      </c>
      <c r="T1212">
        <f t="shared" si="108"/>
        <v>493.82</v>
      </c>
      <c r="U1212">
        <f t="shared" si="11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109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5">
        <f t="shared" si="110"/>
        <v>42515.866446759261</v>
      </c>
      <c r="M1213" s="15">
        <f t="shared" si="111"/>
        <v>42530.866446759261</v>
      </c>
      <c r="N1213" s="10">
        <f t="shared" si="112"/>
        <v>15</v>
      </c>
      <c r="O1213" t="b">
        <v>0</v>
      </c>
      <c r="P1213">
        <v>6</v>
      </c>
      <c r="Q1213" t="b">
        <v>1</v>
      </c>
      <c r="R1213" s="12" t="s">
        <v>8294</v>
      </c>
      <c r="S1213" t="s">
        <v>8295</v>
      </c>
      <c r="T1213">
        <f t="shared" si="108"/>
        <v>168.5</v>
      </c>
      <c r="U1213">
        <f t="shared" si="11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109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5">
        <f t="shared" si="110"/>
        <v>42318.950173611112</v>
      </c>
      <c r="M1214" s="15">
        <f t="shared" si="111"/>
        <v>42335.041666666672</v>
      </c>
      <c r="N1214" s="10">
        <f t="shared" si="112"/>
        <v>17</v>
      </c>
      <c r="O1214" t="b">
        <v>0</v>
      </c>
      <c r="P1214">
        <v>83</v>
      </c>
      <c r="Q1214" t="b">
        <v>1</v>
      </c>
      <c r="R1214" s="12" t="s">
        <v>8294</v>
      </c>
      <c r="S1214" t="s">
        <v>8295</v>
      </c>
      <c r="T1214">
        <f t="shared" si="108"/>
        <v>38.869999999999997</v>
      </c>
      <c r="U1214">
        <f t="shared" si="11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109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5">
        <f t="shared" si="110"/>
        <v>42731.755787037036</v>
      </c>
      <c r="M1215" s="15">
        <f t="shared" si="111"/>
        <v>42766.755787037036</v>
      </c>
      <c r="N1215" s="10">
        <f t="shared" si="112"/>
        <v>35</v>
      </c>
      <c r="O1215" t="b">
        <v>0</v>
      </c>
      <c r="P1215">
        <v>108</v>
      </c>
      <c r="Q1215" t="b">
        <v>1</v>
      </c>
      <c r="R1215" s="12" t="s">
        <v>8294</v>
      </c>
      <c r="S1215" t="s">
        <v>8295</v>
      </c>
      <c r="T1215">
        <f t="shared" si="108"/>
        <v>61.53</v>
      </c>
      <c r="U1215">
        <f t="shared" si="11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109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5">
        <f t="shared" si="110"/>
        <v>42104.840335648143</v>
      </c>
      <c r="M1216" s="15">
        <f t="shared" si="111"/>
        <v>42164.840335648143</v>
      </c>
      <c r="N1216" s="10">
        <f t="shared" si="112"/>
        <v>60</v>
      </c>
      <c r="O1216" t="b">
        <v>0</v>
      </c>
      <c r="P1216">
        <v>25</v>
      </c>
      <c r="Q1216" t="b">
        <v>1</v>
      </c>
      <c r="R1216" s="12" t="s">
        <v>8294</v>
      </c>
      <c r="S1216" t="s">
        <v>8295</v>
      </c>
      <c r="T1216">
        <f t="shared" si="108"/>
        <v>105.44</v>
      </c>
      <c r="U1216">
        <f t="shared" si="11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109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5">
        <f t="shared" si="110"/>
        <v>41759.923101851848</v>
      </c>
      <c r="M1217" s="15">
        <f t="shared" si="111"/>
        <v>41789.923101851848</v>
      </c>
      <c r="N1217" s="10">
        <f t="shared" si="112"/>
        <v>30</v>
      </c>
      <c r="O1217" t="b">
        <v>0</v>
      </c>
      <c r="P1217">
        <v>549</v>
      </c>
      <c r="Q1217" t="b">
        <v>1</v>
      </c>
      <c r="R1217" s="12" t="s">
        <v>8294</v>
      </c>
      <c r="S1217" t="s">
        <v>8295</v>
      </c>
      <c r="T1217">
        <f t="shared" si="108"/>
        <v>71.59</v>
      </c>
      <c r="U1217">
        <f t="shared" si="11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si="109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5">
        <f t="shared" si="110"/>
        <v>42247.616400462968</v>
      </c>
      <c r="M1218" s="15">
        <f t="shared" si="111"/>
        <v>42279.960416666669</v>
      </c>
      <c r="N1218" s="10">
        <f t="shared" si="112"/>
        <v>32</v>
      </c>
      <c r="O1218" t="b">
        <v>0</v>
      </c>
      <c r="P1218">
        <v>222</v>
      </c>
      <c r="Q1218" t="b">
        <v>1</v>
      </c>
      <c r="R1218" s="12" t="s">
        <v>8294</v>
      </c>
      <c r="S1218" t="s">
        <v>8295</v>
      </c>
      <c r="T1218">
        <f t="shared" ref="T1218:T1281" si="114">IFERROR(ROUND(E1218/P1218,2),0)</f>
        <v>91.88</v>
      </c>
      <c r="U1218">
        <f t="shared" si="11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ref="F1219:F1282" si="11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5">
        <f t="shared" ref="L1219:L1282" si="116">(((K1219/60)/60)/24)+DATE(1970,1,1)</f>
        <v>42535.809490740736</v>
      </c>
      <c r="M1219" s="15">
        <f t="shared" ref="M1219:M1282" si="117">(((J1219/60)/60)/24)+DATE(1970,1,1)</f>
        <v>42565.809490740736</v>
      </c>
      <c r="N1219" s="10">
        <f t="shared" ref="N1219:N1282" si="118">_xlfn.DAYS(M1219,L1219)</f>
        <v>30</v>
      </c>
      <c r="O1219" t="b">
        <v>0</v>
      </c>
      <c r="P1219">
        <v>183</v>
      </c>
      <c r="Q1219" t="b">
        <v>1</v>
      </c>
      <c r="R1219" s="12" t="s">
        <v>8294</v>
      </c>
      <c r="S1219" t="s">
        <v>8295</v>
      </c>
      <c r="T1219">
        <f t="shared" si="114"/>
        <v>148.57</v>
      </c>
      <c r="U1219">
        <f t="shared" ref="U1219:U1282" si="119">YEAR(L1219)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11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5">
        <f t="shared" si="116"/>
        <v>42278.662037037036</v>
      </c>
      <c r="M1220" s="15">
        <f t="shared" si="117"/>
        <v>42309.125</v>
      </c>
      <c r="N1220" s="10">
        <f t="shared" si="118"/>
        <v>31</v>
      </c>
      <c r="O1220" t="b">
        <v>0</v>
      </c>
      <c r="P1220">
        <v>89</v>
      </c>
      <c r="Q1220" t="b">
        <v>1</v>
      </c>
      <c r="R1220" s="12" t="s">
        <v>8294</v>
      </c>
      <c r="S1220" t="s">
        <v>8295</v>
      </c>
      <c r="T1220">
        <f t="shared" si="114"/>
        <v>174.21</v>
      </c>
      <c r="U1220">
        <f t="shared" si="11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11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5">
        <f t="shared" si="116"/>
        <v>42633.461956018517</v>
      </c>
      <c r="M1221" s="15">
        <f t="shared" si="117"/>
        <v>42663.461956018517</v>
      </c>
      <c r="N1221" s="10">
        <f t="shared" si="118"/>
        <v>30</v>
      </c>
      <c r="O1221" t="b">
        <v>0</v>
      </c>
      <c r="P1221">
        <v>253</v>
      </c>
      <c r="Q1221" t="b">
        <v>1</v>
      </c>
      <c r="R1221" s="12" t="s">
        <v>8294</v>
      </c>
      <c r="S1221" t="s">
        <v>8295</v>
      </c>
      <c r="T1221">
        <f t="shared" si="114"/>
        <v>102.86</v>
      </c>
      <c r="U1221">
        <f t="shared" si="11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11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5">
        <f t="shared" si="116"/>
        <v>42211.628611111111</v>
      </c>
      <c r="M1222" s="15">
        <f t="shared" si="117"/>
        <v>42241.628611111111</v>
      </c>
      <c r="N1222" s="10">
        <f t="shared" si="118"/>
        <v>30</v>
      </c>
      <c r="O1222" t="b">
        <v>0</v>
      </c>
      <c r="P1222">
        <v>140</v>
      </c>
      <c r="Q1222" t="b">
        <v>1</v>
      </c>
      <c r="R1222" s="12" t="s">
        <v>8294</v>
      </c>
      <c r="S1222" t="s">
        <v>8295</v>
      </c>
      <c r="T1222">
        <f t="shared" si="114"/>
        <v>111.18</v>
      </c>
      <c r="U1222">
        <f t="shared" si="11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11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5">
        <f t="shared" si="116"/>
        <v>42680.47555555556</v>
      </c>
      <c r="M1223" s="15">
        <f t="shared" si="117"/>
        <v>42708</v>
      </c>
      <c r="N1223" s="10">
        <f t="shared" si="118"/>
        <v>28</v>
      </c>
      <c r="O1223" t="b">
        <v>0</v>
      </c>
      <c r="P1223">
        <v>103</v>
      </c>
      <c r="Q1223" t="b">
        <v>1</v>
      </c>
      <c r="R1223" s="12" t="s">
        <v>8294</v>
      </c>
      <c r="S1223" t="s">
        <v>8295</v>
      </c>
      <c r="T1223">
        <f t="shared" si="114"/>
        <v>23.8</v>
      </c>
      <c r="U1223">
        <f t="shared" si="11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11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5">
        <f t="shared" si="116"/>
        <v>42430.720451388886</v>
      </c>
      <c r="M1224" s="15">
        <f t="shared" si="117"/>
        <v>42461.166666666672</v>
      </c>
      <c r="N1224" s="10">
        <f t="shared" si="118"/>
        <v>31</v>
      </c>
      <c r="O1224" t="b">
        <v>0</v>
      </c>
      <c r="P1224">
        <v>138</v>
      </c>
      <c r="Q1224" t="b">
        <v>1</v>
      </c>
      <c r="R1224" s="12" t="s">
        <v>8294</v>
      </c>
      <c r="S1224" t="s">
        <v>8295</v>
      </c>
      <c r="T1224">
        <f t="shared" si="114"/>
        <v>81.27</v>
      </c>
      <c r="U1224">
        <f t="shared" si="11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11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5">
        <f t="shared" si="116"/>
        <v>42654.177187499998</v>
      </c>
      <c r="M1225" s="15">
        <f t="shared" si="117"/>
        <v>42684.218854166669</v>
      </c>
      <c r="N1225" s="10">
        <f t="shared" si="118"/>
        <v>30</v>
      </c>
      <c r="O1225" t="b">
        <v>0</v>
      </c>
      <c r="P1225">
        <v>191</v>
      </c>
      <c r="Q1225" t="b">
        <v>1</v>
      </c>
      <c r="R1225" s="12" t="s">
        <v>8294</v>
      </c>
      <c r="S1225" t="s">
        <v>8295</v>
      </c>
      <c r="T1225">
        <f t="shared" si="114"/>
        <v>116.21</v>
      </c>
      <c r="U1225">
        <f t="shared" si="11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11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5">
        <f t="shared" si="116"/>
        <v>41736.549791666665</v>
      </c>
      <c r="M1226" s="15">
        <f t="shared" si="117"/>
        <v>41796.549791666665</v>
      </c>
      <c r="N1226" s="10">
        <f t="shared" si="118"/>
        <v>60</v>
      </c>
      <c r="O1226" t="b">
        <v>0</v>
      </c>
      <c r="P1226">
        <v>18</v>
      </c>
      <c r="Q1226" t="b">
        <v>0</v>
      </c>
      <c r="R1226" s="12" t="s">
        <v>8281</v>
      </c>
      <c r="S1226" t="s">
        <v>8296</v>
      </c>
      <c r="T1226">
        <f t="shared" si="114"/>
        <v>58.89</v>
      </c>
      <c r="U1226">
        <f t="shared" si="11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11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5">
        <f t="shared" si="116"/>
        <v>41509.905995370369</v>
      </c>
      <c r="M1227" s="15">
        <f t="shared" si="117"/>
        <v>41569.905995370369</v>
      </c>
      <c r="N1227" s="10">
        <f t="shared" si="118"/>
        <v>60</v>
      </c>
      <c r="O1227" t="b">
        <v>0</v>
      </c>
      <c r="P1227">
        <v>3</v>
      </c>
      <c r="Q1227" t="b">
        <v>0</v>
      </c>
      <c r="R1227" s="12" t="s">
        <v>8281</v>
      </c>
      <c r="S1227" t="s">
        <v>8296</v>
      </c>
      <c r="T1227">
        <f t="shared" si="114"/>
        <v>44</v>
      </c>
      <c r="U1227">
        <f t="shared" si="11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11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5">
        <f t="shared" si="116"/>
        <v>41715.874780092592</v>
      </c>
      <c r="M1228" s="15">
        <f t="shared" si="117"/>
        <v>41750.041666666664</v>
      </c>
      <c r="N1228" s="10">
        <f t="shared" si="118"/>
        <v>35</v>
      </c>
      <c r="O1228" t="b">
        <v>0</v>
      </c>
      <c r="P1228">
        <v>40</v>
      </c>
      <c r="Q1228" t="b">
        <v>0</v>
      </c>
      <c r="R1228" s="12" t="s">
        <v>8281</v>
      </c>
      <c r="S1228" t="s">
        <v>8296</v>
      </c>
      <c r="T1228">
        <f t="shared" si="114"/>
        <v>48.43</v>
      </c>
      <c r="U1228">
        <f t="shared" si="11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11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5">
        <f t="shared" si="116"/>
        <v>41827.919166666667</v>
      </c>
      <c r="M1229" s="15">
        <f t="shared" si="117"/>
        <v>41858.291666666664</v>
      </c>
      <c r="N1229" s="10">
        <f t="shared" si="118"/>
        <v>31</v>
      </c>
      <c r="O1229" t="b">
        <v>0</v>
      </c>
      <c r="P1229">
        <v>0</v>
      </c>
      <c r="Q1229" t="b">
        <v>0</v>
      </c>
      <c r="R1229" s="12" t="s">
        <v>8281</v>
      </c>
      <c r="S1229" t="s">
        <v>8296</v>
      </c>
      <c r="T1229">
        <f t="shared" si="114"/>
        <v>0</v>
      </c>
      <c r="U1229">
        <f t="shared" si="11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11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5">
        <f t="shared" si="116"/>
        <v>40754.729259259257</v>
      </c>
      <c r="M1230" s="15">
        <f t="shared" si="117"/>
        <v>40814.729259259257</v>
      </c>
      <c r="N1230" s="10">
        <f t="shared" si="118"/>
        <v>60</v>
      </c>
      <c r="O1230" t="b">
        <v>0</v>
      </c>
      <c r="P1230">
        <v>24</v>
      </c>
      <c r="Q1230" t="b">
        <v>0</v>
      </c>
      <c r="R1230" s="12" t="s">
        <v>8281</v>
      </c>
      <c r="S1230" t="s">
        <v>8296</v>
      </c>
      <c r="T1230">
        <f t="shared" si="114"/>
        <v>61.04</v>
      </c>
      <c r="U1230">
        <f t="shared" si="11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11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5">
        <f t="shared" si="116"/>
        <v>40985.459803240738</v>
      </c>
      <c r="M1231" s="15">
        <f t="shared" si="117"/>
        <v>41015.666666666664</v>
      </c>
      <c r="N1231" s="10">
        <f t="shared" si="118"/>
        <v>30</v>
      </c>
      <c r="O1231" t="b">
        <v>0</v>
      </c>
      <c r="P1231">
        <v>1</v>
      </c>
      <c r="Q1231" t="b">
        <v>0</v>
      </c>
      <c r="R1231" s="12" t="s">
        <v>8281</v>
      </c>
      <c r="S1231" t="s">
        <v>8296</v>
      </c>
      <c r="T1231">
        <f t="shared" si="114"/>
        <v>25</v>
      </c>
      <c r="U1231">
        <f t="shared" si="11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11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5">
        <f t="shared" si="116"/>
        <v>40568.972569444442</v>
      </c>
      <c r="M1232" s="15">
        <f t="shared" si="117"/>
        <v>40598.972569444442</v>
      </c>
      <c r="N1232" s="10">
        <f t="shared" si="118"/>
        <v>30</v>
      </c>
      <c r="O1232" t="b">
        <v>0</v>
      </c>
      <c r="P1232">
        <v>0</v>
      </c>
      <c r="Q1232" t="b">
        <v>0</v>
      </c>
      <c r="R1232" s="12" t="s">
        <v>8281</v>
      </c>
      <c r="S1232" t="s">
        <v>8296</v>
      </c>
      <c r="T1232">
        <f t="shared" si="114"/>
        <v>0</v>
      </c>
      <c r="U1232">
        <f t="shared" si="11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11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5">
        <f t="shared" si="116"/>
        <v>42193.941759259258</v>
      </c>
      <c r="M1233" s="15">
        <f t="shared" si="117"/>
        <v>42244.041666666672</v>
      </c>
      <c r="N1233" s="10">
        <f t="shared" si="118"/>
        <v>51</v>
      </c>
      <c r="O1233" t="b">
        <v>0</v>
      </c>
      <c r="P1233">
        <v>0</v>
      </c>
      <c r="Q1233" t="b">
        <v>0</v>
      </c>
      <c r="R1233" s="12" t="s">
        <v>8281</v>
      </c>
      <c r="S1233" t="s">
        <v>8296</v>
      </c>
      <c r="T1233">
        <f t="shared" si="114"/>
        <v>0</v>
      </c>
      <c r="U1233">
        <f t="shared" si="11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11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5">
        <f t="shared" si="116"/>
        <v>41506.848032407412</v>
      </c>
      <c r="M1234" s="15">
        <f t="shared" si="117"/>
        <v>41553.848032407412</v>
      </c>
      <c r="N1234" s="10">
        <f t="shared" si="118"/>
        <v>47</v>
      </c>
      <c r="O1234" t="b">
        <v>0</v>
      </c>
      <c r="P1234">
        <v>1</v>
      </c>
      <c r="Q1234" t="b">
        <v>0</v>
      </c>
      <c r="R1234" s="12" t="s">
        <v>8281</v>
      </c>
      <c r="S1234" t="s">
        <v>8296</v>
      </c>
      <c r="T1234">
        <f t="shared" si="114"/>
        <v>40</v>
      </c>
      <c r="U1234">
        <f t="shared" si="11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11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5">
        <f t="shared" si="116"/>
        <v>40939.948773148149</v>
      </c>
      <c r="M1235" s="15">
        <f t="shared" si="117"/>
        <v>40960.948773148149</v>
      </c>
      <c r="N1235" s="10">
        <f t="shared" si="118"/>
        <v>21</v>
      </c>
      <c r="O1235" t="b">
        <v>0</v>
      </c>
      <c r="P1235">
        <v>6</v>
      </c>
      <c r="Q1235" t="b">
        <v>0</v>
      </c>
      <c r="R1235" s="12" t="s">
        <v>8281</v>
      </c>
      <c r="S1235" t="s">
        <v>8296</v>
      </c>
      <c r="T1235">
        <f t="shared" si="114"/>
        <v>19.329999999999998</v>
      </c>
      <c r="U1235">
        <f t="shared" si="11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11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5">
        <f t="shared" si="116"/>
        <v>42007.788680555561</v>
      </c>
      <c r="M1236" s="15">
        <f t="shared" si="117"/>
        <v>42037.788680555561</v>
      </c>
      <c r="N1236" s="10">
        <f t="shared" si="118"/>
        <v>30</v>
      </c>
      <c r="O1236" t="b">
        <v>0</v>
      </c>
      <c r="P1236">
        <v>0</v>
      </c>
      <c r="Q1236" t="b">
        <v>0</v>
      </c>
      <c r="R1236" s="12" t="s">
        <v>8281</v>
      </c>
      <c r="S1236" t="s">
        <v>8296</v>
      </c>
      <c r="T1236">
        <f t="shared" si="114"/>
        <v>0</v>
      </c>
      <c r="U1236">
        <f t="shared" si="11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11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5">
        <f t="shared" si="116"/>
        <v>41583.135405092595</v>
      </c>
      <c r="M1237" s="15">
        <f t="shared" si="117"/>
        <v>41623.135405092595</v>
      </c>
      <c r="N1237" s="10">
        <f t="shared" si="118"/>
        <v>40</v>
      </c>
      <c r="O1237" t="b">
        <v>0</v>
      </c>
      <c r="P1237">
        <v>6</v>
      </c>
      <c r="Q1237" t="b">
        <v>0</v>
      </c>
      <c r="R1237" s="12" t="s">
        <v>8281</v>
      </c>
      <c r="S1237" t="s">
        <v>8296</v>
      </c>
      <c r="T1237">
        <f t="shared" si="114"/>
        <v>35</v>
      </c>
      <c r="U1237">
        <f t="shared" si="11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11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5">
        <f t="shared" si="116"/>
        <v>41110.680138888885</v>
      </c>
      <c r="M1238" s="15">
        <f t="shared" si="117"/>
        <v>41118.666666666664</v>
      </c>
      <c r="N1238" s="10">
        <f t="shared" si="118"/>
        <v>8</v>
      </c>
      <c r="O1238" t="b">
        <v>0</v>
      </c>
      <c r="P1238">
        <v>0</v>
      </c>
      <c r="Q1238" t="b">
        <v>0</v>
      </c>
      <c r="R1238" s="12" t="s">
        <v>8281</v>
      </c>
      <c r="S1238" t="s">
        <v>8296</v>
      </c>
      <c r="T1238">
        <f t="shared" si="114"/>
        <v>0</v>
      </c>
      <c r="U1238">
        <f t="shared" si="11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11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5">
        <f t="shared" si="116"/>
        <v>41125.283159722225</v>
      </c>
      <c r="M1239" s="15">
        <f t="shared" si="117"/>
        <v>41145.283159722225</v>
      </c>
      <c r="N1239" s="10">
        <f t="shared" si="118"/>
        <v>20</v>
      </c>
      <c r="O1239" t="b">
        <v>0</v>
      </c>
      <c r="P1239">
        <v>0</v>
      </c>
      <c r="Q1239" t="b">
        <v>0</v>
      </c>
      <c r="R1239" s="12" t="s">
        <v>8281</v>
      </c>
      <c r="S1239" t="s">
        <v>8296</v>
      </c>
      <c r="T1239">
        <f t="shared" si="114"/>
        <v>0</v>
      </c>
      <c r="U1239">
        <f t="shared" si="11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11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5">
        <f t="shared" si="116"/>
        <v>40731.61037037037</v>
      </c>
      <c r="M1240" s="15">
        <f t="shared" si="117"/>
        <v>40761.61037037037</v>
      </c>
      <c r="N1240" s="10">
        <f t="shared" si="118"/>
        <v>30</v>
      </c>
      <c r="O1240" t="b">
        <v>0</v>
      </c>
      <c r="P1240">
        <v>3</v>
      </c>
      <c r="Q1240" t="b">
        <v>0</v>
      </c>
      <c r="R1240" s="12" t="s">
        <v>8281</v>
      </c>
      <c r="S1240" t="s">
        <v>8296</v>
      </c>
      <c r="T1240">
        <f t="shared" si="114"/>
        <v>59.33</v>
      </c>
      <c r="U1240">
        <f t="shared" si="11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11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5">
        <f t="shared" si="116"/>
        <v>40883.962581018517</v>
      </c>
      <c r="M1241" s="15">
        <f t="shared" si="117"/>
        <v>40913.962581018517</v>
      </c>
      <c r="N1241" s="10">
        <f t="shared" si="118"/>
        <v>30</v>
      </c>
      <c r="O1241" t="b">
        <v>0</v>
      </c>
      <c r="P1241">
        <v>0</v>
      </c>
      <c r="Q1241" t="b">
        <v>0</v>
      </c>
      <c r="R1241" s="12" t="s">
        <v>8281</v>
      </c>
      <c r="S1241" t="s">
        <v>8296</v>
      </c>
      <c r="T1241">
        <f t="shared" si="114"/>
        <v>0</v>
      </c>
      <c r="U1241">
        <f t="shared" si="11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11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5">
        <f t="shared" si="116"/>
        <v>41409.040011574078</v>
      </c>
      <c r="M1242" s="15">
        <f t="shared" si="117"/>
        <v>41467.910416666666</v>
      </c>
      <c r="N1242" s="10">
        <f t="shared" si="118"/>
        <v>58</v>
      </c>
      <c r="O1242" t="b">
        <v>0</v>
      </c>
      <c r="P1242">
        <v>8</v>
      </c>
      <c r="Q1242" t="b">
        <v>0</v>
      </c>
      <c r="R1242" s="12" t="s">
        <v>8281</v>
      </c>
      <c r="S1242" t="s">
        <v>8296</v>
      </c>
      <c r="T1242">
        <f t="shared" si="114"/>
        <v>30.13</v>
      </c>
      <c r="U1242">
        <f t="shared" si="11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11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5">
        <f t="shared" si="116"/>
        <v>41923.837731481479</v>
      </c>
      <c r="M1243" s="15">
        <f t="shared" si="117"/>
        <v>41946.249305555553</v>
      </c>
      <c r="N1243" s="10">
        <f t="shared" si="118"/>
        <v>23</v>
      </c>
      <c r="O1243" t="b">
        <v>0</v>
      </c>
      <c r="P1243">
        <v>34</v>
      </c>
      <c r="Q1243" t="b">
        <v>0</v>
      </c>
      <c r="R1243" s="12" t="s">
        <v>8281</v>
      </c>
      <c r="S1243" t="s">
        <v>8296</v>
      </c>
      <c r="T1243">
        <f t="shared" si="114"/>
        <v>74.62</v>
      </c>
      <c r="U1243">
        <f t="shared" si="11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11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5">
        <f t="shared" si="116"/>
        <v>40782.165532407409</v>
      </c>
      <c r="M1244" s="15">
        <f t="shared" si="117"/>
        <v>40797.554166666669</v>
      </c>
      <c r="N1244" s="10">
        <f t="shared" si="118"/>
        <v>15</v>
      </c>
      <c r="O1244" t="b">
        <v>0</v>
      </c>
      <c r="P1244">
        <v>1</v>
      </c>
      <c r="Q1244" t="b">
        <v>0</v>
      </c>
      <c r="R1244" s="12" t="s">
        <v>8281</v>
      </c>
      <c r="S1244" t="s">
        <v>8296</v>
      </c>
      <c r="T1244">
        <f t="shared" si="114"/>
        <v>5</v>
      </c>
      <c r="U1244">
        <f t="shared" si="11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11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5">
        <f t="shared" si="116"/>
        <v>40671.879293981481</v>
      </c>
      <c r="M1245" s="15">
        <f t="shared" si="117"/>
        <v>40732.875</v>
      </c>
      <c r="N1245" s="10">
        <f t="shared" si="118"/>
        <v>61</v>
      </c>
      <c r="O1245" t="b">
        <v>0</v>
      </c>
      <c r="P1245">
        <v>38</v>
      </c>
      <c r="Q1245" t="b">
        <v>0</v>
      </c>
      <c r="R1245" s="12" t="s">
        <v>8281</v>
      </c>
      <c r="S1245" t="s">
        <v>8296</v>
      </c>
      <c r="T1245">
        <f t="shared" si="114"/>
        <v>44.5</v>
      </c>
      <c r="U1245">
        <f t="shared" si="11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11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5">
        <f t="shared" si="116"/>
        <v>41355.825497685182</v>
      </c>
      <c r="M1246" s="15">
        <f t="shared" si="117"/>
        <v>41386.875</v>
      </c>
      <c r="N1246" s="10">
        <f t="shared" si="118"/>
        <v>31</v>
      </c>
      <c r="O1246" t="b">
        <v>1</v>
      </c>
      <c r="P1246">
        <v>45</v>
      </c>
      <c r="Q1246" t="b">
        <v>1</v>
      </c>
      <c r="R1246" s="12" t="s">
        <v>8281</v>
      </c>
      <c r="S1246" t="s">
        <v>8282</v>
      </c>
      <c r="T1246">
        <f t="shared" si="114"/>
        <v>46.13</v>
      </c>
      <c r="U1246">
        <f t="shared" si="11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11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5">
        <f t="shared" si="116"/>
        <v>41774.599930555552</v>
      </c>
      <c r="M1247" s="15">
        <f t="shared" si="117"/>
        <v>41804.599930555552</v>
      </c>
      <c r="N1247" s="10">
        <f t="shared" si="118"/>
        <v>30</v>
      </c>
      <c r="O1247" t="b">
        <v>1</v>
      </c>
      <c r="P1247">
        <v>17</v>
      </c>
      <c r="Q1247" t="b">
        <v>1</v>
      </c>
      <c r="R1247" s="12" t="s">
        <v>8281</v>
      </c>
      <c r="S1247" t="s">
        <v>8282</v>
      </c>
      <c r="T1247">
        <f t="shared" si="114"/>
        <v>141.47</v>
      </c>
      <c r="U1247">
        <f t="shared" si="11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11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5">
        <f t="shared" si="116"/>
        <v>40838.043391203704</v>
      </c>
      <c r="M1248" s="15">
        <f t="shared" si="117"/>
        <v>40883.085057870368</v>
      </c>
      <c r="N1248" s="10">
        <f t="shared" si="118"/>
        <v>45</v>
      </c>
      <c r="O1248" t="b">
        <v>1</v>
      </c>
      <c r="P1248">
        <v>31</v>
      </c>
      <c r="Q1248" t="b">
        <v>1</v>
      </c>
      <c r="R1248" s="12" t="s">
        <v>8281</v>
      </c>
      <c r="S1248" t="s">
        <v>8282</v>
      </c>
      <c r="T1248">
        <f t="shared" si="114"/>
        <v>75.48</v>
      </c>
      <c r="U1248">
        <f t="shared" si="11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11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5">
        <f t="shared" si="116"/>
        <v>41370.292303240742</v>
      </c>
      <c r="M1249" s="15">
        <f t="shared" si="117"/>
        <v>41400.292303240742</v>
      </c>
      <c r="N1249" s="10">
        <f t="shared" si="118"/>
        <v>30</v>
      </c>
      <c r="O1249" t="b">
        <v>1</v>
      </c>
      <c r="P1249">
        <v>50</v>
      </c>
      <c r="Q1249" t="b">
        <v>1</v>
      </c>
      <c r="R1249" s="12" t="s">
        <v>8281</v>
      </c>
      <c r="S1249" t="s">
        <v>8282</v>
      </c>
      <c r="T1249">
        <f t="shared" si="114"/>
        <v>85.5</v>
      </c>
      <c r="U1249">
        <f t="shared" si="11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11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5">
        <f t="shared" si="116"/>
        <v>41767.656863425924</v>
      </c>
      <c r="M1250" s="15">
        <f t="shared" si="117"/>
        <v>41803.290972222225</v>
      </c>
      <c r="N1250" s="10">
        <f t="shared" si="118"/>
        <v>36</v>
      </c>
      <c r="O1250" t="b">
        <v>1</v>
      </c>
      <c r="P1250">
        <v>59</v>
      </c>
      <c r="Q1250" t="b">
        <v>1</v>
      </c>
      <c r="R1250" s="12" t="s">
        <v>8281</v>
      </c>
      <c r="S1250" t="s">
        <v>8282</v>
      </c>
      <c r="T1250">
        <f t="shared" si="114"/>
        <v>64.25</v>
      </c>
      <c r="U1250">
        <f t="shared" si="11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11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5">
        <f t="shared" si="116"/>
        <v>41067.74086805556</v>
      </c>
      <c r="M1251" s="15">
        <f t="shared" si="117"/>
        <v>41097.74086805556</v>
      </c>
      <c r="N1251" s="10">
        <f t="shared" si="118"/>
        <v>30</v>
      </c>
      <c r="O1251" t="b">
        <v>1</v>
      </c>
      <c r="P1251">
        <v>81</v>
      </c>
      <c r="Q1251" t="b">
        <v>1</v>
      </c>
      <c r="R1251" s="12" t="s">
        <v>8281</v>
      </c>
      <c r="S1251" t="s">
        <v>8282</v>
      </c>
      <c r="T1251">
        <f t="shared" si="114"/>
        <v>64.47</v>
      </c>
      <c r="U1251">
        <f t="shared" si="11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11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5">
        <f t="shared" si="116"/>
        <v>41843.64271990741</v>
      </c>
      <c r="M1252" s="15">
        <f t="shared" si="117"/>
        <v>41888.64271990741</v>
      </c>
      <c r="N1252" s="10">
        <f t="shared" si="118"/>
        <v>45</v>
      </c>
      <c r="O1252" t="b">
        <v>1</v>
      </c>
      <c r="P1252">
        <v>508</v>
      </c>
      <c r="Q1252" t="b">
        <v>1</v>
      </c>
      <c r="R1252" s="12" t="s">
        <v>8281</v>
      </c>
      <c r="S1252" t="s">
        <v>8282</v>
      </c>
      <c r="T1252">
        <f t="shared" si="114"/>
        <v>118.2</v>
      </c>
      <c r="U1252">
        <f t="shared" si="11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11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5">
        <f t="shared" si="116"/>
        <v>40751.814432870371</v>
      </c>
      <c r="M1253" s="15">
        <f t="shared" si="117"/>
        <v>40811.814432870371</v>
      </c>
      <c r="N1253" s="10">
        <f t="shared" si="118"/>
        <v>60</v>
      </c>
      <c r="O1253" t="b">
        <v>1</v>
      </c>
      <c r="P1253">
        <v>74</v>
      </c>
      <c r="Q1253" t="b">
        <v>1</v>
      </c>
      <c r="R1253" s="12" t="s">
        <v>8281</v>
      </c>
      <c r="S1253" t="s">
        <v>8282</v>
      </c>
      <c r="T1253">
        <f t="shared" si="114"/>
        <v>82.54</v>
      </c>
      <c r="U1253">
        <f t="shared" si="11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11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5">
        <f t="shared" si="116"/>
        <v>41543.988067129627</v>
      </c>
      <c r="M1254" s="15">
        <f t="shared" si="117"/>
        <v>41571.988067129627</v>
      </c>
      <c r="N1254" s="10">
        <f t="shared" si="118"/>
        <v>28</v>
      </c>
      <c r="O1254" t="b">
        <v>1</v>
      </c>
      <c r="P1254">
        <v>141</v>
      </c>
      <c r="Q1254" t="b">
        <v>1</v>
      </c>
      <c r="R1254" s="12" t="s">
        <v>8281</v>
      </c>
      <c r="S1254" t="s">
        <v>8282</v>
      </c>
      <c r="T1254">
        <f t="shared" si="114"/>
        <v>34.17</v>
      </c>
      <c r="U1254">
        <f t="shared" si="11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11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5">
        <f t="shared" si="116"/>
        <v>41855.783645833333</v>
      </c>
      <c r="M1255" s="15">
        <f t="shared" si="117"/>
        <v>41885.783645833333</v>
      </c>
      <c r="N1255" s="10">
        <f t="shared" si="118"/>
        <v>30</v>
      </c>
      <c r="O1255" t="b">
        <v>1</v>
      </c>
      <c r="P1255">
        <v>711</v>
      </c>
      <c r="Q1255" t="b">
        <v>1</v>
      </c>
      <c r="R1255" s="12" t="s">
        <v>8281</v>
      </c>
      <c r="S1255" t="s">
        <v>8282</v>
      </c>
      <c r="T1255">
        <f t="shared" si="114"/>
        <v>42.73</v>
      </c>
      <c r="U1255">
        <f t="shared" si="11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11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5">
        <f t="shared" si="116"/>
        <v>40487.621365740742</v>
      </c>
      <c r="M1256" s="15">
        <f t="shared" si="117"/>
        <v>40544.207638888889</v>
      </c>
      <c r="N1256" s="10">
        <f t="shared" si="118"/>
        <v>57</v>
      </c>
      <c r="O1256" t="b">
        <v>1</v>
      </c>
      <c r="P1256">
        <v>141</v>
      </c>
      <c r="Q1256" t="b">
        <v>1</v>
      </c>
      <c r="R1256" s="12" t="s">
        <v>8281</v>
      </c>
      <c r="S1256" t="s">
        <v>8282</v>
      </c>
      <c r="T1256">
        <f t="shared" si="114"/>
        <v>94.49</v>
      </c>
      <c r="U1256">
        <f t="shared" si="11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11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5">
        <f t="shared" si="116"/>
        <v>41579.845509259263</v>
      </c>
      <c r="M1257" s="15">
        <f t="shared" si="117"/>
        <v>41609.887175925927</v>
      </c>
      <c r="N1257" s="10">
        <f t="shared" si="118"/>
        <v>30</v>
      </c>
      <c r="O1257" t="b">
        <v>1</v>
      </c>
      <c r="P1257">
        <v>109</v>
      </c>
      <c r="Q1257" t="b">
        <v>1</v>
      </c>
      <c r="R1257" s="12" t="s">
        <v>8281</v>
      </c>
      <c r="S1257" t="s">
        <v>8282</v>
      </c>
      <c r="T1257">
        <f t="shared" si="114"/>
        <v>55.7</v>
      </c>
      <c r="U1257">
        <f t="shared" si="11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11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5">
        <f t="shared" si="116"/>
        <v>40921.919340277782</v>
      </c>
      <c r="M1258" s="15">
        <f t="shared" si="117"/>
        <v>40951.919340277782</v>
      </c>
      <c r="N1258" s="10">
        <f t="shared" si="118"/>
        <v>30</v>
      </c>
      <c r="O1258" t="b">
        <v>1</v>
      </c>
      <c r="P1258">
        <v>361</v>
      </c>
      <c r="Q1258" t="b">
        <v>1</v>
      </c>
      <c r="R1258" s="12" t="s">
        <v>8281</v>
      </c>
      <c r="S1258" t="s">
        <v>8282</v>
      </c>
      <c r="T1258">
        <f t="shared" si="114"/>
        <v>98.03</v>
      </c>
      <c r="U1258">
        <f t="shared" si="11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11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5">
        <f t="shared" si="116"/>
        <v>40587.085532407407</v>
      </c>
      <c r="M1259" s="15">
        <f t="shared" si="117"/>
        <v>40636.043865740743</v>
      </c>
      <c r="N1259" s="10">
        <f t="shared" si="118"/>
        <v>49</v>
      </c>
      <c r="O1259" t="b">
        <v>1</v>
      </c>
      <c r="P1259">
        <v>176</v>
      </c>
      <c r="Q1259" t="b">
        <v>1</v>
      </c>
      <c r="R1259" s="12" t="s">
        <v>8281</v>
      </c>
      <c r="S1259" t="s">
        <v>8282</v>
      </c>
      <c r="T1259">
        <f t="shared" si="114"/>
        <v>92.1</v>
      </c>
      <c r="U1259">
        <f t="shared" si="11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11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5">
        <f t="shared" si="116"/>
        <v>41487.611250000002</v>
      </c>
      <c r="M1260" s="15">
        <f t="shared" si="117"/>
        <v>41517.611250000002</v>
      </c>
      <c r="N1260" s="10">
        <f t="shared" si="118"/>
        <v>30</v>
      </c>
      <c r="O1260" t="b">
        <v>1</v>
      </c>
      <c r="P1260">
        <v>670</v>
      </c>
      <c r="Q1260" t="b">
        <v>1</v>
      </c>
      <c r="R1260" s="12" t="s">
        <v>8281</v>
      </c>
      <c r="S1260" t="s">
        <v>8282</v>
      </c>
      <c r="T1260">
        <f t="shared" si="114"/>
        <v>38.18</v>
      </c>
      <c r="U1260">
        <f t="shared" si="11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11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5">
        <f t="shared" si="116"/>
        <v>41766.970648148148</v>
      </c>
      <c r="M1261" s="15">
        <f t="shared" si="117"/>
        <v>41799.165972222225</v>
      </c>
      <c r="N1261" s="10">
        <f t="shared" si="118"/>
        <v>33</v>
      </c>
      <c r="O1261" t="b">
        <v>1</v>
      </c>
      <c r="P1261">
        <v>96</v>
      </c>
      <c r="Q1261" t="b">
        <v>1</v>
      </c>
      <c r="R1261" s="12" t="s">
        <v>8281</v>
      </c>
      <c r="S1261" t="s">
        <v>8282</v>
      </c>
      <c r="T1261">
        <f t="shared" si="114"/>
        <v>27.15</v>
      </c>
      <c r="U1261">
        <f t="shared" si="11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11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5">
        <f t="shared" si="116"/>
        <v>41666.842824074076</v>
      </c>
      <c r="M1262" s="15">
        <f t="shared" si="117"/>
        <v>41696.842824074076</v>
      </c>
      <c r="N1262" s="10">
        <f t="shared" si="118"/>
        <v>30</v>
      </c>
      <c r="O1262" t="b">
        <v>1</v>
      </c>
      <c r="P1262">
        <v>74</v>
      </c>
      <c r="Q1262" t="b">
        <v>1</v>
      </c>
      <c r="R1262" s="12" t="s">
        <v>8281</v>
      </c>
      <c r="S1262" t="s">
        <v>8282</v>
      </c>
      <c r="T1262">
        <f t="shared" si="114"/>
        <v>50.69</v>
      </c>
      <c r="U1262">
        <f t="shared" si="11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11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5">
        <f t="shared" si="116"/>
        <v>41638.342905092592</v>
      </c>
      <c r="M1263" s="15">
        <f t="shared" si="117"/>
        <v>41668.342905092592</v>
      </c>
      <c r="N1263" s="10">
        <f t="shared" si="118"/>
        <v>30</v>
      </c>
      <c r="O1263" t="b">
        <v>1</v>
      </c>
      <c r="P1263">
        <v>52</v>
      </c>
      <c r="Q1263" t="b">
        <v>1</v>
      </c>
      <c r="R1263" s="12" t="s">
        <v>8281</v>
      </c>
      <c r="S1263" t="s">
        <v>8282</v>
      </c>
      <c r="T1263">
        <f t="shared" si="114"/>
        <v>38.94</v>
      </c>
      <c r="U1263">
        <f t="shared" si="11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11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5">
        <f t="shared" si="116"/>
        <v>41656.762638888889</v>
      </c>
      <c r="M1264" s="15">
        <f t="shared" si="117"/>
        <v>41686.762638888889</v>
      </c>
      <c r="N1264" s="10">
        <f t="shared" si="118"/>
        <v>30</v>
      </c>
      <c r="O1264" t="b">
        <v>1</v>
      </c>
      <c r="P1264">
        <v>105</v>
      </c>
      <c r="Q1264" t="b">
        <v>1</v>
      </c>
      <c r="R1264" s="12" t="s">
        <v>8281</v>
      </c>
      <c r="S1264" t="s">
        <v>8282</v>
      </c>
      <c r="T1264">
        <f t="shared" si="114"/>
        <v>77.64</v>
      </c>
      <c r="U1264">
        <f t="shared" si="11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11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5">
        <f t="shared" si="116"/>
        <v>41692.084143518521</v>
      </c>
      <c r="M1265" s="15">
        <f t="shared" si="117"/>
        <v>41727.041666666664</v>
      </c>
      <c r="N1265" s="10">
        <f t="shared" si="118"/>
        <v>35</v>
      </c>
      <c r="O1265" t="b">
        <v>1</v>
      </c>
      <c r="P1265">
        <v>41</v>
      </c>
      <c r="Q1265" t="b">
        <v>1</v>
      </c>
      <c r="R1265" s="12" t="s">
        <v>8281</v>
      </c>
      <c r="S1265" t="s">
        <v>8282</v>
      </c>
      <c r="T1265">
        <f t="shared" si="114"/>
        <v>43.54</v>
      </c>
      <c r="U1265">
        <f t="shared" si="11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11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5">
        <f t="shared" si="116"/>
        <v>41547.662997685184</v>
      </c>
      <c r="M1266" s="15">
        <f t="shared" si="117"/>
        <v>41576.662997685184</v>
      </c>
      <c r="N1266" s="10">
        <f t="shared" si="118"/>
        <v>29</v>
      </c>
      <c r="O1266" t="b">
        <v>1</v>
      </c>
      <c r="P1266">
        <v>34</v>
      </c>
      <c r="Q1266" t="b">
        <v>1</v>
      </c>
      <c r="R1266" s="12" t="s">
        <v>8281</v>
      </c>
      <c r="S1266" t="s">
        <v>8282</v>
      </c>
      <c r="T1266">
        <f t="shared" si="114"/>
        <v>31.82</v>
      </c>
      <c r="U1266">
        <f t="shared" si="11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11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5">
        <f t="shared" si="116"/>
        <v>40465.655266203699</v>
      </c>
      <c r="M1267" s="15">
        <f t="shared" si="117"/>
        <v>40512.655266203699</v>
      </c>
      <c r="N1267" s="10">
        <f t="shared" si="118"/>
        <v>47</v>
      </c>
      <c r="O1267" t="b">
        <v>1</v>
      </c>
      <c r="P1267">
        <v>66</v>
      </c>
      <c r="Q1267" t="b">
        <v>1</v>
      </c>
      <c r="R1267" s="12" t="s">
        <v>8281</v>
      </c>
      <c r="S1267" t="s">
        <v>8282</v>
      </c>
      <c r="T1267">
        <f t="shared" si="114"/>
        <v>63.18</v>
      </c>
      <c r="U1267">
        <f t="shared" si="11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11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5">
        <f t="shared" si="116"/>
        <v>41620.87667824074</v>
      </c>
      <c r="M1268" s="15">
        <f t="shared" si="117"/>
        <v>41650.87667824074</v>
      </c>
      <c r="N1268" s="10">
        <f t="shared" si="118"/>
        <v>30</v>
      </c>
      <c r="O1268" t="b">
        <v>1</v>
      </c>
      <c r="P1268">
        <v>50</v>
      </c>
      <c r="Q1268" t="b">
        <v>1</v>
      </c>
      <c r="R1268" s="12" t="s">
        <v>8281</v>
      </c>
      <c r="S1268" t="s">
        <v>8282</v>
      </c>
      <c r="T1268">
        <f t="shared" si="114"/>
        <v>190.9</v>
      </c>
      <c r="U1268">
        <f t="shared" si="11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11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5">
        <f t="shared" si="116"/>
        <v>41449.585162037038</v>
      </c>
      <c r="M1269" s="15">
        <f t="shared" si="117"/>
        <v>41479.585162037038</v>
      </c>
      <c r="N1269" s="10">
        <f t="shared" si="118"/>
        <v>30</v>
      </c>
      <c r="O1269" t="b">
        <v>1</v>
      </c>
      <c r="P1269">
        <v>159</v>
      </c>
      <c r="Q1269" t="b">
        <v>1</v>
      </c>
      <c r="R1269" s="12" t="s">
        <v>8281</v>
      </c>
      <c r="S1269" t="s">
        <v>8282</v>
      </c>
      <c r="T1269">
        <f t="shared" si="114"/>
        <v>140.86000000000001</v>
      </c>
      <c r="U1269">
        <f t="shared" si="11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11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5">
        <f t="shared" si="116"/>
        <v>41507.845451388886</v>
      </c>
      <c r="M1270" s="15">
        <f t="shared" si="117"/>
        <v>41537.845451388886</v>
      </c>
      <c r="N1270" s="10">
        <f t="shared" si="118"/>
        <v>30</v>
      </c>
      <c r="O1270" t="b">
        <v>1</v>
      </c>
      <c r="P1270">
        <v>182</v>
      </c>
      <c r="Q1270" t="b">
        <v>1</v>
      </c>
      <c r="R1270" s="12" t="s">
        <v>8281</v>
      </c>
      <c r="S1270" t="s">
        <v>8282</v>
      </c>
      <c r="T1270">
        <f t="shared" si="114"/>
        <v>76.92</v>
      </c>
      <c r="U1270">
        <f t="shared" si="11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11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5">
        <f t="shared" si="116"/>
        <v>42445.823055555549</v>
      </c>
      <c r="M1271" s="15">
        <f t="shared" si="117"/>
        <v>42476</v>
      </c>
      <c r="N1271" s="10">
        <f t="shared" si="118"/>
        <v>31</v>
      </c>
      <c r="O1271" t="b">
        <v>1</v>
      </c>
      <c r="P1271">
        <v>206</v>
      </c>
      <c r="Q1271" t="b">
        <v>1</v>
      </c>
      <c r="R1271" s="12" t="s">
        <v>8281</v>
      </c>
      <c r="S1271" t="s">
        <v>8282</v>
      </c>
      <c r="T1271">
        <f t="shared" si="114"/>
        <v>99.16</v>
      </c>
      <c r="U1271">
        <f t="shared" si="11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11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5">
        <f t="shared" si="116"/>
        <v>40933.856967592597</v>
      </c>
      <c r="M1272" s="15">
        <f t="shared" si="117"/>
        <v>40993.815300925926</v>
      </c>
      <c r="N1272" s="10">
        <f t="shared" si="118"/>
        <v>60</v>
      </c>
      <c r="O1272" t="b">
        <v>1</v>
      </c>
      <c r="P1272">
        <v>169</v>
      </c>
      <c r="Q1272" t="b">
        <v>1</v>
      </c>
      <c r="R1272" s="12" t="s">
        <v>8281</v>
      </c>
      <c r="S1272" t="s">
        <v>8282</v>
      </c>
      <c r="T1272">
        <f t="shared" si="114"/>
        <v>67.88</v>
      </c>
      <c r="U1272">
        <f t="shared" si="11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11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5">
        <f t="shared" si="116"/>
        <v>41561.683553240742</v>
      </c>
      <c r="M1273" s="15">
        <f t="shared" si="117"/>
        <v>41591.725219907406</v>
      </c>
      <c r="N1273" s="10">
        <f t="shared" si="118"/>
        <v>30</v>
      </c>
      <c r="O1273" t="b">
        <v>1</v>
      </c>
      <c r="P1273">
        <v>31</v>
      </c>
      <c r="Q1273" t="b">
        <v>1</v>
      </c>
      <c r="R1273" s="12" t="s">
        <v>8281</v>
      </c>
      <c r="S1273" t="s">
        <v>8282</v>
      </c>
      <c r="T1273">
        <f t="shared" si="114"/>
        <v>246.29</v>
      </c>
      <c r="U1273">
        <f t="shared" si="11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11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5">
        <f t="shared" si="116"/>
        <v>40274.745127314818</v>
      </c>
      <c r="M1274" s="15">
        <f t="shared" si="117"/>
        <v>40344.166666666664</v>
      </c>
      <c r="N1274" s="10">
        <f t="shared" si="118"/>
        <v>70</v>
      </c>
      <c r="O1274" t="b">
        <v>1</v>
      </c>
      <c r="P1274">
        <v>28</v>
      </c>
      <c r="Q1274" t="b">
        <v>1</v>
      </c>
      <c r="R1274" s="12" t="s">
        <v>8281</v>
      </c>
      <c r="S1274" t="s">
        <v>8282</v>
      </c>
      <c r="T1274">
        <f t="shared" si="114"/>
        <v>189.29</v>
      </c>
      <c r="U1274">
        <f t="shared" si="11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11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5">
        <f t="shared" si="116"/>
        <v>41852.730219907404</v>
      </c>
      <c r="M1275" s="15">
        <f t="shared" si="117"/>
        <v>41882.730219907404</v>
      </c>
      <c r="N1275" s="10">
        <f t="shared" si="118"/>
        <v>30</v>
      </c>
      <c r="O1275" t="b">
        <v>1</v>
      </c>
      <c r="P1275">
        <v>54</v>
      </c>
      <c r="Q1275" t="b">
        <v>1</v>
      </c>
      <c r="R1275" s="12" t="s">
        <v>8281</v>
      </c>
      <c r="S1275" t="s">
        <v>8282</v>
      </c>
      <c r="T1275">
        <f t="shared" si="114"/>
        <v>76.67</v>
      </c>
      <c r="U1275">
        <f t="shared" si="11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11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5">
        <f t="shared" si="116"/>
        <v>41116.690104166664</v>
      </c>
      <c r="M1276" s="15">
        <f t="shared" si="117"/>
        <v>41151.690104166664</v>
      </c>
      <c r="N1276" s="10">
        <f t="shared" si="118"/>
        <v>35</v>
      </c>
      <c r="O1276" t="b">
        <v>1</v>
      </c>
      <c r="P1276">
        <v>467</v>
      </c>
      <c r="Q1276" t="b">
        <v>1</v>
      </c>
      <c r="R1276" s="12" t="s">
        <v>8281</v>
      </c>
      <c r="S1276" t="s">
        <v>8282</v>
      </c>
      <c r="T1276">
        <f t="shared" si="114"/>
        <v>82.96</v>
      </c>
      <c r="U1276">
        <f t="shared" si="11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11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5">
        <f t="shared" si="116"/>
        <v>41458.867905092593</v>
      </c>
      <c r="M1277" s="15">
        <f t="shared" si="117"/>
        <v>41493.867905092593</v>
      </c>
      <c r="N1277" s="10">
        <f t="shared" si="118"/>
        <v>35</v>
      </c>
      <c r="O1277" t="b">
        <v>1</v>
      </c>
      <c r="P1277">
        <v>389</v>
      </c>
      <c r="Q1277" t="b">
        <v>1</v>
      </c>
      <c r="R1277" s="12" t="s">
        <v>8281</v>
      </c>
      <c r="S1277" t="s">
        <v>8282</v>
      </c>
      <c r="T1277">
        <f t="shared" si="114"/>
        <v>62.52</v>
      </c>
      <c r="U1277">
        <f t="shared" si="11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11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5">
        <f t="shared" si="116"/>
        <v>40007.704247685186</v>
      </c>
      <c r="M1278" s="15">
        <f t="shared" si="117"/>
        <v>40057.166666666664</v>
      </c>
      <c r="N1278" s="10">
        <f t="shared" si="118"/>
        <v>50</v>
      </c>
      <c r="O1278" t="b">
        <v>1</v>
      </c>
      <c r="P1278">
        <v>68</v>
      </c>
      <c r="Q1278" t="b">
        <v>1</v>
      </c>
      <c r="R1278" s="12" t="s">
        <v>8281</v>
      </c>
      <c r="S1278" t="s">
        <v>8282</v>
      </c>
      <c r="T1278">
        <f t="shared" si="114"/>
        <v>46.07</v>
      </c>
      <c r="U1278">
        <f t="shared" si="11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11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5">
        <f t="shared" si="116"/>
        <v>41121.561886574076</v>
      </c>
      <c r="M1279" s="15">
        <f t="shared" si="117"/>
        <v>41156.561886574076</v>
      </c>
      <c r="N1279" s="10">
        <f t="shared" si="118"/>
        <v>35</v>
      </c>
      <c r="O1279" t="b">
        <v>1</v>
      </c>
      <c r="P1279">
        <v>413</v>
      </c>
      <c r="Q1279" t="b">
        <v>1</v>
      </c>
      <c r="R1279" s="12" t="s">
        <v>8281</v>
      </c>
      <c r="S1279" t="s">
        <v>8282</v>
      </c>
      <c r="T1279">
        <f t="shared" si="114"/>
        <v>38.54</v>
      </c>
      <c r="U1279">
        <f t="shared" si="11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11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5">
        <f t="shared" si="116"/>
        <v>41786.555162037039</v>
      </c>
      <c r="M1280" s="15">
        <f t="shared" si="117"/>
        <v>41815.083333333336</v>
      </c>
      <c r="N1280" s="10">
        <f t="shared" si="118"/>
        <v>29</v>
      </c>
      <c r="O1280" t="b">
        <v>1</v>
      </c>
      <c r="P1280">
        <v>190</v>
      </c>
      <c r="Q1280" t="b">
        <v>1</v>
      </c>
      <c r="R1280" s="12" t="s">
        <v>8281</v>
      </c>
      <c r="S1280" t="s">
        <v>8282</v>
      </c>
      <c r="T1280">
        <f t="shared" si="114"/>
        <v>53.01</v>
      </c>
      <c r="U1280">
        <f t="shared" si="11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11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5">
        <f t="shared" si="116"/>
        <v>41682.099189814813</v>
      </c>
      <c r="M1281" s="15">
        <f t="shared" si="117"/>
        <v>41722.057523148149</v>
      </c>
      <c r="N1281" s="10">
        <f t="shared" si="118"/>
        <v>40</v>
      </c>
      <c r="O1281" t="b">
        <v>1</v>
      </c>
      <c r="P1281">
        <v>189</v>
      </c>
      <c r="Q1281" t="b">
        <v>1</v>
      </c>
      <c r="R1281" s="12" t="s">
        <v>8281</v>
      </c>
      <c r="S1281" t="s">
        <v>8282</v>
      </c>
      <c r="T1281">
        <f t="shared" si="114"/>
        <v>73.36</v>
      </c>
      <c r="U1281">
        <f t="shared" si="11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si="11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5">
        <f t="shared" si="116"/>
        <v>40513.757569444446</v>
      </c>
      <c r="M1282" s="15">
        <f t="shared" si="117"/>
        <v>40603.757569444446</v>
      </c>
      <c r="N1282" s="10">
        <f t="shared" si="118"/>
        <v>90</v>
      </c>
      <c r="O1282" t="b">
        <v>1</v>
      </c>
      <c r="P1282">
        <v>130</v>
      </c>
      <c r="Q1282" t="b">
        <v>1</v>
      </c>
      <c r="R1282" s="12" t="s">
        <v>8281</v>
      </c>
      <c r="S1282" t="s">
        <v>8282</v>
      </c>
      <c r="T1282">
        <f t="shared" ref="T1282:T1345" si="120">IFERROR(ROUND(E1282/P1282,2),0)</f>
        <v>127.98</v>
      </c>
      <c r="U1282">
        <f t="shared" si="11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ref="F1283:F1346" si="121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5">
        <f t="shared" ref="L1283:L1346" si="122">(((K1283/60)/60)/24)+DATE(1970,1,1)</f>
        <v>41463.743472222224</v>
      </c>
      <c r="M1283" s="15">
        <f t="shared" ref="M1283:M1346" si="123">(((J1283/60)/60)/24)+DATE(1970,1,1)</f>
        <v>41483.743472222224</v>
      </c>
      <c r="N1283" s="10">
        <f t="shared" ref="N1283:N1346" si="124">_xlfn.DAYS(M1283,L1283)</f>
        <v>20</v>
      </c>
      <c r="O1283" t="b">
        <v>1</v>
      </c>
      <c r="P1283">
        <v>74</v>
      </c>
      <c r="Q1283" t="b">
        <v>1</v>
      </c>
      <c r="R1283" s="12" t="s">
        <v>8281</v>
      </c>
      <c r="S1283" t="s">
        <v>8282</v>
      </c>
      <c r="T1283">
        <f t="shared" si="120"/>
        <v>104.73</v>
      </c>
      <c r="U1283">
        <f t="shared" ref="U1283:U1346" si="125">YEAR(L1283)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21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5">
        <f t="shared" si="122"/>
        <v>41586.475173611114</v>
      </c>
      <c r="M1284" s="15">
        <f t="shared" si="123"/>
        <v>41617.207638888889</v>
      </c>
      <c r="N1284" s="10">
        <f t="shared" si="124"/>
        <v>31</v>
      </c>
      <c r="O1284" t="b">
        <v>1</v>
      </c>
      <c r="P1284">
        <v>274</v>
      </c>
      <c r="Q1284" t="b">
        <v>1</v>
      </c>
      <c r="R1284" s="12" t="s">
        <v>8281</v>
      </c>
      <c r="S1284" t="s">
        <v>8282</v>
      </c>
      <c r="T1284">
        <f t="shared" si="120"/>
        <v>67.67</v>
      </c>
      <c r="U1284">
        <f t="shared" si="12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21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5">
        <f t="shared" si="122"/>
        <v>41320.717465277776</v>
      </c>
      <c r="M1285" s="15">
        <f t="shared" si="123"/>
        <v>41344.166666666664</v>
      </c>
      <c r="N1285" s="10">
        <f t="shared" si="124"/>
        <v>24</v>
      </c>
      <c r="O1285" t="b">
        <v>1</v>
      </c>
      <c r="P1285">
        <v>22</v>
      </c>
      <c r="Q1285" t="b">
        <v>1</v>
      </c>
      <c r="R1285" s="12" t="s">
        <v>8281</v>
      </c>
      <c r="S1285" t="s">
        <v>8282</v>
      </c>
      <c r="T1285">
        <f t="shared" si="120"/>
        <v>95.93</v>
      </c>
      <c r="U1285">
        <f t="shared" si="12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21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5">
        <f t="shared" si="122"/>
        <v>42712.23474537037</v>
      </c>
      <c r="M1286" s="15">
        <f t="shared" si="123"/>
        <v>42735.707638888889</v>
      </c>
      <c r="N1286" s="10">
        <f t="shared" si="124"/>
        <v>23</v>
      </c>
      <c r="O1286" t="b">
        <v>0</v>
      </c>
      <c r="P1286">
        <v>31</v>
      </c>
      <c r="Q1286" t="b">
        <v>1</v>
      </c>
      <c r="R1286" s="12" t="s">
        <v>8273</v>
      </c>
      <c r="S1286" t="s">
        <v>8274</v>
      </c>
      <c r="T1286">
        <f t="shared" si="120"/>
        <v>65.16</v>
      </c>
      <c r="U1286">
        <f t="shared" si="12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21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5">
        <f t="shared" si="122"/>
        <v>42160.583043981482</v>
      </c>
      <c r="M1287" s="15">
        <f t="shared" si="123"/>
        <v>42175.583043981482</v>
      </c>
      <c r="N1287" s="10">
        <f t="shared" si="124"/>
        <v>15</v>
      </c>
      <c r="O1287" t="b">
        <v>0</v>
      </c>
      <c r="P1287">
        <v>63</v>
      </c>
      <c r="Q1287" t="b">
        <v>1</v>
      </c>
      <c r="R1287" s="12" t="s">
        <v>8273</v>
      </c>
      <c r="S1287" t="s">
        <v>8274</v>
      </c>
      <c r="T1287">
        <f t="shared" si="120"/>
        <v>32.270000000000003</v>
      </c>
      <c r="U1287">
        <f t="shared" si="12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21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5">
        <f t="shared" si="122"/>
        <v>42039.384571759263</v>
      </c>
      <c r="M1288" s="15">
        <f t="shared" si="123"/>
        <v>42052.583333333328</v>
      </c>
      <c r="N1288" s="10">
        <f t="shared" si="124"/>
        <v>13</v>
      </c>
      <c r="O1288" t="b">
        <v>0</v>
      </c>
      <c r="P1288">
        <v>20</v>
      </c>
      <c r="Q1288" t="b">
        <v>1</v>
      </c>
      <c r="R1288" s="12" t="s">
        <v>8273</v>
      </c>
      <c r="S1288" t="s">
        <v>8274</v>
      </c>
      <c r="T1288">
        <f t="shared" si="120"/>
        <v>81.25</v>
      </c>
      <c r="U1288">
        <f t="shared" si="12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21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5">
        <f t="shared" si="122"/>
        <v>42107.621018518519</v>
      </c>
      <c r="M1289" s="15">
        <f t="shared" si="123"/>
        <v>42167.621018518519</v>
      </c>
      <c r="N1289" s="10">
        <f t="shared" si="124"/>
        <v>60</v>
      </c>
      <c r="O1289" t="b">
        <v>0</v>
      </c>
      <c r="P1289">
        <v>25</v>
      </c>
      <c r="Q1289" t="b">
        <v>1</v>
      </c>
      <c r="R1289" s="12" t="s">
        <v>8273</v>
      </c>
      <c r="S1289" t="s">
        <v>8274</v>
      </c>
      <c r="T1289">
        <f t="shared" si="120"/>
        <v>24.2</v>
      </c>
      <c r="U1289">
        <f t="shared" si="12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21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5">
        <f t="shared" si="122"/>
        <v>42561.154664351852</v>
      </c>
      <c r="M1290" s="15">
        <f t="shared" si="123"/>
        <v>42592.166666666672</v>
      </c>
      <c r="N1290" s="10">
        <f t="shared" si="124"/>
        <v>31</v>
      </c>
      <c r="O1290" t="b">
        <v>0</v>
      </c>
      <c r="P1290">
        <v>61</v>
      </c>
      <c r="Q1290" t="b">
        <v>1</v>
      </c>
      <c r="R1290" s="12" t="s">
        <v>8273</v>
      </c>
      <c r="S1290" t="s">
        <v>8274</v>
      </c>
      <c r="T1290">
        <f t="shared" si="120"/>
        <v>65.87</v>
      </c>
      <c r="U1290">
        <f t="shared" si="12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21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5">
        <f t="shared" si="122"/>
        <v>42709.134780092587</v>
      </c>
      <c r="M1291" s="15">
        <f t="shared" si="123"/>
        <v>42739.134780092587</v>
      </c>
      <c r="N1291" s="10">
        <f t="shared" si="124"/>
        <v>30</v>
      </c>
      <c r="O1291" t="b">
        <v>0</v>
      </c>
      <c r="P1291">
        <v>52</v>
      </c>
      <c r="Q1291" t="b">
        <v>1</v>
      </c>
      <c r="R1291" s="12" t="s">
        <v>8273</v>
      </c>
      <c r="S1291" t="s">
        <v>8274</v>
      </c>
      <c r="T1291">
        <f t="shared" si="120"/>
        <v>36.08</v>
      </c>
      <c r="U1291">
        <f t="shared" si="12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21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5">
        <f t="shared" si="122"/>
        <v>42086.614942129629</v>
      </c>
      <c r="M1292" s="15">
        <f t="shared" si="123"/>
        <v>42117.290972222225</v>
      </c>
      <c r="N1292" s="10">
        <f t="shared" si="124"/>
        <v>31</v>
      </c>
      <c r="O1292" t="b">
        <v>0</v>
      </c>
      <c r="P1292">
        <v>86</v>
      </c>
      <c r="Q1292" t="b">
        <v>1</v>
      </c>
      <c r="R1292" s="12" t="s">
        <v>8273</v>
      </c>
      <c r="S1292" t="s">
        <v>8274</v>
      </c>
      <c r="T1292">
        <f t="shared" si="120"/>
        <v>44.19</v>
      </c>
      <c r="U1292">
        <f t="shared" si="12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21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5">
        <f t="shared" si="122"/>
        <v>42064.652673611112</v>
      </c>
      <c r="M1293" s="15">
        <f t="shared" si="123"/>
        <v>42101.291666666672</v>
      </c>
      <c r="N1293" s="10">
        <f t="shared" si="124"/>
        <v>37</v>
      </c>
      <c r="O1293" t="b">
        <v>0</v>
      </c>
      <c r="P1293">
        <v>42</v>
      </c>
      <c r="Q1293" t="b">
        <v>1</v>
      </c>
      <c r="R1293" s="12" t="s">
        <v>8273</v>
      </c>
      <c r="S1293" t="s">
        <v>8274</v>
      </c>
      <c r="T1293">
        <f t="shared" si="120"/>
        <v>104.07</v>
      </c>
      <c r="U1293">
        <f t="shared" si="12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21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5">
        <f t="shared" si="122"/>
        <v>42256.764212962968</v>
      </c>
      <c r="M1294" s="15">
        <f t="shared" si="123"/>
        <v>42283.957638888889</v>
      </c>
      <c r="N1294" s="10">
        <f t="shared" si="124"/>
        <v>27</v>
      </c>
      <c r="O1294" t="b">
        <v>0</v>
      </c>
      <c r="P1294">
        <v>52</v>
      </c>
      <c r="Q1294" t="b">
        <v>1</v>
      </c>
      <c r="R1294" s="12" t="s">
        <v>8273</v>
      </c>
      <c r="S1294" t="s">
        <v>8274</v>
      </c>
      <c r="T1294">
        <f t="shared" si="120"/>
        <v>35.96</v>
      </c>
      <c r="U1294">
        <f t="shared" si="12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21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5">
        <f t="shared" si="122"/>
        <v>42292.701053240744</v>
      </c>
      <c r="M1295" s="15">
        <f t="shared" si="123"/>
        <v>42322.742719907401</v>
      </c>
      <c r="N1295" s="10">
        <f t="shared" si="124"/>
        <v>30</v>
      </c>
      <c r="O1295" t="b">
        <v>0</v>
      </c>
      <c r="P1295">
        <v>120</v>
      </c>
      <c r="Q1295" t="b">
        <v>1</v>
      </c>
      <c r="R1295" s="12" t="s">
        <v>8273</v>
      </c>
      <c r="S1295" t="s">
        <v>8274</v>
      </c>
      <c r="T1295">
        <f t="shared" si="120"/>
        <v>127.79</v>
      </c>
      <c r="U1295">
        <f t="shared" si="12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21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5">
        <f t="shared" si="122"/>
        <v>42278.453668981485</v>
      </c>
      <c r="M1296" s="15">
        <f t="shared" si="123"/>
        <v>42296.458333333328</v>
      </c>
      <c r="N1296" s="10">
        <f t="shared" si="124"/>
        <v>18</v>
      </c>
      <c r="O1296" t="b">
        <v>0</v>
      </c>
      <c r="P1296">
        <v>22</v>
      </c>
      <c r="Q1296" t="b">
        <v>1</v>
      </c>
      <c r="R1296" s="12" t="s">
        <v>8273</v>
      </c>
      <c r="S1296" t="s">
        <v>8274</v>
      </c>
      <c r="T1296">
        <f t="shared" si="120"/>
        <v>27.73</v>
      </c>
      <c r="U1296">
        <f t="shared" si="12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21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5">
        <f t="shared" si="122"/>
        <v>42184.572881944448</v>
      </c>
      <c r="M1297" s="15">
        <f t="shared" si="123"/>
        <v>42214.708333333328</v>
      </c>
      <c r="N1297" s="10">
        <f t="shared" si="124"/>
        <v>30</v>
      </c>
      <c r="O1297" t="b">
        <v>0</v>
      </c>
      <c r="P1297">
        <v>64</v>
      </c>
      <c r="Q1297" t="b">
        <v>1</v>
      </c>
      <c r="R1297" s="12" t="s">
        <v>8273</v>
      </c>
      <c r="S1297" t="s">
        <v>8274</v>
      </c>
      <c r="T1297">
        <f t="shared" si="120"/>
        <v>39.83</v>
      </c>
      <c r="U1297">
        <f t="shared" si="12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21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5">
        <f t="shared" si="122"/>
        <v>42423.050613425927</v>
      </c>
      <c r="M1298" s="15">
        <f t="shared" si="123"/>
        <v>42443.008946759262</v>
      </c>
      <c r="N1298" s="10">
        <f t="shared" si="124"/>
        <v>20</v>
      </c>
      <c r="O1298" t="b">
        <v>0</v>
      </c>
      <c r="P1298">
        <v>23</v>
      </c>
      <c r="Q1298" t="b">
        <v>1</v>
      </c>
      <c r="R1298" s="12" t="s">
        <v>8273</v>
      </c>
      <c r="S1298" t="s">
        <v>8274</v>
      </c>
      <c r="T1298">
        <f t="shared" si="120"/>
        <v>52.17</v>
      </c>
      <c r="U1298">
        <f t="shared" si="12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21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5">
        <f t="shared" si="122"/>
        <v>42461.747199074074</v>
      </c>
      <c r="M1299" s="15">
        <f t="shared" si="123"/>
        <v>42491.747199074074</v>
      </c>
      <c r="N1299" s="10">
        <f t="shared" si="124"/>
        <v>30</v>
      </c>
      <c r="O1299" t="b">
        <v>0</v>
      </c>
      <c r="P1299">
        <v>238</v>
      </c>
      <c r="Q1299" t="b">
        <v>1</v>
      </c>
      <c r="R1299" s="12" t="s">
        <v>8273</v>
      </c>
      <c r="S1299" t="s">
        <v>8274</v>
      </c>
      <c r="T1299">
        <f t="shared" si="120"/>
        <v>92.04</v>
      </c>
      <c r="U1299">
        <f t="shared" si="12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21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5">
        <f t="shared" si="122"/>
        <v>42458.680925925932</v>
      </c>
      <c r="M1300" s="15">
        <f t="shared" si="123"/>
        <v>42488.680925925932</v>
      </c>
      <c r="N1300" s="10">
        <f t="shared" si="124"/>
        <v>30</v>
      </c>
      <c r="O1300" t="b">
        <v>0</v>
      </c>
      <c r="P1300">
        <v>33</v>
      </c>
      <c r="Q1300" t="b">
        <v>1</v>
      </c>
      <c r="R1300" s="12" t="s">
        <v>8273</v>
      </c>
      <c r="S1300" t="s">
        <v>8274</v>
      </c>
      <c r="T1300">
        <f t="shared" si="120"/>
        <v>63.42</v>
      </c>
      <c r="U1300">
        <f t="shared" si="12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21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5">
        <f t="shared" si="122"/>
        <v>42169.814340277779</v>
      </c>
      <c r="M1301" s="15">
        <f t="shared" si="123"/>
        <v>42199.814340277779</v>
      </c>
      <c r="N1301" s="10">
        <f t="shared" si="124"/>
        <v>30</v>
      </c>
      <c r="O1301" t="b">
        <v>0</v>
      </c>
      <c r="P1301">
        <v>32</v>
      </c>
      <c r="Q1301" t="b">
        <v>1</v>
      </c>
      <c r="R1301" s="12" t="s">
        <v>8273</v>
      </c>
      <c r="S1301" t="s">
        <v>8274</v>
      </c>
      <c r="T1301">
        <f t="shared" si="120"/>
        <v>135.63</v>
      </c>
      <c r="U1301">
        <f t="shared" si="12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21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5">
        <f t="shared" si="122"/>
        <v>42483.675208333334</v>
      </c>
      <c r="M1302" s="15">
        <f t="shared" si="123"/>
        <v>42522.789583333331</v>
      </c>
      <c r="N1302" s="10">
        <f t="shared" si="124"/>
        <v>39</v>
      </c>
      <c r="O1302" t="b">
        <v>0</v>
      </c>
      <c r="P1302">
        <v>24</v>
      </c>
      <c r="Q1302" t="b">
        <v>1</v>
      </c>
      <c r="R1302" s="12" t="s">
        <v>8273</v>
      </c>
      <c r="S1302" t="s">
        <v>8274</v>
      </c>
      <c r="T1302">
        <f t="shared" si="120"/>
        <v>168.75</v>
      </c>
      <c r="U1302">
        <f t="shared" si="12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21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5">
        <f t="shared" si="122"/>
        <v>42195.749745370369</v>
      </c>
      <c r="M1303" s="15">
        <f t="shared" si="123"/>
        <v>42206.125</v>
      </c>
      <c r="N1303" s="10">
        <f t="shared" si="124"/>
        <v>11</v>
      </c>
      <c r="O1303" t="b">
        <v>0</v>
      </c>
      <c r="P1303">
        <v>29</v>
      </c>
      <c r="Q1303" t="b">
        <v>1</v>
      </c>
      <c r="R1303" s="12" t="s">
        <v>8273</v>
      </c>
      <c r="S1303" t="s">
        <v>8274</v>
      </c>
      <c r="T1303">
        <f t="shared" si="120"/>
        <v>70.86</v>
      </c>
      <c r="U1303">
        <f t="shared" si="12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21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5">
        <f t="shared" si="122"/>
        <v>42675.057997685188</v>
      </c>
      <c r="M1304" s="15">
        <f t="shared" si="123"/>
        <v>42705.099664351852</v>
      </c>
      <c r="N1304" s="10">
        <f t="shared" si="124"/>
        <v>30</v>
      </c>
      <c r="O1304" t="b">
        <v>0</v>
      </c>
      <c r="P1304">
        <v>50</v>
      </c>
      <c r="Q1304" t="b">
        <v>1</v>
      </c>
      <c r="R1304" s="12" t="s">
        <v>8273</v>
      </c>
      <c r="S1304" t="s">
        <v>8274</v>
      </c>
      <c r="T1304">
        <f t="shared" si="120"/>
        <v>50</v>
      </c>
      <c r="U1304">
        <f t="shared" si="12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21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5">
        <f t="shared" si="122"/>
        <v>42566.441203703704</v>
      </c>
      <c r="M1305" s="15">
        <f t="shared" si="123"/>
        <v>42582.458333333328</v>
      </c>
      <c r="N1305" s="10">
        <f t="shared" si="124"/>
        <v>16</v>
      </c>
      <c r="O1305" t="b">
        <v>0</v>
      </c>
      <c r="P1305">
        <v>108</v>
      </c>
      <c r="Q1305" t="b">
        <v>1</v>
      </c>
      <c r="R1305" s="12" t="s">
        <v>8273</v>
      </c>
      <c r="S1305" t="s">
        <v>8274</v>
      </c>
      <c r="T1305">
        <f t="shared" si="120"/>
        <v>42.21</v>
      </c>
      <c r="U1305">
        <f t="shared" si="12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21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5">
        <f t="shared" si="122"/>
        <v>42747.194502314815</v>
      </c>
      <c r="M1306" s="15">
        <f t="shared" si="123"/>
        <v>42807.152835648143</v>
      </c>
      <c r="N1306" s="10">
        <f t="shared" si="124"/>
        <v>60</v>
      </c>
      <c r="O1306" t="b">
        <v>0</v>
      </c>
      <c r="P1306">
        <v>104</v>
      </c>
      <c r="Q1306" t="b">
        <v>0</v>
      </c>
      <c r="R1306" s="12" t="s">
        <v>8275</v>
      </c>
      <c r="S1306" t="s">
        <v>8277</v>
      </c>
      <c r="T1306">
        <f t="shared" si="120"/>
        <v>152.41</v>
      </c>
      <c r="U1306">
        <f t="shared" si="12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21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5">
        <f t="shared" si="122"/>
        <v>42543.665601851855</v>
      </c>
      <c r="M1307" s="15">
        <f t="shared" si="123"/>
        <v>42572.729166666672</v>
      </c>
      <c r="N1307" s="10">
        <f t="shared" si="124"/>
        <v>29</v>
      </c>
      <c r="O1307" t="b">
        <v>0</v>
      </c>
      <c r="P1307">
        <v>86</v>
      </c>
      <c r="Q1307" t="b">
        <v>0</v>
      </c>
      <c r="R1307" s="12" t="s">
        <v>8275</v>
      </c>
      <c r="S1307" t="s">
        <v>8277</v>
      </c>
      <c r="T1307">
        <f t="shared" si="120"/>
        <v>90.62</v>
      </c>
      <c r="U1307">
        <f t="shared" si="12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21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5">
        <f t="shared" si="122"/>
        <v>41947.457569444443</v>
      </c>
      <c r="M1308" s="15">
        <f t="shared" si="123"/>
        <v>41977.457569444443</v>
      </c>
      <c r="N1308" s="10">
        <f t="shared" si="124"/>
        <v>30</v>
      </c>
      <c r="O1308" t="b">
        <v>0</v>
      </c>
      <c r="P1308">
        <v>356</v>
      </c>
      <c r="Q1308" t="b">
        <v>0</v>
      </c>
      <c r="R1308" s="12" t="s">
        <v>8275</v>
      </c>
      <c r="S1308" t="s">
        <v>8277</v>
      </c>
      <c r="T1308">
        <f t="shared" si="120"/>
        <v>201.6</v>
      </c>
      <c r="U1308">
        <f t="shared" si="12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21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5">
        <f t="shared" si="122"/>
        <v>42387.503229166665</v>
      </c>
      <c r="M1309" s="15">
        <f t="shared" si="123"/>
        <v>42417.503229166665</v>
      </c>
      <c r="N1309" s="10">
        <f t="shared" si="124"/>
        <v>30</v>
      </c>
      <c r="O1309" t="b">
        <v>0</v>
      </c>
      <c r="P1309">
        <v>45</v>
      </c>
      <c r="Q1309" t="b">
        <v>0</v>
      </c>
      <c r="R1309" s="12" t="s">
        <v>8275</v>
      </c>
      <c r="S1309" t="s">
        <v>8277</v>
      </c>
      <c r="T1309">
        <f t="shared" si="120"/>
        <v>127.93</v>
      </c>
      <c r="U1309">
        <f t="shared" si="12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21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5">
        <f t="shared" si="122"/>
        <v>42611.613564814819</v>
      </c>
      <c r="M1310" s="15">
        <f t="shared" si="123"/>
        <v>42651.613564814819</v>
      </c>
      <c r="N1310" s="10">
        <f t="shared" si="124"/>
        <v>40</v>
      </c>
      <c r="O1310" t="b">
        <v>0</v>
      </c>
      <c r="P1310">
        <v>38</v>
      </c>
      <c r="Q1310" t="b">
        <v>0</v>
      </c>
      <c r="R1310" s="12" t="s">
        <v>8275</v>
      </c>
      <c r="S1310" t="s">
        <v>8277</v>
      </c>
      <c r="T1310">
        <f t="shared" si="120"/>
        <v>29.89</v>
      </c>
      <c r="U1310">
        <f t="shared" si="12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21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5">
        <f t="shared" si="122"/>
        <v>42257.882731481484</v>
      </c>
      <c r="M1311" s="15">
        <f t="shared" si="123"/>
        <v>42292.882731481484</v>
      </c>
      <c r="N1311" s="10">
        <f t="shared" si="124"/>
        <v>35</v>
      </c>
      <c r="O1311" t="b">
        <v>0</v>
      </c>
      <c r="P1311">
        <v>35</v>
      </c>
      <c r="Q1311" t="b">
        <v>0</v>
      </c>
      <c r="R1311" s="12" t="s">
        <v>8275</v>
      </c>
      <c r="S1311" t="s">
        <v>8277</v>
      </c>
      <c r="T1311">
        <f t="shared" si="120"/>
        <v>367.97</v>
      </c>
      <c r="U1311">
        <f t="shared" si="12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21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5">
        <f t="shared" si="122"/>
        <v>42556.667245370365</v>
      </c>
      <c r="M1312" s="15">
        <f t="shared" si="123"/>
        <v>42601.667245370365</v>
      </c>
      <c r="N1312" s="10">
        <f t="shared" si="124"/>
        <v>45</v>
      </c>
      <c r="O1312" t="b">
        <v>0</v>
      </c>
      <c r="P1312">
        <v>24</v>
      </c>
      <c r="Q1312" t="b">
        <v>0</v>
      </c>
      <c r="R1312" s="12" t="s">
        <v>8275</v>
      </c>
      <c r="S1312" t="s">
        <v>8277</v>
      </c>
      <c r="T1312">
        <f t="shared" si="120"/>
        <v>129.16999999999999</v>
      </c>
      <c r="U1312">
        <f t="shared" si="12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21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5">
        <f t="shared" si="122"/>
        <v>42669.802303240736</v>
      </c>
      <c r="M1313" s="15">
        <f t="shared" si="123"/>
        <v>42704.843969907408</v>
      </c>
      <c r="N1313" s="10">
        <f t="shared" si="124"/>
        <v>35</v>
      </c>
      <c r="O1313" t="b">
        <v>0</v>
      </c>
      <c r="P1313">
        <v>100</v>
      </c>
      <c r="Q1313" t="b">
        <v>0</v>
      </c>
      <c r="R1313" s="12" t="s">
        <v>8275</v>
      </c>
      <c r="S1313" t="s">
        <v>8277</v>
      </c>
      <c r="T1313">
        <f t="shared" si="120"/>
        <v>800.7</v>
      </c>
      <c r="U1313">
        <f t="shared" si="12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21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5">
        <f t="shared" si="122"/>
        <v>42082.702800925923</v>
      </c>
      <c r="M1314" s="15">
        <f t="shared" si="123"/>
        <v>42112.702800925923</v>
      </c>
      <c r="N1314" s="10">
        <f t="shared" si="124"/>
        <v>30</v>
      </c>
      <c r="O1314" t="b">
        <v>0</v>
      </c>
      <c r="P1314">
        <v>1</v>
      </c>
      <c r="Q1314" t="b">
        <v>0</v>
      </c>
      <c r="R1314" s="12" t="s">
        <v>8275</v>
      </c>
      <c r="S1314" t="s">
        <v>8277</v>
      </c>
      <c r="T1314">
        <f t="shared" si="120"/>
        <v>28</v>
      </c>
      <c r="U1314">
        <f t="shared" si="12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21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5">
        <f t="shared" si="122"/>
        <v>42402.709652777776</v>
      </c>
      <c r="M1315" s="15">
        <f t="shared" si="123"/>
        <v>42432.709652777776</v>
      </c>
      <c r="N1315" s="10">
        <f t="shared" si="124"/>
        <v>30</v>
      </c>
      <c r="O1315" t="b">
        <v>0</v>
      </c>
      <c r="P1315">
        <v>122</v>
      </c>
      <c r="Q1315" t="b">
        <v>0</v>
      </c>
      <c r="R1315" s="12" t="s">
        <v>8275</v>
      </c>
      <c r="S1315" t="s">
        <v>8277</v>
      </c>
      <c r="T1315">
        <f t="shared" si="120"/>
        <v>102.02</v>
      </c>
      <c r="U1315">
        <f t="shared" si="12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21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5">
        <f t="shared" si="122"/>
        <v>42604.669675925921</v>
      </c>
      <c r="M1316" s="15">
        <f t="shared" si="123"/>
        <v>42664.669675925921</v>
      </c>
      <c r="N1316" s="10">
        <f t="shared" si="124"/>
        <v>60</v>
      </c>
      <c r="O1316" t="b">
        <v>0</v>
      </c>
      <c r="P1316">
        <v>11</v>
      </c>
      <c r="Q1316" t="b">
        <v>0</v>
      </c>
      <c r="R1316" s="12" t="s">
        <v>8275</v>
      </c>
      <c r="S1316" t="s">
        <v>8277</v>
      </c>
      <c r="T1316">
        <f t="shared" si="120"/>
        <v>184.36</v>
      </c>
      <c r="U1316">
        <f t="shared" si="12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21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5">
        <f t="shared" si="122"/>
        <v>42278.498240740737</v>
      </c>
      <c r="M1317" s="15">
        <f t="shared" si="123"/>
        <v>42314.041666666672</v>
      </c>
      <c r="N1317" s="10">
        <f t="shared" si="124"/>
        <v>36</v>
      </c>
      <c r="O1317" t="b">
        <v>0</v>
      </c>
      <c r="P1317">
        <v>248</v>
      </c>
      <c r="Q1317" t="b">
        <v>0</v>
      </c>
      <c r="R1317" s="12" t="s">
        <v>8275</v>
      </c>
      <c r="S1317" t="s">
        <v>8277</v>
      </c>
      <c r="T1317">
        <f t="shared" si="120"/>
        <v>162.91999999999999</v>
      </c>
      <c r="U1317">
        <f t="shared" si="12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21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5">
        <f t="shared" si="122"/>
        <v>42393.961909722217</v>
      </c>
      <c r="M1318" s="15">
        <f t="shared" si="123"/>
        <v>42428.961909722217</v>
      </c>
      <c r="N1318" s="10">
        <f t="shared" si="124"/>
        <v>35</v>
      </c>
      <c r="O1318" t="b">
        <v>0</v>
      </c>
      <c r="P1318">
        <v>1</v>
      </c>
      <c r="Q1318" t="b">
        <v>0</v>
      </c>
      <c r="R1318" s="12" t="s">
        <v>8275</v>
      </c>
      <c r="S1318" t="s">
        <v>8277</v>
      </c>
      <c r="T1318">
        <f t="shared" si="120"/>
        <v>1</v>
      </c>
      <c r="U1318">
        <f t="shared" si="12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21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5">
        <f t="shared" si="122"/>
        <v>42520.235486111109</v>
      </c>
      <c r="M1319" s="15">
        <f t="shared" si="123"/>
        <v>42572.583333333328</v>
      </c>
      <c r="N1319" s="10">
        <f t="shared" si="124"/>
        <v>52</v>
      </c>
      <c r="O1319" t="b">
        <v>0</v>
      </c>
      <c r="P1319">
        <v>19</v>
      </c>
      <c r="Q1319" t="b">
        <v>0</v>
      </c>
      <c r="R1319" s="12" t="s">
        <v>8275</v>
      </c>
      <c r="S1319" t="s">
        <v>8277</v>
      </c>
      <c r="T1319">
        <f t="shared" si="120"/>
        <v>603.53</v>
      </c>
      <c r="U1319">
        <f t="shared" si="12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21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5">
        <f t="shared" si="122"/>
        <v>41985.043657407412</v>
      </c>
      <c r="M1320" s="15">
        <f t="shared" si="123"/>
        <v>42015.043657407412</v>
      </c>
      <c r="N1320" s="10">
        <f t="shared" si="124"/>
        <v>30</v>
      </c>
      <c r="O1320" t="b">
        <v>0</v>
      </c>
      <c r="P1320">
        <v>135</v>
      </c>
      <c r="Q1320" t="b">
        <v>0</v>
      </c>
      <c r="R1320" s="12" t="s">
        <v>8275</v>
      </c>
      <c r="S1320" t="s">
        <v>8277</v>
      </c>
      <c r="T1320">
        <f t="shared" si="120"/>
        <v>45.41</v>
      </c>
      <c r="U1320">
        <f t="shared" si="12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21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5">
        <f t="shared" si="122"/>
        <v>41816.812094907407</v>
      </c>
      <c r="M1321" s="15">
        <f t="shared" si="123"/>
        <v>41831.666666666664</v>
      </c>
      <c r="N1321" s="10">
        <f t="shared" si="124"/>
        <v>15</v>
      </c>
      <c r="O1321" t="b">
        <v>0</v>
      </c>
      <c r="P1321">
        <v>9</v>
      </c>
      <c r="Q1321" t="b">
        <v>0</v>
      </c>
      <c r="R1321" s="12" t="s">
        <v>8275</v>
      </c>
      <c r="S1321" t="s">
        <v>8277</v>
      </c>
      <c r="T1321">
        <f t="shared" si="120"/>
        <v>97.33</v>
      </c>
      <c r="U1321">
        <f t="shared" si="12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21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5">
        <f t="shared" si="122"/>
        <v>42705.690347222218</v>
      </c>
      <c r="M1322" s="15">
        <f t="shared" si="123"/>
        <v>42734.958333333328</v>
      </c>
      <c r="N1322" s="10">
        <f t="shared" si="124"/>
        <v>29</v>
      </c>
      <c r="O1322" t="b">
        <v>0</v>
      </c>
      <c r="P1322">
        <v>3</v>
      </c>
      <c r="Q1322" t="b">
        <v>0</v>
      </c>
      <c r="R1322" s="12" t="s">
        <v>8275</v>
      </c>
      <c r="S1322" t="s">
        <v>8277</v>
      </c>
      <c r="T1322">
        <f t="shared" si="120"/>
        <v>167.67</v>
      </c>
      <c r="U1322">
        <f t="shared" si="12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21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5">
        <f t="shared" si="122"/>
        <v>42697.74927083333</v>
      </c>
      <c r="M1323" s="15">
        <f t="shared" si="123"/>
        <v>42727.74927083333</v>
      </c>
      <c r="N1323" s="10">
        <f t="shared" si="124"/>
        <v>30</v>
      </c>
      <c r="O1323" t="b">
        <v>0</v>
      </c>
      <c r="P1323">
        <v>7</v>
      </c>
      <c r="Q1323" t="b">
        <v>0</v>
      </c>
      <c r="R1323" s="12" t="s">
        <v>8275</v>
      </c>
      <c r="S1323" t="s">
        <v>8277</v>
      </c>
      <c r="T1323">
        <f t="shared" si="120"/>
        <v>859.86</v>
      </c>
      <c r="U1323">
        <f t="shared" si="12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21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5">
        <f t="shared" si="122"/>
        <v>42115.656539351854</v>
      </c>
      <c r="M1324" s="15">
        <f t="shared" si="123"/>
        <v>42145.656539351854</v>
      </c>
      <c r="N1324" s="10">
        <f t="shared" si="124"/>
        <v>30</v>
      </c>
      <c r="O1324" t="b">
        <v>0</v>
      </c>
      <c r="P1324">
        <v>4</v>
      </c>
      <c r="Q1324" t="b">
        <v>0</v>
      </c>
      <c r="R1324" s="12" t="s">
        <v>8275</v>
      </c>
      <c r="S1324" t="s">
        <v>8277</v>
      </c>
      <c r="T1324">
        <f t="shared" si="120"/>
        <v>26.5</v>
      </c>
      <c r="U1324">
        <f t="shared" si="12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21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5">
        <f t="shared" si="122"/>
        <v>42451.698449074072</v>
      </c>
      <c r="M1325" s="15">
        <f t="shared" si="123"/>
        <v>42486.288194444445</v>
      </c>
      <c r="N1325" s="10">
        <f t="shared" si="124"/>
        <v>35</v>
      </c>
      <c r="O1325" t="b">
        <v>0</v>
      </c>
      <c r="P1325">
        <v>44</v>
      </c>
      <c r="Q1325" t="b">
        <v>0</v>
      </c>
      <c r="R1325" s="12" t="s">
        <v>8275</v>
      </c>
      <c r="S1325" t="s">
        <v>8277</v>
      </c>
      <c r="T1325">
        <f t="shared" si="120"/>
        <v>30.27</v>
      </c>
      <c r="U1325">
        <f t="shared" si="12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21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5">
        <f t="shared" si="122"/>
        <v>42626.633703703701</v>
      </c>
      <c r="M1326" s="15">
        <f t="shared" si="123"/>
        <v>42656.633703703701</v>
      </c>
      <c r="N1326" s="10">
        <f t="shared" si="124"/>
        <v>30</v>
      </c>
      <c r="O1326" t="b">
        <v>0</v>
      </c>
      <c r="P1326">
        <v>90</v>
      </c>
      <c r="Q1326" t="b">
        <v>0</v>
      </c>
      <c r="R1326" s="12" t="s">
        <v>8275</v>
      </c>
      <c r="S1326" t="s">
        <v>8277</v>
      </c>
      <c r="T1326">
        <f t="shared" si="120"/>
        <v>54.67</v>
      </c>
      <c r="U1326">
        <f t="shared" si="12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21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5">
        <f t="shared" si="122"/>
        <v>42704.086053240739</v>
      </c>
      <c r="M1327" s="15">
        <f t="shared" si="123"/>
        <v>42734.086053240739</v>
      </c>
      <c r="N1327" s="10">
        <f t="shared" si="124"/>
        <v>30</v>
      </c>
      <c r="O1327" t="b">
        <v>0</v>
      </c>
      <c r="P1327">
        <v>8</v>
      </c>
      <c r="Q1327" t="b">
        <v>0</v>
      </c>
      <c r="R1327" s="12" t="s">
        <v>8275</v>
      </c>
      <c r="S1327" t="s">
        <v>8277</v>
      </c>
      <c r="T1327">
        <f t="shared" si="120"/>
        <v>60.75</v>
      </c>
      <c r="U1327">
        <f t="shared" si="12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21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5">
        <f t="shared" si="122"/>
        <v>41974.791990740734</v>
      </c>
      <c r="M1328" s="15">
        <f t="shared" si="123"/>
        <v>42019.791990740734</v>
      </c>
      <c r="N1328" s="10">
        <f t="shared" si="124"/>
        <v>45</v>
      </c>
      <c r="O1328" t="b">
        <v>0</v>
      </c>
      <c r="P1328">
        <v>11</v>
      </c>
      <c r="Q1328" t="b">
        <v>0</v>
      </c>
      <c r="R1328" s="12" t="s">
        <v>8275</v>
      </c>
      <c r="S1328" t="s">
        <v>8277</v>
      </c>
      <c r="T1328">
        <f t="shared" si="120"/>
        <v>102.73</v>
      </c>
      <c r="U1328">
        <f t="shared" si="12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21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5">
        <f t="shared" si="122"/>
        <v>42123.678645833337</v>
      </c>
      <c r="M1329" s="15">
        <f t="shared" si="123"/>
        <v>42153.678645833337</v>
      </c>
      <c r="N1329" s="10">
        <f t="shared" si="124"/>
        <v>30</v>
      </c>
      <c r="O1329" t="b">
        <v>0</v>
      </c>
      <c r="P1329">
        <v>41</v>
      </c>
      <c r="Q1329" t="b">
        <v>0</v>
      </c>
      <c r="R1329" s="12" t="s">
        <v>8275</v>
      </c>
      <c r="S1329" t="s">
        <v>8277</v>
      </c>
      <c r="T1329">
        <f t="shared" si="120"/>
        <v>41.59</v>
      </c>
      <c r="U1329">
        <f t="shared" si="12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21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5">
        <f t="shared" si="122"/>
        <v>42612.642754629633</v>
      </c>
      <c r="M1330" s="15">
        <f t="shared" si="123"/>
        <v>42657.642754629633</v>
      </c>
      <c r="N1330" s="10">
        <f t="shared" si="124"/>
        <v>45</v>
      </c>
      <c r="O1330" t="b">
        <v>0</v>
      </c>
      <c r="P1330">
        <v>15</v>
      </c>
      <c r="Q1330" t="b">
        <v>0</v>
      </c>
      <c r="R1330" s="12" t="s">
        <v>8275</v>
      </c>
      <c r="S1330" t="s">
        <v>8277</v>
      </c>
      <c r="T1330">
        <f t="shared" si="120"/>
        <v>116.53</v>
      </c>
      <c r="U1330">
        <f t="shared" si="12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21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5">
        <f t="shared" si="122"/>
        <v>41935.221585648149</v>
      </c>
      <c r="M1331" s="15">
        <f t="shared" si="123"/>
        <v>41975.263252314813</v>
      </c>
      <c r="N1331" s="10">
        <f t="shared" si="124"/>
        <v>40</v>
      </c>
      <c r="O1331" t="b">
        <v>0</v>
      </c>
      <c r="P1331">
        <v>9</v>
      </c>
      <c r="Q1331" t="b">
        <v>0</v>
      </c>
      <c r="R1331" s="12" t="s">
        <v>8275</v>
      </c>
      <c r="S1331" t="s">
        <v>8277</v>
      </c>
      <c r="T1331">
        <f t="shared" si="120"/>
        <v>45.33</v>
      </c>
      <c r="U1331">
        <f t="shared" si="12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21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5">
        <f t="shared" si="122"/>
        <v>42522.276724537034</v>
      </c>
      <c r="M1332" s="15">
        <f t="shared" si="123"/>
        <v>42553.166666666672</v>
      </c>
      <c r="N1332" s="10">
        <f t="shared" si="124"/>
        <v>31</v>
      </c>
      <c r="O1332" t="b">
        <v>0</v>
      </c>
      <c r="P1332">
        <v>50</v>
      </c>
      <c r="Q1332" t="b">
        <v>0</v>
      </c>
      <c r="R1332" s="12" t="s">
        <v>8275</v>
      </c>
      <c r="S1332" t="s">
        <v>8277</v>
      </c>
      <c r="T1332">
        <f t="shared" si="120"/>
        <v>157.46</v>
      </c>
      <c r="U1332">
        <f t="shared" si="12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21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5">
        <f t="shared" si="122"/>
        <v>42569.50409722222</v>
      </c>
      <c r="M1333" s="15">
        <f t="shared" si="123"/>
        <v>42599.50409722222</v>
      </c>
      <c r="N1333" s="10">
        <f t="shared" si="124"/>
        <v>30</v>
      </c>
      <c r="O1333" t="b">
        <v>0</v>
      </c>
      <c r="P1333">
        <v>34</v>
      </c>
      <c r="Q1333" t="b">
        <v>0</v>
      </c>
      <c r="R1333" s="12" t="s">
        <v>8275</v>
      </c>
      <c r="S1333" t="s">
        <v>8277</v>
      </c>
      <c r="T1333">
        <f t="shared" si="120"/>
        <v>100.5</v>
      </c>
      <c r="U1333">
        <f t="shared" si="12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21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5">
        <f t="shared" si="122"/>
        <v>42732.060277777782</v>
      </c>
      <c r="M1334" s="15">
        <f t="shared" si="123"/>
        <v>42762.060277777782</v>
      </c>
      <c r="N1334" s="10">
        <f t="shared" si="124"/>
        <v>30</v>
      </c>
      <c r="O1334" t="b">
        <v>0</v>
      </c>
      <c r="P1334">
        <v>0</v>
      </c>
      <c r="Q1334" t="b">
        <v>0</v>
      </c>
      <c r="R1334" s="12" t="s">
        <v>8275</v>
      </c>
      <c r="S1334" t="s">
        <v>8277</v>
      </c>
      <c r="T1334">
        <f t="shared" si="120"/>
        <v>0</v>
      </c>
      <c r="U1334">
        <f t="shared" si="12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21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5">
        <f t="shared" si="122"/>
        <v>41806.106770833336</v>
      </c>
      <c r="M1335" s="15">
        <f t="shared" si="123"/>
        <v>41836.106770833336</v>
      </c>
      <c r="N1335" s="10">
        <f t="shared" si="124"/>
        <v>30</v>
      </c>
      <c r="O1335" t="b">
        <v>0</v>
      </c>
      <c r="P1335">
        <v>0</v>
      </c>
      <c r="Q1335" t="b">
        <v>0</v>
      </c>
      <c r="R1335" s="12" t="s">
        <v>8275</v>
      </c>
      <c r="S1335" t="s">
        <v>8277</v>
      </c>
      <c r="T1335">
        <f t="shared" si="120"/>
        <v>0</v>
      </c>
      <c r="U1335">
        <f t="shared" si="12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21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5">
        <f t="shared" si="122"/>
        <v>42410.774155092593</v>
      </c>
      <c r="M1336" s="15">
        <f t="shared" si="123"/>
        <v>42440.774155092593</v>
      </c>
      <c r="N1336" s="10">
        <f t="shared" si="124"/>
        <v>30</v>
      </c>
      <c r="O1336" t="b">
        <v>0</v>
      </c>
      <c r="P1336">
        <v>276</v>
      </c>
      <c r="Q1336" t="b">
        <v>0</v>
      </c>
      <c r="R1336" s="12" t="s">
        <v>8275</v>
      </c>
      <c r="S1336" t="s">
        <v>8277</v>
      </c>
      <c r="T1336">
        <f t="shared" si="120"/>
        <v>51.82</v>
      </c>
      <c r="U1336">
        <f t="shared" si="12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21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5">
        <f t="shared" si="122"/>
        <v>42313.936365740738</v>
      </c>
      <c r="M1337" s="15">
        <f t="shared" si="123"/>
        <v>42343.936365740738</v>
      </c>
      <c r="N1337" s="10">
        <f t="shared" si="124"/>
        <v>30</v>
      </c>
      <c r="O1337" t="b">
        <v>0</v>
      </c>
      <c r="P1337">
        <v>16</v>
      </c>
      <c r="Q1337" t="b">
        <v>0</v>
      </c>
      <c r="R1337" s="12" t="s">
        <v>8275</v>
      </c>
      <c r="S1337" t="s">
        <v>8277</v>
      </c>
      <c r="T1337">
        <f t="shared" si="120"/>
        <v>308.75</v>
      </c>
      <c r="U1337">
        <f t="shared" si="12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21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5">
        <f t="shared" si="122"/>
        <v>41955.863750000004</v>
      </c>
      <c r="M1338" s="15">
        <f t="shared" si="123"/>
        <v>41990.863750000004</v>
      </c>
      <c r="N1338" s="10">
        <f t="shared" si="124"/>
        <v>35</v>
      </c>
      <c r="O1338" t="b">
        <v>0</v>
      </c>
      <c r="P1338">
        <v>224</v>
      </c>
      <c r="Q1338" t="b">
        <v>0</v>
      </c>
      <c r="R1338" s="12" t="s">
        <v>8275</v>
      </c>
      <c r="S1338" t="s">
        <v>8277</v>
      </c>
      <c r="T1338">
        <f t="shared" si="120"/>
        <v>379.23</v>
      </c>
      <c r="U1338">
        <f t="shared" si="12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21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5">
        <f t="shared" si="122"/>
        <v>42767.577303240745</v>
      </c>
      <c r="M1339" s="15">
        <f t="shared" si="123"/>
        <v>42797.577303240745</v>
      </c>
      <c r="N1339" s="10">
        <f t="shared" si="124"/>
        <v>30</v>
      </c>
      <c r="O1339" t="b">
        <v>0</v>
      </c>
      <c r="P1339">
        <v>140</v>
      </c>
      <c r="Q1339" t="b">
        <v>0</v>
      </c>
      <c r="R1339" s="12" t="s">
        <v>8275</v>
      </c>
      <c r="S1339" t="s">
        <v>8277</v>
      </c>
      <c r="T1339">
        <f t="shared" si="120"/>
        <v>176.36</v>
      </c>
      <c r="U1339">
        <f t="shared" si="12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21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5">
        <f t="shared" si="122"/>
        <v>42188.803622685184</v>
      </c>
      <c r="M1340" s="15">
        <f t="shared" si="123"/>
        <v>42218.803622685184</v>
      </c>
      <c r="N1340" s="10">
        <f t="shared" si="124"/>
        <v>30</v>
      </c>
      <c r="O1340" t="b">
        <v>0</v>
      </c>
      <c r="P1340">
        <v>15</v>
      </c>
      <c r="Q1340" t="b">
        <v>0</v>
      </c>
      <c r="R1340" s="12" t="s">
        <v>8275</v>
      </c>
      <c r="S1340" t="s">
        <v>8277</v>
      </c>
      <c r="T1340">
        <f t="shared" si="120"/>
        <v>66.069999999999993</v>
      </c>
      <c r="U1340">
        <f t="shared" si="12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21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5">
        <f t="shared" si="122"/>
        <v>41936.647164351853</v>
      </c>
      <c r="M1341" s="15">
        <f t="shared" si="123"/>
        <v>41981.688831018517</v>
      </c>
      <c r="N1341" s="10">
        <f t="shared" si="124"/>
        <v>45</v>
      </c>
      <c r="O1341" t="b">
        <v>0</v>
      </c>
      <c r="P1341">
        <v>37</v>
      </c>
      <c r="Q1341" t="b">
        <v>0</v>
      </c>
      <c r="R1341" s="12" t="s">
        <v>8275</v>
      </c>
      <c r="S1341" t="s">
        <v>8277</v>
      </c>
      <c r="T1341">
        <f t="shared" si="120"/>
        <v>89.65</v>
      </c>
      <c r="U1341">
        <f t="shared" si="12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21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5">
        <f t="shared" si="122"/>
        <v>41836.595520833333</v>
      </c>
      <c r="M1342" s="15">
        <f t="shared" si="123"/>
        <v>41866.595520833333</v>
      </c>
      <c r="N1342" s="10">
        <f t="shared" si="124"/>
        <v>30</v>
      </c>
      <c r="O1342" t="b">
        <v>0</v>
      </c>
      <c r="P1342">
        <v>0</v>
      </c>
      <c r="Q1342" t="b">
        <v>0</v>
      </c>
      <c r="R1342" s="12" t="s">
        <v>8275</v>
      </c>
      <c r="S1342" t="s">
        <v>8277</v>
      </c>
      <c r="T1342">
        <f t="shared" si="120"/>
        <v>0</v>
      </c>
      <c r="U1342">
        <f t="shared" si="12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21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5">
        <f t="shared" si="122"/>
        <v>42612.624039351853</v>
      </c>
      <c r="M1343" s="15">
        <f t="shared" si="123"/>
        <v>42644.624039351853</v>
      </c>
      <c r="N1343" s="10">
        <f t="shared" si="124"/>
        <v>32</v>
      </c>
      <c r="O1343" t="b">
        <v>0</v>
      </c>
      <c r="P1343">
        <v>46</v>
      </c>
      <c r="Q1343" t="b">
        <v>0</v>
      </c>
      <c r="R1343" s="12" t="s">
        <v>8275</v>
      </c>
      <c r="S1343" t="s">
        <v>8277</v>
      </c>
      <c r="T1343">
        <f t="shared" si="120"/>
        <v>382.39</v>
      </c>
      <c r="U1343">
        <f t="shared" si="12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21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5">
        <f t="shared" si="122"/>
        <v>42172.816423611104</v>
      </c>
      <c r="M1344" s="15">
        <f t="shared" si="123"/>
        <v>42202.816423611104</v>
      </c>
      <c r="N1344" s="10">
        <f t="shared" si="124"/>
        <v>30</v>
      </c>
      <c r="O1344" t="b">
        <v>0</v>
      </c>
      <c r="P1344">
        <v>1</v>
      </c>
      <c r="Q1344" t="b">
        <v>0</v>
      </c>
      <c r="R1344" s="12" t="s">
        <v>8275</v>
      </c>
      <c r="S1344" t="s">
        <v>8277</v>
      </c>
      <c r="T1344">
        <f t="shared" si="120"/>
        <v>100</v>
      </c>
      <c r="U1344">
        <f t="shared" si="12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21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5">
        <f t="shared" si="122"/>
        <v>42542.526423611111</v>
      </c>
      <c r="M1345" s="15">
        <f t="shared" si="123"/>
        <v>42601.165972222225</v>
      </c>
      <c r="N1345" s="10">
        <f t="shared" si="124"/>
        <v>59</v>
      </c>
      <c r="O1345" t="b">
        <v>0</v>
      </c>
      <c r="P1345">
        <v>323</v>
      </c>
      <c r="Q1345" t="b">
        <v>0</v>
      </c>
      <c r="R1345" s="12" t="s">
        <v>8275</v>
      </c>
      <c r="S1345" t="s">
        <v>8277</v>
      </c>
      <c r="T1345">
        <f t="shared" si="120"/>
        <v>158.36000000000001</v>
      </c>
      <c r="U1345">
        <f t="shared" si="12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si="121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5">
        <f t="shared" si="122"/>
        <v>42522.789803240739</v>
      </c>
      <c r="M1346" s="15">
        <f t="shared" si="123"/>
        <v>42551.789803240739</v>
      </c>
      <c r="N1346" s="10">
        <f t="shared" si="124"/>
        <v>29</v>
      </c>
      <c r="O1346" t="b">
        <v>0</v>
      </c>
      <c r="P1346">
        <v>139</v>
      </c>
      <c r="Q1346" t="b">
        <v>1</v>
      </c>
      <c r="R1346" s="12" t="s">
        <v>8278</v>
      </c>
      <c r="S1346" t="s">
        <v>8279</v>
      </c>
      <c r="T1346">
        <f t="shared" ref="T1346:T1409" si="126">IFERROR(ROUND(E1346/P1346,2),0)</f>
        <v>40.76</v>
      </c>
      <c r="U1346">
        <f t="shared" si="12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ref="F1347:F1410" si="127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5">
        <f t="shared" ref="L1347:L1410" si="128">(((K1347/60)/60)/24)+DATE(1970,1,1)</f>
        <v>41799.814340277779</v>
      </c>
      <c r="M1347" s="15">
        <f t="shared" ref="M1347:M1410" si="129">(((J1347/60)/60)/24)+DATE(1970,1,1)</f>
        <v>41834.814340277779</v>
      </c>
      <c r="N1347" s="10">
        <f t="shared" ref="N1347:N1410" si="130">_xlfn.DAYS(M1347,L1347)</f>
        <v>35</v>
      </c>
      <c r="O1347" t="b">
        <v>0</v>
      </c>
      <c r="P1347">
        <v>7</v>
      </c>
      <c r="Q1347" t="b">
        <v>1</v>
      </c>
      <c r="R1347" s="12" t="s">
        <v>8278</v>
      </c>
      <c r="S1347" t="s">
        <v>8279</v>
      </c>
      <c r="T1347">
        <f t="shared" si="126"/>
        <v>53.57</v>
      </c>
      <c r="U1347">
        <f t="shared" ref="U1347:U1410" si="131">YEAR(L1347)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27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5">
        <f t="shared" si="128"/>
        <v>41422.075821759259</v>
      </c>
      <c r="M1348" s="15">
        <f t="shared" si="129"/>
        <v>41452.075821759259</v>
      </c>
      <c r="N1348" s="10">
        <f t="shared" si="130"/>
        <v>30</v>
      </c>
      <c r="O1348" t="b">
        <v>0</v>
      </c>
      <c r="P1348">
        <v>149</v>
      </c>
      <c r="Q1348" t="b">
        <v>1</v>
      </c>
      <c r="R1348" s="12" t="s">
        <v>8278</v>
      </c>
      <c r="S1348" t="s">
        <v>8279</v>
      </c>
      <c r="T1348">
        <f t="shared" si="126"/>
        <v>48.45</v>
      </c>
      <c r="U1348">
        <f t="shared" si="13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27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5">
        <f t="shared" si="128"/>
        <v>42040.638020833328</v>
      </c>
      <c r="M1349" s="15">
        <f t="shared" si="129"/>
        <v>42070.638020833328</v>
      </c>
      <c r="N1349" s="10">
        <f t="shared" si="130"/>
        <v>30</v>
      </c>
      <c r="O1349" t="b">
        <v>0</v>
      </c>
      <c r="P1349">
        <v>31</v>
      </c>
      <c r="Q1349" t="b">
        <v>1</v>
      </c>
      <c r="R1349" s="12" t="s">
        <v>8278</v>
      </c>
      <c r="S1349" t="s">
        <v>8279</v>
      </c>
      <c r="T1349">
        <f t="shared" si="126"/>
        <v>82.42</v>
      </c>
      <c r="U1349">
        <f t="shared" si="13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27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5">
        <f t="shared" si="128"/>
        <v>41963.506168981476</v>
      </c>
      <c r="M1350" s="15">
        <f t="shared" si="129"/>
        <v>41991.506168981476</v>
      </c>
      <c r="N1350" s="10">
        <f t="shared" si="130"/>
        <v>28</v>
      </c>
      <c r="O1350" t="b">
        <v>0</v>
      </c>
      <c r="P1350">
        <v>26</v>
      </c>
      <c r="Q1350" t="b">
        <v>1</v>
      </c>
      <c r="R1350" s="12" t="s">
        <v>8278</v>
      </c>
      <c r="S1350" t="s">
        <v>8279</v>
      </c>
      <c r="T1350">
        <f t="shared" si="126"/>
        <v>230.19</v>
      </c>
      <c r="U1350">
        <f t="shared" si="13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27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5">
        <f t="shared" si="128"/>
        <v>42317.33258101852</v>
      </c>
      <c r="M1351" s="15">
        <f t="shared" si="129"/>
        <v>42354.290972222225</v>
      </c>
      <c r="N1351" s="10">
        <f t="shared" si="130"/>
        <v>37</v>
      </c>
      <c r="O1351" t="b">
        <v>0</v>
      </c>
      <c r="P1351">
        <v>172</v>
      </c>
      <c r="Q1351" t="b">
        <v>1</v>
      </c>
      <c r="R1351" s="12" t="s">
        <v>8278</v>
      </c>
      <c r="S1351" t="s">
        <v>8279</v>
      </c>
      <c r="T1351">
        <f t="shared" si="126"/>
        <v>59.36</v>
      </c>
      <c r="U1351">
        <f t="shared" si="13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27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5">
        <f t="shared" si="128"/>
        <v>42334.013124999998</v>
      </c>
      <c r="M1352" s="15">
        <f t="shared" si="129"/>
        <v>42364.013124999998</v>
      </c>
      <c r="N1352" s="10">
        <f t="shared" si="130"/>
        <v>30</v>
      </c>
      <c r="O1352" t="b">
        <v>0</v>
      </c>
      <c r="P1352">
        <v>78</v>
      </c>
      <c r="Q1352" t="b">
        <v>1</v>
      </c>
      <c r="R1352" s="12" t="s">
        <v>8278</v>
      </c>
      <c r="S1352" t="s">
        <v>8279</v>
      </c>
      <c r="T1352">
        <f t="shared" si="126"/>
        <v>66.7</v>
      </c>
      <c r="U1352">
        <f t="shared" si="13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27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5">
        <f t="shared" si="128"/>
        <v>42382.74009259259</v>
      </c>
      <c r="M1353" s="15">
        <f t="shared" si="129"/>
        <v>42412.74009259259</v>
      </c>
      <c r="N1353" s="10">
        <f t="shared" si="130"/>
        <v>30</v>
      </c>
      <c r="O1353" t="b">
        <v>0</v>
      </c>
      <c r="P1353">
        <v>120</v>
      </c>
      <c r="Q1353" t="b">
        <v>1</v>
      </c>
      <c r="R1353" s="12" t="s">
        <v>8278</v>
      </c>
      <c r="S1353" t="s">
        <v>8279</v>
      </c>
      <c r="T1353">
        <f t="shared" si="126"/>
        <v>168.78</v>
      </c>
      <c r="U1353">
        <f t="shared" si="13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27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5">
        <f t="shared" si="128"/>
        <v>42200.578310185185</v>
      </c>
      <c r="M1354" s="15">
        <f t="shared" si="129"/>
        <v>42252.165972222225</v>
      </c>
      <c r="N1354" s="10">
        <f t="shared" si="130"/>
        <v>52</v>
      </c>
      <c r="O1354" t="b">
        <v>0</v>
      </c>
      <c r="P1354">
        <v>227</v>
      </c>
      <c r="Q1354" t="b">
        <v>1</v>
      </c>
      <c r="R1354" s="12" t="s">
        <v>8278</v>
      </c>
      <c r="S1354" t="s">
        <v>8279</v>
      </c>
      <c r="T1354">
        <f t="shared" si="126"/>
        <v>59.97</v>
      </c>
      <c r="U1354">
        <f t="shared" si="13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27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5">
        <f t="shared" si="128"/>
        <v>41309.11791666667</v>
      </c>
      <c r="M1355" s="15">
        <f t="shared" si="129"/>
        <v>41344</v>
      </c>
      <c r="N1355" s="10">
        <f t="shared" si="130"/>
        <v>35</v>
      </c>
      <c r="O1355" t="b">
        <v>0</v>
      </c>
      <c r="P1355">
        <v>42</v>
      </c>
      <c r="Q1355" t="b">
        <v>1</v>
      </c>
      <c r="R1355" s="12" t="s">
        <v>8278</v>
      </c>
      <c r="S1355" t="s">
        <v>8279</v>
      </c>
      <c r="T1355">
        <f t="shared" si="126"/>
        <v>31.81</v>
      </c>
      <c r="U1355">
        <f t="shared" si="13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27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5">
        <f t="shared" si="128"/>
        <v>42502.807627314818</v>
      </c>
      <c r="M1356" s="15">
        <f t="shared" si="129"/>
        <v>42532.807627314818</v>
      </c>
      <c r="N1356" s="10">
        <f t="shared" si="130"/>
        <v>30</v>
      </c>
      <c r="O1356" t="b">
        <v>0</v>
      </c>
      <c r="P1356">
        <v>64</v>
      </c>
      <c r="Q1356" t="b">
        <v>1</v>
      </c>
      <c r="R1356" s="12" t="s">
        <v>8278</v>
      </c>
      <c r="S1356" t="s">
        <v>8279</v>
      </c>
      <c r="T1356">
        <f t="shared" si="126"/>
        <v>24.42</v>
      </c>
      <c r="U1356">
        <f t="shared" si="13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27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5">
        <f t="shared" si="128"/>
        <v>41213.254687499997</v>
      </c>
      <c r="M1357" s="15">
        <f t="shared" si="129"/>
        <v>41243.416666666664</v>
      </c>
      <c r="N1357" s="10">
        <f t="shared" si="130"/>
        <v>30</v>
      </c>
      <c r="O1357" t="b">
        <v>0</v>
      </c>
      <c r="P1357">
        <v>121</v>
      </c>
      <c r="Q1357" t="b">
        <v>1</v>
      </c>
      <c r="R1357" s="12" t="s">
        <v>8278</v>
      </c>
      <c r="S1357" t="s">
        <v>8279</v>
      </c>
      <c r="T1357">
        <f t="shared" si="126"/>
        <v>25.35</v>
      </c>
      <c r="U1357">
        <f t="shared" si="13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27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5">
        <f t="shared" si="128"/>
        <v>41430.038888888892</v>
      </c>
      <c r="M1358" s="15">
        <f t="shared" si="129"/>
        <v>41460.038888888892</v>
      </c>
      <c r="N1358" s="10">
        <f t="shared" si="130"/>
        <v>30</v>
      </c>
      <c r="O1358" t="b">
        <v>0</v>
      </c>
      <c r="P1358">
        <v>87</v>
      </c>
      <c r="Q1358" t="b">
        <v>1</v>
      </c>
      <c r="R1358" s="12" t="s">
        <v>8278</v>
      </c>
      <c r="S1358" t="s">
        <v>8279</v>
      </c>
      <c r="T1358">
        <f t="shared" si="126"/>
        <v>71.44</v>
      </c>
      <c r="U1358">
        <f t="shared" si="13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27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5">
        <f t="shared" si="128"/>
        <v>41304.962233796294</v>
      </c>
      <c r="M1359" s="15">
        <f t="shared" si="129"/>
        <v>41334.249305555553</v>
      </c>
      <c r="N1359" s="10">
        <f t="shared" si="130"/>
        <v>30</v>
      </c>
      <c r="O1359" t="b">
        <v>0</v>
      </c>
      <c r="P1359">
        <v>65</v>
      </c>
      <c r="Q1359" t="b">
        <v>1</v>
      </c>
      <c r="R1359" s="12" t="s">
        <v>8278</v>
      </c>
      <c r="S1359" t="s">
        <v>8279</v>
      </c>
      <c r="T1359">
        <f t="shared" si="126"/>
        <v>38.549999999999997</v>
      </c>
      <c r="U1359">
        <f t="shared" si="13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27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5">
        <f t="shared" si="128"/>
        <v>40689.570868055554</v>
      </c>
      <c r="M1360" s="15">
        <f t="shared" si="129"/>
        <v>40719.570868055554</v>
      </c>
      <c r="N1360" s="10">
        <f t="shared" si="130"/>
        <v>30</v>
      </c>
      <c r="O1360" t="b">
        <v>0</v>
      </c>
      <c r="P1360">
        <v>49</v>
      </c>
      <c r="Q1360" t="b">
        <v>1</v>
      </c>
      <c r="R1360" s="12" t="s">
        <v>8278</v>
      </c>
      <c r="S1360" t="s">
        <v>8279</v>
      </c>
      <c r="T1360">
        <f t="shared" si="126"/>
        <v>68.37</v>
      </c>
      <c r="U1360">
        <f t="shared" si="13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27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5">
        <f t="shared" si="128"/>
        <v>40668.814699074072</v>
      </c>
      <c r="M1361" s="15">
        <f t="shared" si="129"/>
        <v>40730.814699074072</v>
      </c>
      <c r="N1361" s="10">
        <f t="shared" si="130"/>
        <v>62</v>
      </c>
      <c r="O1361" t="b">
        <v>0</v>
      </c>
      <c r="P1361">
        <v>19</v>
      </c>
      <c r="Q1361" t="b">
        <v>1</v>
      </c>
      <c r="R1361" s="12" t="s">
        <v>8278</v>
      </c>
      <c r="S1361" t="s">
        <v>8279</v>
      </c>
      <c r="T1361">
        <f t="shared" si="126"/>
        <v>40.21</v>
      </c>
      <c r="U1361">
        <f t="shared" si="13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27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5">
        <f t="shared" si="128"/>
        <v>41095.900694444441</v>
      </c>
      <c r="M1362" s="15">
        <f t="shared" si="129"/>
        <v>41123.900694444441</v>
      </c>
      <c r="N1362" s="10">
        <f t="shared" si="130"/>
        <v>28</v>
      </c>
      <c r="O1362" t="b">
        <v>0</v>
      </c>
      <c r="P1362">
        <v>81</v>
      </c>
      <c r="Q1362" t="b">
        <v>1</v>
      </c>
      <c r="R1362" s="12" t="s">
        <v>8278</v>
      </c>
      <c r="S1362" t="s">
        <v>8279</v>
      </c>
      <c r="T1362">
        <f t="shared" si="126"/>
        <v>32.07</v>
      </c>
      <c r="U1362">
        <f t="shared" si="13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27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5">
        <f t="shared" si="128"/>
        <v>41781.717268518521</v>
      </c>
      <c r="M1363" s="15">
        <f t="shared" si="129"/>
        <v>41811.717268518521</v>
      </c>
      <c r="N1363" s="10">
        <f t="shared" si="130"/>
        <v>30</v>
      </c>
      <c r="O1363" t="b">
        <v>0</v>
      </c>
      <c r="P1363">
        <v>264</v>
      </c>
      <c r="Q1363" t="b">
        <v>1</v>
      </c>
      <c r="R1363" s="12" t="s">
        <v>8278</v>
      </c>
      <c r="S1363" t="s">
        <v>8279</v>
      </c>
      <c r="T1363">
        <f t="shared" si="126"/>
        <v>28.63</v>
      </c>
      <c r="U1363">
        <f t="shared" si="13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27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5">
        <f t="shared" si="128"/>
        <v>41464.934386574074</v>
      </c>
      <c r="M1364" s="15">
        <f t="shared" si="129"/>
        <v>41524.934386574074</v>
      </c>
      <c r="N1364" s="10">
        <f t="shared" si="130"/>
        <v>60</v>
      </c>
      <c r="O1364" t="b">
        <v>0</v>
      </c>
      <c r="P1364">
        <v>25</v>
      </c>
      <c r="Q1364" t="b">
        <v>1</v>
      </c>
      <c r="R1364" s="12" t="s">
        <v>8278</v>
      </c>
      <c r="S1364" t="s">
        <v>8279</v>
      </c>
      <c r="T1364">
        <f t="shared" si="126"/>
        <v>43.64</v>
      </c>
      <c r="U1364">
        <f t="shared" si="13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27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5">
        <f t="shared" si="128"/>
        <v>42396.8440625</v>
      </c>
      <c r="M1365" s="15">
        <f t="shared" si="129"/>
        <v>42415.332638888889</v>
      </c>
      <c r="N1365" s="10">
        <f t="shared" si="130"/>
        <v>19</v>
      </c>
      <c r="O1365" t="b">
        <v>0</v>
      </c>
      <c r="P1365">
        <v>5</v>
      </c>
      <c r="Q1365" t="b">
        <v>1</v>
      </c>
      <c r="R1365" s="12" t="s">
        <v>8278</v>
      </c>
      <c r="S1365" t="s">
        <v>8279</v>
      </c>
      <c r="T1365">
        <f t="shared" si="126"/>
        <v>40</v>
      </c>
      <c r="U1365">
        <f t="shared" si="13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27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5">
        <f t="shared" si="128"/>
        <v>41951.695671296293</v>
      </c>
      <c r="M1366" s="15">
        <f t="shared" si="129"/>
        <v>42011.6956712963</v>
      </c>
      <c r="N1366" s="10">
        <f t="shared" si="130"/>
        <v>60</v>
      </c>
      <c r="O1366" t="b">
        <v>0</v>
      </c>
      <c r="P1366">
        <v>144</v>
      </c>
      <c r="Q1366" t="b">
        <v>1</v>
      </c>
      <c r="R1366" s="12" t="s">
        <v>8281</v>
      </c>
      <c r="S1366" t="s">
        <v>8282</v>
      </c>
      <c r="T1366">
        <f t="shared" si="126"/>
        <v>346.04</v>
      </c>
      <c r="U1366">
        <f t="shared" si="13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27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5">
        <f t="shared" si="128"/>
        <v>42049.733240740738</v>
      </c>
      <c r="M1367" s="15">
        <f t="shared" si="129"/>
        <v>42079.691574074073</v>
      </c>
      <c r="N1367" s="10">
        <f t="shared" si="130"/>
        <v>30</v>
      </c>
      <c r="O1367" t="b">
        <v>0</v>
      </c>
      <c r="P1367">
        <v>92</v>
      </c>
      <c r="Q1367" t="b">
        <v>1</v>
      </c>
      <c r="R1367" s="12" t="s">
        <v>8281</v>
      </c>
      <c r="S1367" t="s">
        <v>8282</v>
      </c>
      <c r="T1367">
        <f t="shared" si="126"/>
        <v>81.739999999999995</v>
      </c>
      <c r="U1367">
        <f t="shared" si="13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27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5">
        <f t="shared" si="128"/>
        <v>41924.996099537035</v>
      </c>
      <c r="M1368" s="15">
        <f t="shared" si="129"/>
        <v>41970.037766203706</v>
      </c>
      <c r="N1368" s="10">
        <f t="shared" si="130"/>
        <v>46</v>
      </c>
      <c r="O1368" t="b">
        <v>0</v>
      </c>
      <c r="P1368">
        <v>147</v>
      </c>
      <c r="Q1368" t="b">
        <v>1</v>
      </c>
      <c r="R1368" s="12" t="s">
        <v>8281</v>
      </c>
      <c r="S1368" t="s">
        <v>8282</v>
      </c>
      <c r="T1368">
        <f t="shared" si="126"/>
        <v>64.540000000000006</v>
      </c>
      <c r="U1368">
        <f t="shared" si="13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27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5">
        <f t="shared" si="128"/>
        <v>42292.002893518518</v>
      </c>
      <c r="M1369" s="15">
        <f t="shared" si="129"/>
        <v>42322.044560185182</v>
      </c>
      <c r="N1369" s="10">
        <f t="shared" si="130"/>
        <v>30</v>
      </c>
      <c r="O1369" t="b">
        <v>0</v>
      </c>
      <c r="P1369">
        <v>90</v>
      </c>
      <c r="Q1369" t="b">
        <v>1</v>
      </c>
      <c r="R1369" s="12" t="s">
        <v>8281</v>
      </c>
      <c r="S1369" t="s">
        <v>8282</v>
      </c>
      <c r="T1369">
        <f t="shared" si="126"/>
        <v>63.48</v>
      </c>
      <c r="U1369">
        <f t="shared" si="13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27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5">
        <f t="shared" si="128"/>
        <v>42146.190902777773</v>
      </c>
      <c r="M1370" s="15">
        <f t="shared" si="129"/>
        <v>42170.190902777773</v>
      </c>
      <c r="N1370" s="10">
        <f t="shared" si="130"/>
        <v>24</v>
      </c>
      <c r="O1370" t="b">
        <v>0</v>
      </c>
      <c r="P1370">
        <v>87</v>
      </c>
      <c r="Q1370" t="b">
        <v>1</v>
      </c>
      <c r="R1370" s="12" t="s">
        <v>8281</v>
      </c>
      <c r="S1370" t="s">
        <v>8282</v>
      </c>
      <c r="T1370">
        <f t="shared" si="126"/>
        <v>63.62</v>
      </c>
      <c r="U1370">
        <f t="shared" si="13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27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5">
        <f t="shared" si="128"/>
        <v>41710.594282407408</v>
      </c>
      <c r="M1371" s="15">
        <f t="shared" si="129"/>
        <v>41740.594282407408</v>
      </c>
      <c r="N1371" s="10">
        <f t="shared" si="130"/>
        <v>30</v>
      </c>
      <c r="O1371" t="b">
        <v>0</v>
      </c>
      <c r="P1371">
        <v>406</v>
      </c>
      <c r="Q1371" t="b">
        <v>1</v>
      </c>
      <c r="R1371" s="12" t="s">
        <v>8281</v>
      </c>
      <c r="S1371" t="s">
        <v>8282</v>
      </c>
      <c r="T1371">
        <f t="shared" si="126"/>
        <v>83.97</v>
      </c>
      <c r="U1371">
        <f t="shared" si="13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27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5">
        <f t="shared" si="128"/>
        <v>41548.00335648148</v>
      </c>
      <c r="M1372" s="15">
        <f t="shared" si="129"/>
        <v>41563.00335648148</v>
      </c>
      <c r="N1372" s="10">
        <f t="shared" si="130"/>
        <v>15</v>
      </c>
      <c r="O1372" t="b">
        <v>0</v>
      </c>
      <c r="P1372">
        <v>20</v>
      </c>
      <c r="Q1372" t="b">
        <v>1</v>
      </c>
      <c r="R1372" s="12" t="s">
        <v>8281</v>
      </c>
      <c r="S1372" t="s">
        <v>8282</v>
      </c>
      <c r="T1372">
        <f t="shared" si="126"/>
        <v>77.75</v>
      </c>
      <c r="U1372">
        <f t="shared" si="13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27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5">
        <f t="shared" si="128"/>
        <v>42101.758587962962</v>
      </c>
      <c r="M1373" s="15">
        <f t="shared" si="129"/>
        <v>42131.758587962962</v>
      </c>
      <c r="N1373" s="10">
        <f t="shared" si="130"/>
        <v>30</v>
      </c>
      <c r="O1373" t="b">
        <v>0</v>
      </c>
      <c r="P1373">
        <v>70</v>
      </c>
      <c r="Q1373" t="b">
        <v>1</v>
      </c>
      <c r="R1373" s="12" t="s">
        <v>8281</v>
      </c>
      <c r="S1373" t="s">
        <v>8282</v>
      </c>
      <c r="T1373">
        <f t="shared" si="126"/>
        <v>107.07</v>
      </c>
      <c r="U1373">
        <f t="shared" si="13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27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5">
        <f t="shared" si="128"/>
        <v>41072.739953703705</v>
      </c>
      <c r="M1374" s="15">
        <f t="shared" si="129"/>
        <v>41102.739953703705</v>
      </c>
      <c r="N1374" s="10">
        <f t="shared" si="130"/>
        <v>30</v>
      </c>
      <c r="O1374" t="b">
        <v>0</v>
      </c>
      <c r="P1374">
        <v>16</v>
      </c>
      <c r="Q1374" t="b">
        <v>1</v>
      </c>
      <c r="R1374" s="12" t="s">
        <v>8281</v>
      </c>
      <c r="S1374" t="s">
        <v>8282</v>
      </c>
      <c r="T1374">
        <f t="shared" si="126"/>
        <v>38.75</v>
      </c>
      <c r="U1374">
        <f t="shared" si="13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27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5">
        <f t="shared" si="128"/>
        <v>42704.95177083333</v>
      </c>
      <c r="M1375" s="15">
        <f t="shared" si="129"/>
        <v>42734.95177083333</v>
      </c>
      <c r="N1375" s="10">
        <f t="shared" si="130"/>
        <v>30</v>
      </c>
      <c r="O1375" t="b">
        <v>0</v>
      </c>
      <c r="P1375">
        <v>52</v>
      </c>
      <c r="Q1375" t="b">
        <v>1</v>
      </c>
      <c r="R1375" s="12" t="s">
        <v>8281</v>
      </c>
      <c r="S1375" t="s">
        <v>8282</v>
      </c>
      <c r="T1375">
        <f t="shared" si="126"/>
        <v>201.94</v>
      </c>
      <c r="U1375">
        <f t="shared" si="13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27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5">
        <f t="shared" si="128"/>
        <v>42424.161898148144</v>
      </c>
      <c r="M1376" s="15">
        <f t="shared" si="129"/>
        <v>42454.12023148148</v>
      </c>
      <c r="N1376" s="10">
        <f t="shared" si="130"/>
        <v>30</v>
      </c>
      <c r="O1376" t="b">
        <v>0</v>
      </c>
      <c r="P1376">
        <v>66</v>
      </c>
      <c r="Q1376" t="b">
        <v>1</v>
      </c>
      <c r="R1376" s="12" t="s">
        <v>8281</v>
      </c>
      <c r="S1376" t="s">
        <v>8282</v>
      </c>
      <c r="T1376">
        <f t="shared" si="126"/>
        <v>43.06</v>
      </c>
      <c r="U1376">
        <f t="shared" si="13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27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5">
        <f t="shared" si="128"/>
        <v>42720.066192129627</v>
      </c>
      <c r="M1377" s="15">
        <f t="shared" si="129"/>
        <v>42750.066192129627</v>
      </c>
      <c r="N1377" s="10">
        <f t="shared" si="130"/>
        <v>30</v>
      </c>
      <c r="O1377" t="b">
        <v>0</v>
      </c>
      <c r="P1377">
        <v>109</v>
      </c>
      <c r="Q1377" t="b">
        <v>1</v>
      </c>
      <c r="R1377" s="12" t="s">
        <v>8281</v>
      </c>
      <c r="S1377" t="s">
        <v>8282</v>
      </c>
      <c r="T1377">
        <f t="shared" si="126"/>
        <v>62.87</v>
      </c>
      <c r="U1377">
        <f t="shared" si="13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27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5">
        <f t="shared" si="128"/>
        <v>42677.669050925921</v>
      </c>
      <c r="M1378" s="15">
        <f t="shared" si="129"/>
        <v>42707.710717592592</v>
      </c>
      <c r="N1378" s="10">
        <f t="shared" si="130"/>
        <v>30</v>
      </c>
      <c r="O1378" t="b">
        <v>0</v>
      </c>
      <c r="P1378">
        <v>168</v>
      </c>
      <c r="Q1378" t="b">
        <v>1</v>
      </c>
      <c r="R1378" s="12" t="s">
        <v>8281</v>
      </c>
      <c r="S1378" t="s">
        <v>8282</v>
      </c>
      <c r="T1378">
        <f t="shared" si="126"/>
        <v>55.61</v>
      </c>
      <c r="U1378">
        <f t="shared" si="13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27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5">
        <f t="shared" si="128"/>
        <v>42747.219560185185</v>
      </c>
      <c r="M1379" s="15">
        <f t="shared" si="129"/>
        <v>42769.174305555556</v>
      </c>
      <c r="N1379" s="10">
        <f t="shared" si="130"/>
        <v>22</v>
      </c>
      <c r="O1379" t="b">
        <v>0</v>
      </c>
      <c r="P1379">
        <v>31</v>
      </c>
      <c r="Q1379" t="b">
        <v>1</v>
      </c>
      <c r="R1379" s="12" t="s">
        <v>8281</v>
      </c>
      <c r="S1379" t="s">
        <v>8282</v>
      </c>
      <c r="T1379">
        <f t="shared" si="126"/>
        <v>48.71</v>
      </c>
      <c r="U1379">
        <f t="shared" si="13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27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5">
        <f t="shared" si="128"/>
        <v>42568.759374999994</v>
      </c>
      <c r="M1380" s="15">
        <f t="shared" si="129"/>
        <v>42583.759374999994</v>
      </c>
      <c r="N1380" s="10">
        <f t="shared" si="130"/>
        <v>15</v>
      </c>
      <c r="O1380" t="b">
        <v>0</v>
      </c>
      <c r="P1380">
        <v>133</v>
      </c>
      <c r="Q1380" t="b">
        <v>1</v>
      </c>
      <c r="R1380" s="12" t="s">
        <v>8281</v>
      </c>
      <c r="S1380" t="s">
        <v>8282</v>
      </c>
      <c r="T1380">
        <f t="shared" si="126"/>
        <v>30.58</v>
      </c>
      <c r="U1380">
        <f t="shared" si="13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27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5">
        <f t="shared" si="128"/>
        <v>42130.491620370376</v>
      </c>
      <c r="M1381" s="15">
        <f t="shared" si="129"/>
        <v>42160.491620370376</v>
      </c>
      <c r="N1381" s="10">
        <f t="shared" si="130"/>
        <v>30</v>
      </c>
      <c r="O1381" t="b">
        <v>0</v>
      </c>
      <c r="P1381">
        <v>151</v>
      </c>
      <c r="Q1381" t="b">
        <v>1</v>
      </c>
      <c r="R1381" s="12" t="s">
        <v>8281</v>
      </c>
      <c r="S1381" t="s">
        <v>8282</v>
      </c>
      <c r="T1381">
        <f t="shared" si="126"/>
        <v>73.91</v>
      </c>
      <c r="U1381">
        <f t="shared" si="13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27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5">
        <f t="shared" si="128"/>
        <v>42141.762800925921</v>
      </c>
      <c r="M1382" s="15">
        <f t="shared" si="129"/>
        <v>42164.083333333328</v>
      </c>
      <c r="N1382" s="10">
        <f t="shared" si="130"/>
        <v>23</v>
      </c>
      <c r="O1382" t="b">
        <v>0</v>
      </c>
      <c r="P1382">
        <v>5</v>
      </c>
      <c r="Q1382" t="b">
        <v>1</v>
      </c>
      <c r="R1382" s="12" t="s">
        <v>8281</v>
      </c>
      <c r="S1382" t="s">
        <v>8282</v>
      </c>
      <c r="T1382">
        <f t="shared" si="126"/>
        <v>21.2</v>
      </c>
      <c r="U1382">
        <f t="shared" si="13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27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5">
        <f t="shared" si="128"/>
        <v>42703.214409722219</v>
      </c>
      <c r="M1383" s="15">
        <f t="shared" si="129"/>
        <v>42733.214409722219</v>
      </c>
      <c r="N1383" s="10">
        <f t="shared" si="130"/>
        <v>30</v>
      </c>
      <c r="O1383" t="b">
        <v>0</v>
      </c>
      <c r="P1383">
        <v>73</v>
      </c>
      <c r="Q1383" t="b">
        <v>1</v>
      </c>
      <c r="R1383" s="12" t="s">
        <v>8281</v>
      </c>
      <c r="S1383" t="s">
        <v>8282</v>
      </c>
      <c r="T1383">
        <f t="shared" si="126"/>
        <v>73.36</v>
      </c>
      <c r="U1383">
        <f t="shared" si="13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27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5">
        <f t="shared" si="128"/>
        <v>41370.800185185188</v>
      </c>
      <c r="M1384" s="15">
        <f t="shared" si="129"/>
        <v>41400.800185185188</v>
      </c>
      <c r="N1384" s="10">
        <f t="shared" si="130"/>
        <v>30</v>
      </c>
      <c r="O1384" t="b">
        <v>0</v>
      </c>
      <c r="P1384">
        <v>148</v>
      </c>
      <c r="Q1384" t="b">
        <v>1</v>
      </c>
      <c r="R1384" s="12" t="s">
        <v>8281</v>
      </c>
      <c r="S1384" t="s">
        <v>8282</v>
      </c>
      <c r="T1384">
        <f t="shared" si="126"/>
        <v>56.41</v>
      </c>
      <c r="U1384">
        <f t="shared" si="13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27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5">
        <f t="shared" si="128"/>
        <v>42707.074976851851</v>
      </c>
      <c r="M1385" s="15">
        <f t="shared" si="129"/>
        <v>42727.074976851851</v>
      </c>
      <c r="N1385" s="10">
        <f t="shared" si="130"/>
        <v>20</v>
      </c>
      <c r="O1385" t="b">
        <v>0</v>
      </c>
      <c r="P1385">
        <v>93</v>
      </c>
      <c r="Q1385" t="b">
        <v>1</v>
      </c>
      <c r="R1385" s="12" t="s">
        <v>8281</v>
      </c>
      <c r="S1385" t="s">
        <v>8282</v>
      </c>
      <c r="T1385">
        <f t="shared" si="126"/>
        <v>50.25</v>
      </c>
      <c r="U1385">
        <f t="shared" si="13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27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5">
        <f t="shared" si="128"/>
        <v>42160.735208333332</v>
      </c>
      <c r="M1386" s="15">
        <f t="shared" si="129"/>
        <v>42190.735208333332</v>
      </c>
      <c r="N1386" s="10">
        <f t="shared" si="130"/>
        <v>30</v>
      </c>
      <c r="O1386" t="b">
        <v>0</v>
      </c>
      <c r="P1386">
        <v>63</v>
      </c>
      <c r="Q1386" t="b">
        <v>1</v>
      </c>
      <c r="R1386" s="12" t="s">
        <v>8281</v>
      </c>
      <c r="S1386" t="s">
        <v>8282</v>
      </c>
      <c r="T1386">
        <f t="shared" si="126"/>
        <v>68.94</v>
      </c>
      <c r="U1386">
        <f t="shared" si="13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27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5">
        <f t="shared" si="128"/>
        <v>42433.688900462963</v>
      </c>
      <c r="M1387" s="15">
        <f t="shared" si="129"/>
        <v>42489.507638888885</v>
      </c>
      <c r="N1387" s="10">
        <f t="shared" si="130"/>
        <v>56</v>
      </c>
      <c r="O1387" t="b">
        <v>0</v>
      </c>
      <c r="P1387">
        <v>134</v>
      </c>
      <c r="Q1387" t="b">
        <v>1</v>
      </c>
      <c r="R1387" s="12" t="s">
        <v>8281</v>
      </c>
      <c r="S1387" t="s">
        <v>8282</v>
      </c>
      <c r="T1387">
        <f t="shared" si="126"/>
        <v>65.91</v>
      </c>
      <c r="U1387">
        <f t="shared" si="13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27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5">
        <f t="shared" si="128"/>
        <v>42184.646863425922</v>
      </c>
      <c r="M1388" s="15">
        <f t="shared" si="129"/>
        <v>42214.646863425922</v>
      </c>
      <c r="N1388" s="10">
        <f t="shared" si="130"/>
        <v>30</v>
      </c>
      <c r="O1388" t="b">
        <v>0</v>
      </c>
      <c r="P1388">
        <v>14</v>
      </c>
      <c r="Q1388" t="b">
        <v>1</v>
      </c>
      <c r="R1388" s="12" t="s">
        <v>8281</v>
      </c>
      <c r="S1388" t="s">
        <v>8282</v>
      </c>
      <c r="T1388">
        <f t="shared" si="126"/>
        <v>62.5</v>
      </c>
      <c r="U1388">
        <f t="shared" si="13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27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5">
        <f t="shared" si="128"/>
        <v>42126.92123842593</v>
      </c>
      <c r="M1389" s="15">
        <f t="shared" si="129"/>
        <v>42158.1875</v>
      </c>
      <c r="N1389" s="10">
        <f t="shared" si="130"/>
        <v>32</v>
      </c>
      <c r="O1389" t="b">
        <v>0</v>
      </c>
      <c r="P1389">
        <v>78</v>
      </c>
      <c r="Q1389" t="b">
        <v>1</v>
      </c>
      <c r="R1389" s="12" t="s">
        <v>8281</v>
      </c>
      <c r="S1389" t="s">
        <v>8282</v>
      </c>
      <c r="T1389">
        <f t="shared" si="126"/>
        <v>70.06</v>
      </c>
      <c r="U1389">
        <f t="shared" si="13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27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5">
        <f t="shared" si="128"/>
        <v>42634.614780092597</v>
      </c>
      <c r="M1390" s="15">
        <f t="shared" si="129"/>
        <v>42660.676388888889</v>
      </c>
      <c r="N1390" s="10">
        <f t="shared" si="130"/>
        <v>26</v>
      </c>
      <c r="O1390" t="b">
        <v>0</v>
      </c>
      <c r="P1390">
        <v>112</v>
      </c>
      <c r="Q1390" t="b">
        <v>1</v>
      </c>
      <c r="R1390" s="12" t="s">
        <v>8281</v>
      </c>
      <c r="S1390" t="s">
        <v>8282</v>
      </c>
      <c r="T1390">
        <f t="shared" si="126"/>
        <v>60.18</v>
      </c>
      <c r="U1390">
        <f t="shared" si="13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27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5">
        <f t="shared" si="128"/>
        <v>42565.480983796297</v>
      </c>
      <c r="M1391" s="15">
        <f t="shared" si="129"/>
        <v>42595.480983796297</v>
      </c>
      <c r="N1391" s="10">
        <f t="shared" si="130"/>
        <v>30</v>
      </c>
      <c r="O1391" t="b">
        <v>0</v>
      </c>
      <c r="P1391">
        <v>34</v>
      </c>
      <c r="Q1391" t="b">
        <v>1</v>
      </c>
      <c r="R1391" s="12" t="s">
        <v>8281</v>
      </c>
      <c r="S1391" t="s">
        <v>8282</v>
      </c>
      <c r="T1391">
        <f t="shared" si="126"/>
        <v>21.38</v>
      </c>
      <c r="U1391">
        <f t="shared" si="13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27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5">
        <f t="shared" si="128"/>
        <v>42087.803310185183</v>
      </c>
      <c r="M1392" s="15">
        <f t="shared" si="129"/>
        <v>42121.716666666667</v>
      </c>
      <c r="N1392" s="10">
        <f t="shared" si="130"/>
        <v>34</v>
      </c>
      <c r="O1392" t="b">
        <v>0</v>
      </c>
      <c r="P1392">
        <v>19</v>
      </c>
      <c r="Q1392" t="b">
        <v>1</v>
      </c>
      <c r="R1392" s="12" t="s">
        <v>8281</v>
      </c>
      <c r="S1392" t="s">
        <v>8282</v>
      </c>
      <c r="T1392">
        <f t="shared" si="126"/>
        <v>160.79</v>
      </c>
      <c r="U1392">
        <f t="shared" si="13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27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5">
        <f t="shared" si="128"/>
        <v>42193.650671296295</v>
      </c>
      <c r="M1393" s="15">
        <f t="shared" si="129"/>
        <v>42238.207638888889</v>
      </c>
      <c r="N1393" s="10">
        <f t="shared" si="130"/>
        <v>45</v>
      </c>
      <c r="O1393" t="b">
        <v>0</v>
      </c>
      <c r="P1393">
        <v>13</v>
      </c>
      <c r="Q1393" t="b">
        <v>1</v>
      </c>
      <c r="R1393" s="12" t="s">
        <v>8281</v>
      </c>
      <c r="S1393" t="s">
        <v>8282</v>
      </c>
      <c r="T1393">
        <f t="shared" si="126"/>
        <v>42.38</v>
      </c>
      <c r="U1393">
        <f t="shared" si="13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27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5">
        <f t="shared" si="128"/>
        <v>42401.154930555553</v>
      </c>
      <c r="M1394" s="15">
        <f t="shared" si="129"/>
        <v>42432.154930555553</v>
      </c>
      <c r="N1394" s="10">
        <f t="shared" si="130"/>
        <v>31</v>
      </c>
      <c r="O1394" t="b">
        <v>0</v>
      </c>
      <c r="P1394">
        <v>104</v>
      </c>
      <c r="Q1394" t="b">
        <v>1</v>
      </c>
      <c r="R1394" s="12" t="s">
        <v>8281</v>
      </c>
      <c r="S1394" t="s">
        <v>8282</v>
      </c>
      <c r="T1394">
        <f t="shared" si="126"/>
        <v>27.32</v>
      </c>
      <c r="U1394">
        <f t="shared" si="13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27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5">
        <f t="shared" si="128"/>
        <v>42553.681979166664</v>
      </c>
      <c r="M1395" s="15">
        <f t="shared" si="129"/>
        <v>42583.681979166664</v>
      </c>
      <c r="N1395" s="10">
        <f t="shared" si="130"/>
        <v>30</v>
      </c>
      <c r="O1395" t="b">
        <v>0</v>
      </c>
      <c r="P1395">
        <v>52</v>
      </c>
      <c r="Q1395" t="b">
        <v>1</v>
      </c>
      <c r="R1395" s="12" t="s">
        <v>8281</v>
      </c>
      <c r="S1395" t="s">
        <v>8282</v>
      </c>
      <c r="T1395">
        <f t="shared" si="126"/>
        <v>196.83</v>
      </c>
      <c r="U1395">
        <f t="shared" si="13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27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5">
        <f t="shared" si="128"/>
        <v>42752.144976851851</v>
      </c>
      <c r="M1396" s="15">
        <f t="shared" si="129"/>
        <v>42795.125</v>
      </c>
      <c r="N1396" s="10">
        <f t="shared" si="130"/>
        <v>43</v>
      </c>
      <c r="O1396" t="b">
        <v>0</v>
      </c>
      <c r="P1396">
        <v>17</v>
      </c>
      <c r="Q1396" t="b">
        <v>1</v>
      </c>
      <c r="R1396" s="12" t="s">
        <v>8281</v>
      </c>
      <c r="S1396" t="s">
        <v>8282</v>
      </c>
      <c r="T1396">
        <f t="shared" si="126"/>
        <v>53.88</v>
      </c>
      <c r="U1396">
        <f t="shared" si="13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27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5">
        <f t="shared" si="128"/>
        <v>42719.90834490741</v>
      </c>
      <c r="M1397" s="15">
        <f t="shared" si="129"/>
        <v>42749.90834490741</v>
      </c>
      <c r="N1397" s="10">
        <f t="shared" si="130"/>
        <v>30</v>
      </c>
      <c r="O1397" t="b">
        <v>0</v>
      </c>
      <c r="P1397">
        <v>82</v>
      </c>
      <c r="Q1397" t="b">
        <v>1</v>
      </c>
      <c r="R1397" s="12" t="s">
        <v>8281</v>
      </c>
      <c r="S1397" t="s">
        <v>8282</v>
      </c>
      <c r="T1397">
        <f t="shared" si="126"/>
        <v>47.76</v>
      </c>
      <c r="U1397">
        <f t="shared" si="13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27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5">
        <f t="shared" si="128"/>
        <v>42018.99863425926</v>
      </c>
      <c r="M1398" s="15">
        <f t="shared" si="129"/>
        <v>42048.99863425926</v>
      </c>
      <c r="N1398" s="10">
        <f t="shared" si="130"/>
        <v>30</v>
      </c>
      <c r="O1398" t="b">
        <v>0</v>
      </c>
      <c r="P1398">
        <v>73</v>
      </c>
      <c r="Q1398" t="b">
        <v>1</v>
      </c>
      <c r="R1398" s="12" t="s">
        <v>8281</v>
      </c>
      <c r="S1398" t="s">
        <v>8282</v>
      </c>
      <c r="T1398">
        <f t="shared" si="126"/>
        <v>88.19</v>
      </c>
      <c r="U1398">
        <f t="shared" si="13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27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5">
        <f t="shared" si="128"/>
        <v>42640.917939814812</v>
      </c>
      <c r="M1399" s="15">
        <f t="shared" si="129"/>
        <v>42670.888194444444</v>
      </c>
      <c r="N1399" s="10">
        <f t="shared" si="130"/>
        <v>30</v>
      </c>
      <c r="O1399" t="b">
        <v>0</v>
      </c>
      <c r="P1399">
        <v>158</v>
      </c>
      <c r="Q1399" t="b">
        <v>1</v>
      </c>
      <c r="R1399" s="12" t="s">
        <v>8281</v>
      </c>
      <c r="S1399" t="s">
        <v>8282</v>
      </c>
      <c r="T1399">
        <f t="shared" si="126"/>
        <v>72.06</v>
      </c>
      <c r="U1399">
        <f t="shared" si="13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27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5">
        <f t="shared" si="128"/>
        <v>42526.874236111107</v>
      </c>
      <c r="M1400" s="15">
        <f t="shared" si="129"/>
        <v>42556.874236111107</v>
      </c>
      <c r="N1400" s="10">
        <f t="shared" si="130"/>
        <v>30</v>
      </c>
      <c r="O1400" t="b">
        <v>0</v>
      </c>
      <c r="P1400">
        <v>65</v>
      </c>
      <c r="Q1400" t="b">
        <v>1</v>
      </c>
      <c r="R1400" s="12" t="s">
        <v>8281</v>
      </c>
      <c r="S1400" t="s">
        <v>8282</v>
      </c>
      <c r="T1400">
        <f t="shared" si="126"/>
        <v>74.25</v>
      </c>
      <c r="U1400">
        <f t="shared" si="13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27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5">
        <f t="shared" si="128"/>
        <v>41889.004317129627</v>
      </c>
      <c r="M1401" s="15">
        <f t="shared" si="129"/>
        <v>41919.004317129627</v>
      </c>
      <c r="N1401" s="10">
        <f t="shared" si="130"/>
        <v>30</v>
      </c>
      <c r="O1401" t="b">
        <v>0</v>
      </c>
      <c r="P1401">
        <v>184</v>
      </c>
      <c r="Q1401" t="b">
        <v>1</v>
      </c>
      <c r="R1401" s="12" t="s">
        <v>8281</v>
      </c>
      <c r="S1401" t="s">
        <v>8282</v>
      </c>
      <c r="T1401">
        <f t="shared" si="126"/>
        <v>61.7</v>
      </c>
      <c r="U1401">
        <f t="shared" si="13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27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5">
        <f t="shared" si="128"/>
        <v>42498.341122685189</v>
      </c>
      <c r="M1402" s="15">
        <f t="shared" si="129"/>
        <v>42533.229166666672</v>
      </c>
      <c r="N1402" s="10">
        <f t="shared" si="130"/>
        <v>35</v>
      </c>
      <c r="O1402" t="b">
        <v>0</v>
      </c>
      <c r="P1402">
        <v>34</v>
      </c>
      <c r="Q1402" t="b">
        <v>1</v>
      </c>
      <c r="R1402" s="12" t="s">
        <v>8281</v>
      </c>
      <c r="S1402" t="s">
        <v>8282</v>
      </c>
      <c r="T1402">
        <f t="shared" si="126"/>
        <v>17.239999999999998</v>
      </c>
      <c r="U1402">
        <f t="shared" si="13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27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5">
        <f t="shared" si="128"/>
        <v>41399.99622685185</v>
      </c>
      <c r="M1403" s="15">
        <f t="shared" si="129"/>
        <v>41420.99622685185</v>
      </c>
      <c r="N1403" s="10">
        <f t="shared" si="130"/>
        <v>21</v>
      </c>
      <c r="O1403" t="b">
        <v>0</v>
      </c>
      <c r="P1403">
        <v>240</v>
      </c>
      <c r="Q1403" t="b">
        <v>1</v>
      </c>
      <c r="R1403" s="12" t="s">
        <v>8281</v>
      </c>
      <c r="S1403" t="s">
        <v>8282</v>
      </c>
      <c r="T1403">
        <f t="shared" si="126"/>
        <v>51.72</v>
      </c>
      <c r="U1403">
        <f t="shared" si="13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27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5">
        <f t="shared" si="128"/>
        <v>42065.053368055553</v>
      </c>
      <c r="M1404" s="15">
        <f t="shared" si="129"/>
        <v>42125.011701388896</v>
      </c>
      <c r="N1404" s="10">
        <f t="shared" si="130"/>
        <v>60</v>
      </c>
      <c r="O1404" t="b">
        <v>0</v>
      </c>
      <c r="P1404">
        <v>113</v>
      </c>
      <c r="Q1404" t="b">
        <v>1</v>
      </c>
      <c r="R1404" s="12" t="s">
        <v>8281</v>
      </c>
      <c r="S1404" t="s">
        <v>8282</v>
      </c>
      <c r="T1404">
        <f t="shared" si="126"/>
        <v>24.15</v>
      </c>
      <c r="U1404">
        <f t="shared" si="13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27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5">
        <f t="shared" si="128"/>
        <v>41451.062905092593</v>
      </c>
      <c r="M1405" s="15">
        <f t="shared" si="129"/>
        <v>41481.062905092593</v>
      </c>
      <c r="N1405" s="10">
        <f t="shared" si="130"/>
        <v>30</v>
      </c>
      <c r="O1405" t="b">
        <v>0</v>
      </c>
      <c r="P1405">
        <v>66</v>
      </c>
      <c r="Q1405" t="b">
        <v>1</v>
      </c>
      <c r="R1405" s="12" t="s">
        <v>8281</v>
      </c>
      <c r="S1405" t="s">
        <v>8282</v>
      </c>
      <c r="T1405">
        <f t="shared" si="126"/>
        <v>62.17</v>
      </c>
      <c r="U1405">
        <f t="shared" si="13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27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5">
        <f t="shared" si="128"/>
        <v>42032.510243055556</v>
      </c>
      <c r="M1406" s="15">
        <f t="shared" si="129"/>
        <v>42057.510243055556</v>
      </c>
      <c r="N1406" s="10">
        <f t="shared" si="130"/>
        <v>25</v>
      </c>
      <c r="O1406" t="b">
        <v>1</v>
      </c>
      <c r="P1406">
        <v>5</v>
      </c>
      <c r="Q1406" t="b">
        <v>0</v>
      </c>
      <c r="R1406" s="12" t="s">
        <v>8278</v>
      </c>
      <c r="S1406" t="s">
        <v>8297</v>
      </c>
      <c r="T1406">
        <f t="shared" si="126"/>
        <v>48.2</v>
      </c>
      <c r="U1406">
        <f t="shared" si="13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27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5">
        <f t="shared" si="128"/>
        <v>41941.680567129632</v>
      </c>
      <c r="M1407" s="15">
        <f t="shared" si="129"/>
        <v>41971.722233796296</v>
      </c>
      <c r="N1407" s="10">
        <f t="shared" si="130"/>
        <v>30</v>
      </c>
      <c r="O1407" t="b">
        <v>1</v>
      </c>
      <c r="P1407">
        <v>17</v>
      </c>
      <c r="Q1407" t="b">
        <v>0</v>
      </c>
      <c r="R1407" s="12" t="s">
        <v>8278</v>
      </c>
      <c r="S1407" t="s">
        <v>8297</v>
      </c>
      <c r="T1407">
        <f t="shared" si="126"/>
        <v>6.18</v>
      </c>
      <c r="U1407">
        <f t="shared" si="13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27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5">
        <f t="shared" si="128"/>
        <v>42297.432951388888</v>
      </c>
      <c r="M1408" s="15">
        <f t="shared" si="129"/>
        <v>42350.416666666672</v>
      </c>
      <c r="N1408" s="10">
        <f t="shared" si="130"/>
        <v>53</v>
      </c>
      <c r="O1408" t="b">
        <v>0</v>
      </c>
      <c r="P1408">
        <v>3</v>
      </c>
      <c r="Q1408" t="b">
        <v>0</v>
      </c>
      <c r="R1408" s="12" t="s">
        <v>8278</v>
      </c>
      <c r="S1408" t="s">
        <v>8297</v>
      </c>
      <c r="T1408">
        <f t="shared" si="126"/>
        <v>5</v>
      </c>
      <c r="U1408">
        <f t="shared" si="13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27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5">
        <f t="shared" si="128"/>
        <v>41838.536782407406</v>
      </c>
      <c r="M1409" s="15">
        <f t="shared" si="129"/>
        <v>41863.536782407406</v>
      </c>
      <c r="N1409" s="10">
        <f t="shared" si="130"/>
        <v>25</v>
      </c>
      <c r="O1409" t="b">
        <v>0</v>
      </c>
      <c r="P1409">
        <v>2</v>
      </c>
      <c r="Q1409" t="b">
        <v>0</v>
      </c>
      <c r="R1409" s="12" t="s">
        <v>8278</v>
      </c>
      <c r="S1409" t="s">
        <v>8297</v>
      </c>
      <c r="T1409">
        <f t="shared" si="126"/>
        <v>7.5</v>
      </c>
      <c r="U1409">
        <f t="shared" si="13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si="127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5">
        <f t="shared" si="128"/>
        <v>42291.872175925921</v>
      </c>
      <c r="M1410" s="15">
        <f t="shared" si="129"/>
        <v>42321.913842592592</v>
      </c>
      <c r="N1410" s="10">
        <f t="shared" si="130"/>
        <v>30</v>
      </c>
      <c r="O1410" t="b">
        <v>0</v>
      </c>
      <c r="P1410">
        <v>6</v>
      </c>
      <c r="Q1410" t="b">
        <v>0</v>
      </c>
      <c r="R1410" s="12" t="s">
        <v>8278</v>
      </c>
      <c r="S1410" t="s">
        <v>8297</v>
      </c>
      <c r="T1410">
        <f t="shared" ref="T1410:T1473" si="132">IFERROR(ROUND(E1410/P1410,2),0)</f>
        <v>12</v>
      </c>
      <c r="U1410">
        <f t="shared" si="13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ref="F1411:F1474" si="133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5">
        <f t="shared" ref="L1411:L1474" si="134">(((K1411/60)/60)/24)+DATE(1970,1,1)</f>
        <v>41945.133506944447</v>
      </c>
      <c r="M1411" s="15">
        <f t="shared" ref="M1411:M1474" si="135">(((J1411/60)/60)/24)+DATE(1970,1,1)</f>
        <v>42005.175173611111</v>
      </c>
      <c r="N1411" s="10">
        <f t="shared" ref="N1411:N1474" si="136">_xlfn.DAYS(M1411,L1411)</f>
        <v>60</v>
      </c>
      <c r="O1411" t="b">
        <v>0</v>
      </c>
      <c r="P1411">
        <v>0</v>
      </c>
      <c r="Q1411" t="b">
        <v>0</v>
      </c>
      <c r="R1411" s="12" t="s">
        <v>8278</v>
      </c>
      <c r="S1411" t="s">
        <v>8297</v>
      </c>
      <c r="T1411">
        <f t="shared" si="132"/>
        <v>0</v>
      </c>
      <c r="U1411">
        <f t="shared" ref="U1411:U1474" si="137">YEAR(L1411)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33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5">
        <f t="shared" si="134"/>
        <v>42479.318518518514</v>
      </c>
      <c r="M1412" s="15">
        <f t="shared" si="135"/>
        <v>42524.318518518514</v>
      </c>
      <c r="N1412" s="10">
        <f t="shared" si="136"/>
        <v>45</v>
      </c>
      <c r="O1412" t="b">
        <v>0</v>
      </c>
      <c r="P1412">
        <v>1</v>
      </c>
      <c r="Q1412" t="b">
        <v>0</v>
      </c>
      <c r="R1412" s="12" t="s">
        <v>8278</v>
      </c>
      <c r="S1412" t="s">
        <v>8297</v>
      </c>
      <c r="T1412">
        <f t="shared" si="132"/>
        <v>1</v>
      </c>
      <c r="U1412">
        <f t="shared" si="137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33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5">
        <f t="shared" si="134"/>
        <v>42013.059027777781</v>
      </c>
      <c r="M1413" s="15">
        <f t="shared" si="135"/>
        <v>42041.059027777781</v>
      </c>
      <c r="N1413" s="10">
        <f t="shared" si="136"/>
        <v>28</v>
      </c>
      <c r="O1413" t="b">
        <v>0</v>
      </c>
      <c r="P1413">
        <v>3</v>
      </c>
      <c r="Q1413" t="b">
        <v>0</v>
      </c>
      <c r="R1413" s="12" t="s">
        <v>8278</v>
      </c>
      <c r="S1413" t="s">
        <v>8297</v>
      </c>
      <c r="T1413">
        <f t="shared" si="132"/>
        <v>2.33</v>
      </c>
      <c r="U1413">
        <f t="shared" si="137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33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5">
        <f t="shared" si="134"/>
        <v>41947.063645833332</v>
      </c>
      <c r="M1414" s="15">
        <f t="shared" si="135"/>
        <v>41977.063645833332</v>
      </c>
      <c r="N1414" s="10">
        <f t="shared" si="136"/>
        <v>30</v>
      </c>
      <c r="O1414" t="b">
        <v>0</v>
      </c>
      <c r="P1414">
        <v>13</v>
      </c>
      <c r="Q1414" t="b">
        <v>0</v>
      </c>
      <c r="R1414" s="12" t="s">
        <v>8278</v>
      </c>
      <c r="S1414" t="s">
        <v>8297</v>
      </c>
      <c r="T1414">
        <f t="shared" si="132"/>
        <v>24.62</v>
      </c>
      <c r="U1414">
        <f t="shared" si="137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33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5">
        <f t="shared" si="134"/>
        <v>42360.437152777777</v>
      </c>
      <c r="M1415" s="15">
        <f t="shared" si="135"/>
        <v>42420.437152777777</v>
      </c>
      <c r="N1415" s="10">
        <f t="shared" si="136"/>
        <v>60</v>
      </c>
      <c r="O1415" t="b">
        <v>0</v>
      </c>
      <c r="P1415">
        <v>1</v>
      </c>
      <c r="Q1415" t="b">
        <v>0</v>
      </c>
      <c r="R1415" s="12" t="s">
        <v>8278</v>
      </c>
      <c r="S1415" t="s">
        <v>8297</v>
      </c>
      <c r="T1415">
        <f t="shared" si="132"/>
        <v>100</v>
      </c>
      <c r="U1415">
        <f t="shared" si="137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33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5">
        <f t="shared" si="134"/>
        <v>42708.25309027778</v>
      </c>
      <c r="M1416" s="15">
        <f t="shared" si="135"/>
        <v>42738.25309027778</v>
      </c>
      <c r="N1416" s="10">
        <f t="shared" si="136"/>
        <v>30</v>
      </c>
      <c r="O1416" t="b">
        <v>0</v>
      </c>
      <c r="P1416">
        <v>1</v>
      </c>
      <c r="Q1416" t="b">
        <v>0</v>
      </c>
      <c r="R1416" s="12" t="s">
        <v>8278</v>
      </c>
      <c r="S1416" t="s">
        <v>8297</v>
      </c>
      <c r="T1416">
        <f t="shared" si="132"/>
        <v>1</v>
      </c>
      <c r="U1416">
        <f t="shared" si="137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33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5">
        <f t="shared" si="134"/>
        <v>42192.675821759258</v>
      </c>
      <c r="M1417" s="15">
        <f t="shared" si="135"/>
        <v>42232.675821759258</v>
      </c>
      <c r="N1417" s="10">
        <f t="shared" si="136"/>
        <v>40</v>
      </c>
      <c r="O1417" t="b">
        <v>0</v>
      </c>
      <c r="P1417">
        <v>9</v>
      </c>
      <c r="Q1417" t="b">
        <v>0</v>
      </c>
      <c r="R1417" s="12" t="s">
        <v>8278</v>
      </c>
      <c r="S1417" t="s">
        <v>8297</v>
      </c>
      <c r="T1417">
        <f t="shared" si="132"/>
        <v>88.89</v>
      </c>
      <c r="U1417">
        <f t="shared" si="137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33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5">
        <f t="shared" si="134"/>
        <v>42299.926145833335</v>
      </c>
      <c r="M1418" s="15">
        <f t="shared" si="135"/>
        <v>42329.967812499999</v>
      </c>
      <c r="N1418" s="10">
        <f t="shared" si="136"/>
        <v>30</v>
      </c>
      <c r="O1418" t="b">
        <v>0</v>
      </c>
      <c r="P1418">
        <v>0</v>
      </c>
      <c r="Q1418" t="b">
        <v>0</v>
      </c>
      <c r="R1418" s="12" t="s">
        <v>8278</v>
      </c>
      <c r="S1418" t="s">
        <v>8297</v>
      </c>
      <c r="T1418">
        <f t="shared" si="132"/>
        <v>0</v>
      </c>
      <c r="U1418">
        <f t="shared" si="137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33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5">
        <f t="shared" si="134"/>
        <v>42232.15016203704</v>
      </c>
      <c r="M1419" s="15">
        <f t="shared" si="135"/>
        <v>42262.465972222228</v>
      </c>
      <c r="N1419" s="10">
        <f t="shared" si="136"/>
        <v>30</v>
      </c>
      <c r="O1419" t="b">
        <v>0</v>
      </c>
      <c r="P1419">
        <v>2</v>
      </c>
      <c r="Q1419" t="b">
        <v>0</v>
      </c>
      <c r="R1419" s="12" t="s">
        <v>8278</v>
      </c>
      <c r="S1419" t="s">
        <v>8297</v>
      </c>
      <c r="T1419">
        <f t="shared" si="132"/>
        <v>27.5</v>
      </c>
      <c r="U1419">
        <f t="shared" si="137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33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5">
        <f t="shared" si="134"/>
        <v>42395.456412037034</v>
      </c>
      <c r="M1420" s="15">
        <f t="shared" si="135"/>
        <v>42425.456412037034</v>
      </c>
      <c r="N1420" s="10">
        <f t="shared" si="136"/>
        <v>30</v>
      </c>
      <c r="O1420" t="b">
        <v>0</v>
      </c>
      <c r="P1420">
        <v>1</v>
      </c>
      <c r="Q1420" t="b">
        <v>0</v>
      </c>
      <c r="R1420" s="12" t="s">
        <v>8278</v>
      </c>
      <c r="S1420" t="s">
        <v>8297</v>
      </c>
      <c r="T1420">
        <f t="shared" si="132"/>
        <v>6</v>
      </c>
      <c r="U1420">
        <f t="shared" si="137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33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5">
        <f t="shared" si="134"/>
        <v>42622.456238425926</v>
      </c>
      <c r="M1421" s="15">
        <f t="shared" si="135"/>
        <v>42652.456238425926</v>
      </c>
      <c r="N1421" s="10">
        <f t="shared" si="136"/>
        <v>30</v>
      </c>
      <c r="O1421" t="b">
        <v>0</v>
      </c>
      <c r="P1421">
        <v>10</v>
      </c>
      <c r="Q1421" t="b">
        <v>0</v>
      </c>
      <c r="R1421" s="12" t="s">
        <v>8278</v>
      </c>
      <c r="S1421" t="s">
        <v>8297</v>
      </c>
      <c r="T1421">
        <f t="shared" si="132"/>
        <v>44.5</v>
      </c>
      <c r="U1421">
        <f t="shared" si="137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33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5">
        <f t="shared" si="134"/>
        <v>42524.667662037042</v>
      </c>
      <c r="M1422" s="15">
        <f t="shared" si="135"/>
        <v>42549.667662037042</v>
      </c>
      <c r="N1422" s="10">
        <f t="shared" si="136"/>
        <v>25</v>
      </c>
      <c r="O1422" t="b">
        <v>0</v>
      </c>
      <c r="P1422">
        <v>3</v>
      </c>
      <c r="Q1422" t="b">
        <v>0</v>
      </c>
      <c r="R1422" s="12" t="s">
        <v>8278</v>
      </c>
      <c r="S1422" t="s">
        <v>8297</v>
      </c>
      <c r="T1422">
        <f t="shared" si="132"/>
        <v>1</v>
      </c>
      <c r="U1422">
        <f t="shared" si="137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33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5">
        <f t="shared" si="134"/>
        <v>42013.915613425925</v>
      </c>
      <c r="M1423" s="15">
        <f t="shared" si="135"/>
        <v>42043.915613425925</v>
      </c>
      <c r="N1423" s="10">
        <f t="shared" si="136"/>
        <v>30</v>
      </c>
      <c r="O1423" t="b">
        <v>0</v>
      </c>
      <c r="P1423">
        <v>2</v>
      </c>
      <c r="Q1423" t="b">
        <v>0</v>
      </c>
      <c r="R1423" s="12" t="s">
        <v>8278</v>
      </c>
      <c r="S1423" t="s">
        <v>8297</v>
      </c>
      <c r="T1423">
        <f t="shared" si="132"/>
        <v>100</v>
      </c>
      <c r="U1423">
        <f t="shared" si="137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33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5">
        <f t="shared" si="134"/>
        <v>42604.239629629628</v>
      </c>
      <c r="M1424" s="15">
        <f t="shared" si="135"/>
        <v>42634.239629629628</v>
      </c>
      <c r="N1424" s="10">
        <f t="shared" si="136"/>
        <v>30</v>
      </c>
      <c r="O1424" t="b">
        <v>0</v>
      </c>
      <c r="P1424">
        <v>2</v>
      </c>
      <c r="Q1424" t="b">
        <v>0</v>
      </c>
      <c r="R1424" s="12" t="s">
        <v>8278</v>
      </c>
      <c r="S1424" t="s">
        <v>8297</v>
      </c>
      <c r="T1424">
        <f t="shared" si="132"/>
        <v>13</v>
      </c>
      <c r="U1424">
        <f t="shared" si="137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33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5">
        <f t="shared" si="134"/>
        <v>42340.360312500001</v>
      </c>
      <c r="M1425" s="15">
        <f t="shared" si="135"/>
        <v>42370.360312500001</v>
      </c>
      <c r="N1425" s="10">
        <f t="shared" si="136"/>
        <v>30</v>
      </c>
      <c r="O1425" t="b">
        <v>0</v>
      </c>
      <c r="P1425">
        <v>1</v>
      </c>
      <c r="Q1425" t="b">
        <v>0</v>
      </c>
      <c r="R1425" s="12" t="s">
        <v>8278</v>
      </c>
      <c r="S1425" t="s">
        <v>8297</v>
      </c>
      <c r="T1425">
        <f t="shared" si="132"/>
        <v>100</v>
      </c>
      <c r="U1425">
        <f t="shared" si="137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33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5">
        <f t="shared" si="134"/>
        <v>42676.717615740738</v>
      </c>
      <c r="M1426" s="15">
        <f t="shared" si="135"/>
        <v>42689.759282407409</v>
      </c>
      <c r="N1426" s="10">
        <f t="shared" si="136"/>
        <v>13</v>
      </c>
      <c r="O1426" t="b">
        <v>0</v>
      </c>
      <c r="P1426">
        <v>14</v>
      </c>
      <c r="Q1426" t="b">
        <v>0</v>
      </c>
      <c r="R1426" s="12" t="s">
        <v>8278</v>
      </c>
      <c r="S1426" t="s">
        <v>8297</v>
      </c>
      <c r="T1426">
        <f t="shared" si="132"/>
        <v>109.07</v>
      </c>
      <c r="U1426">
        <f t="shared" si="137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33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5">
        <f t="shared" si="134"/>
        <v>42093.131469907406</v>
      </c>
      <c r="M1427" s="15">
        <f t="shared" si="135"/>
        <v>42123.131469907406</v>
      </c>
      <c r="N1427" s="10">
        <f t="shared" si="136"/>
        <v>30</v>
      </c>
      <c r="O1427" t="b">
        <v>0</v>
      </c>
      <c r="P1427">
        <v>0</v>
      </c>
      <c r="Q1427" t="b">
        <v>0</v>
      </c>
      <c r="R1427" s="12" t="s">
        <v>8278</v>
      </c>
      <c r="S1427" t="s">
        <v>8297</v>
      </c>
      <c r="T1427">
        <f t="shared" si="132"/>
        <v>0</v>
      </c>
      <c r="U1427">
        <f t="shared" si="137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33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5">
        <f t="shared" si="134"/>
        <v>42180.390277777777</v>
      </c>
      <c r="M1428" s="15">
        <f t="shared" si="135"/>
        <v>42240.390277777777</v>
      </c>
      <c r="N1428" s="10">
        <f t="shared" si="136"/>
        <v>60</v>
      </c>
      <c r="O1428" t="b">
        <v>0</v>
      </c>
      <c r="P1428">
        <v>0</v>
      </c>
      <c r="Q1428" t="b">
        <v>0</v>
      </c>
      <c r="R1428" s="12" t="s">
        <v>8278</v>
      </c>
      <c r="S1428" t="s">
        <v>8297</v>
      </c>
      <c r="T1428">
        <f t="shared" si="132"/>
        <v>0</v>
      </c>
      <c r="U1428">
        <f t="shared" si="137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33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5">
        <f t="shared" si="134"/>
        <v>42601.851678240739</v>
      </c>
      <c r="M1429" s="15">
        <f t="shared" si="135"/>
        <v>42631.851678240739</v>
      </c>
      <c r="N1429" s="10">
        <f t="shared" si="136"/>
        <v>30</v>
      </c>
      <c r="O1429" t="b">
        <v>0</v>
      </c>
      <c r="P1429">
        <v>4</v>
      </c>
      <c r="Q1429" t="b">
        <v>0</v>
      </c>
      <c r="R1429" s="12" t="s">
        <v>8278</v>
      </c>
      <c r="S1429" t="s">
        <v>8297</v>
      </c>
      <c r="T1429">
        <f t="shared" si="132"/>
        <v>104.75</v>
      </c>
      <c r="U1429">
        <f t="shared" si="137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33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5">
        <f t="shared" si="134"/>
        <v>42432.379826388889</v>
      </c>
      <c r="M1430" s="15">
        <f t="shared" si="135"/>
        <v>42462.338159722218</v>
      </c>
      <c r="N1430" s="10">
        <f t="shared" si="136"/>
        <v>30</v>
      </c>
      <c r="O1430" t="b">
        <v>0</v>
      </c>
      <c r="P1430">
        <v>3</v>
      </c>
      <c r="Q1430" t="b">
        <v>0</v>
      </c>
      <c r="R1430" s="12" t="s">
        <v>8278</v>
      </c>
      <c r="S1430" t="s">
        <v>8297</v>
      </c>
      <c r="T1430">
        <f t="shared" si="132"/>
        <v>15</v>
      </c>
      <c r="U1430">
        <f t="shared" si="137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33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5">
        <f t="shared" si="134"/>
        <v>42074.060671296291</v>
      </c>
      <c r="M1431" s="15">
        <f t="shared" si="135"/>
        <v>42104.060671296291</v>
      </c>
      <c r="N1431" s="10">
        <f t="shared" si="136"/>
        <v>30</v>
      </c>
      <c r="O1431" t="b">
        <v>0</v>
      </c>
      <c r="P1431">
        <v>0</v>
      </c>
      <c r="Q1431" t="b">
        <v>0</v>
      </c>
      <c r="R1431" s="12" t="s">
        <v>8278</v>
      </c>
      <c r="S1431" t="s">
        <v>8297</v>
      </c>
      <c r="T1431">
        <f t="shared" si="132"/>
        <v>0</v>
      </c>
      <c r="U1431">
        <f t="shared" si="137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33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5">
        <f t="shared" si="134"/>
        <v>41961.813518518517</v>
      </c>
      <c r="M1432" s="15">
        <f t="shared" si="135"/>
        <v>41992.813518518517</v>
      </c>
      <c r="N1432" s="10">
        <f t="shared" si="136"/>
        <v>31</v>
      </c>
      <c r="O1432" t="b">
        <v>0</v>
      </c>
      <c r="P1432">
        <v>5</v>
      </c>
      <c r="Q1432" t="b">
        <v>0</v>
      </c>
      <c r="R1432" s="12" t="s">
        <v>8278</v>
      </c>
      <c r="S1432" t="s">
        <v>8297</v>
      </c>
      <c r="T1432">
        <f t="shared" si="132"/>
        <v>80.599999999999994</v>
      </c>
      <c r="U1432">
        <f t="shared" si="137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33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5">
        <f t="shared" si="134"/>
        <v>42304.210833333331</v>
      </c>
      <c r="M1433" s="15">
        <f t="shared" si="135"/>
        <v>42334.252500000002</v>
      </c>
      <c r="N1433" s="10">
        <f t="shared" si="136"/>
        <v>30</v>
      </c>
      <c r="O1433" t="b">
        <v>0</v>
      </c>
      <c r="P1433">
        <v>47</v>
      </c>
      <c r="Q1433" t="b">
        <v>0</v>
      </c>
      <c r="R1433" s="12" t="s">
        <v>8278</v>
      </c>
      <c r="S1433" t="s">
        <v>8297</v>
      </c>
      <c r="T1433">
        <f t="shared" si="132"/>
        <v>115.55</v>
      </c>
      <c r="U1433">
        <f t="shared" si="137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33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5">
        <f t="shared" si="134"/>
        <v>42175.780416666668</v>
      </c>
      <c r="M1434" s="15">
        <f t="shared" si="135"/>
        <v>42205.780416666668</v>
      </c>
      <c r="N1434" s="10">
        <f t="shared" si="136"/>
        <v>30</v>
      </c>
      <c r="O1434" t="b">
        <v>0</v>
      </c>
      <c r="P1434">
        <v>0</v>
      </c>
      <c r="Q1434" t="b">
        <v>0</v>
      </c>
      <c r="R1434" s="12" t="s">
        <v>8278</v>
      </c>
      <c r="S1434" t="s">
        <v>8297</v>
      </c>
      <c r="T1434">
        <f t="shared" si="132"/>
        <v>0</v>
      </c>
      <c r="U1434">
        <f t="shared" si="137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33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5">
        <f t="shared" si="134"/>
        <v>42673.625868055555</v>
      </c>
      <c r="M1435" s="15">
        <f t="shared" si="135"/>
        <v>42714.458333333328</v>
      </c>
      <c r="N1435" s="10">
        <f t="shared" si="136"/>
        <v>41</v>
      </c>
      <c r="O1435" t="b">
        <v>0</v>
      </c>
      <c r="P1435">
        <v>10</v>
      </c>
      <c r="Q1435" t="b">
        <v>0</v>
      </c>
      <c r="R1435" s="12" t="s">
        <v>8278</v>
      </c>
      <c r="S1435" t="s">
        <v>8297</v>
      </c>
      <c r="T1435">
        <f t="shared" si="132"/>
        <v>80.5</v>
      </c>
      <c r="U1435">
        <f t="shared" si="137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33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5">
        <f t="shared" si="134"/>
        <v>42142.767106481479</v>
      </c>
      <c r="M1436" s="15">
        <f t="shared" si="135"/>
        <v>42163.625</v>
      </c>
      <c r="N1436" s="10">
        <f t="shared" si="136"/>
        <v>21</v>
      </c>
      <c r="O1436" t="b">
        <v>0</v>
      </c>
      <c r="P1436">
        <v>11</v>
      </c>
      <c r="Q1436" t="b">
        <v>0</v>
      </c>
      <c r="R1436" s="12" t="s">
        <v>8278</v>
      </c>
      <c r="S1436" t="s">
        <v>8297</v>
      </c>
      <c r="T1436">
        <f t="shared" si="132"/>
        <v>744.55</v>
      </c>
      <c r="U1436">
        <f t="shared" si="137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33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5">
        <f t="shared" si="134"/>
        <v>42258.780324074076</v>
      </c>
      <c r="M1437" s="15">
        <f t="shared" si="135"/>
        <v>42288.780324074076</v>
      </c>
      <c r="N1437" s="10">
        <f t="shared" si="136"/>
        <v>30</v>
      </c>
      <c r="O1437" t="b">
        <v>0</v>
      </c>
      <c r="P1437">
        <v>2</v>
      </c>
      <c r="Q1437" t="b">
        <v>0</v>
      </c>
      <c r="R1437" s="12" t="s">
        <v>8278</v>
      </c>
      <c r="S1437" t="s">
        <v>8297</v>
      </c>
      <c r="T1437">
        <f t="shared" si="132"/>
        <v>7.5</v>
      </c>
      <c r="U1437">
        <f t="shared" si="137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33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5">
        <f t="shared" si="134"/>
        <v>42391.35019675926</v>
      </c>
      <c r="M1438" s="15">
        <f t="shared" si="135"/>
        <v>42421.35019675926</v>
      </c>
      <c r="N1438" s="10">
        <f t="shared" si="136"/>
        <v>30</v>
      </c>
      <c r="O1438" t="b">
        <v>0</v>
      </c>
      <c r="P1438">
        <v>2</v>
      </c>
      <c r="Q1438" t="b">
        <v>0</v>
      </c>
      <c r="R1438" s="12" t="s">
        <v>8278</v>
      </c>
      <c r="S1438" t="s">
        <v>8297</v>
      </c>
      <c r="T1438">
        <f t="shared" si="132"/>
        <v>38.5</v>
      </c>
      <c r="U1438">
        <f t="shared" si="137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33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5">
        <f t="shared" si="134"/>
        <v>41796.531701388885</v>
      </c>
      <c r="M1439" s="15">
        <f t="shared" si="135"/>
        <v>41833.207638888889</v>
      </c>
      <c r="N1439" s="10">
        <f t="shared" si="136"/>
        <v>37</v>
      </c>
      <c r="O1439" t="b">
        <v>0</v>
      </c>
      <c r="P1439">
        <v>22</v>
      </c>
      <c r="Q1439" t="b">
        <v>0</v>
      </c>
      <c r="R1439" s="12" t="s">
        <v>8278</v>
      </c>
      <c r="S1439" t="s">
        <v>8297</v>
      </c>
      <c r="T1439">
        <f t="shared" si="132"/>
        <v>36.68</v>
      </c>
      <c r="U1439">
        <f t="shared" si="137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33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5">
        <f t="shared" si="134"/>
        <v>42457.871516203704</v>
      </c>
      <c r="M1440" s="15">
        <f t="shared" si="135"/>
        <v>42487.579861111109</v>
      </c>
      <c r="N1440" s="10">
        <f t="shared" si="136"/>
        <v>30</v>
      </c>
      <c r="O1440" t="b">
        <v>0</v>
      </c>
      <c r="P1440">
        <v>8</v>
      </c>
      <c r="Q1440" t="b">
        <v>0</v>
      </c>
      <c r="R1440" s="12" t="s">
        <v>8278</v>
      </c>
      <c r="S1440" t="s">
        <v>8297</v>
      </c>
      <c r="T1440">
        <f t="shared" si="132"/>
        <v>75</v>
      </c>
      <c r="U1440">
        <f t="shared" si="137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33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5">
        <f t="shared" si="134"/>
        <v>42040.829872685179</v>
      </c>
      <c r="M1441" s="15">
        <f t="shared" si="135"/>
        <v>42070.829872685179</v>
      </c>
      <c r="N1441" s="10">
        <f t="shared" si="136"/>
        <v>30</v>
      </c>
      <c r="O1441" t="b">
        <v>0</v>
      </c>
      <c r="P1441">
        <v>6</v>
      </c>
      <c r="Q1441" t="b">
        <v>0</v>
      </c>
      <c r="R1441" s="12" t="s">
        <v>8278</v>
      </c>
      <c r="S1441" t="s">
        <v>8297</v>
      </c>
      <c r="T1441">
        <f t="shared" si="132"/>
        <v>30</v>
      </c>
      <c r="U1441">
        <f t="shared" si="137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33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5">
        <f t="shared" si="134"/>
        <v>42486.748414351852</v>
      </c>
      <c r="M1442" s="15">
        <f t="shared" si="135"/>
        <v>42516.748414351852</v>
      </c>
      <c r="N1442" s="10">
        <f t="shared" si="136"/>
        <v>30</v>
      </c>
      <c r="O1442" t="b">
        <v>0</v>
      </c>
      <c r="P1442">
        <v>1</v>
      </c>
      <c r="Q1442" t="b">
        <v>0</v>
      </c>
      <c r="R1442" s="12" t="s">
        <v>8278</v>
      </c>
      <c r="S1442" t="s">
        <v>8297</v>
      </c>
      <c r="T1442">
        <f t="shared" si="132"/>
        <v>1</v>
      </c>
      <c r="U1442">
        <f t="shared" si="137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33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5">
        <f t="shared" si="134"/>
        <v>42198.765844907408</v>
      </c>
      <c r="M1443" s="15">
        <f t="shared" si="135"/>
        <v>42258.765844907408</v>
      </c>
      <c r="N1443" s="10">
        <f t="shared" si="136"/>
        <v>60</v>
      </c>
      <c r="O1443" t="b">
        <v>0</v>
      </c>
      <c r="P1443">
        <v>3</v>
      </c>
      <c r="Q1443" t="b">
        <v>0</v>
      </c>
      <c r="R1443" s="12" t="s">
        <v>8278</v>
      </c>
      <c r="S1443" t="s">
        <v>8297</v>
      </c>
      <c r="T1443">
        <f t="shared" si="132"/>
        <v>673.33</v>
      </c>
      <c r="U1443">
        <f t="shared" si="137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33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5">
        <f t="shared" si="134"/>
        <v>42485.64534722222</v>
      </c>
      <c r="M1444" s="15">
        <f t="shared" si="135"/>
        <v>42515.64534722222</v>
      </c>
      <c r="N1444" s="10">
        <f t="shared" si="136"/>
        <v>30</v>
      </c>
      <c r="O1444" t="b">
        <v>0</v>
      </c>
      <c r="P1444">
        <v>0</v>
      </c>
      <c r="Q1444" t="b">
        <v>0</v>
      </c>
      <c r="R1444" s="12" t="s">
        <v>8278</v>
      </c>
      <c r="S1444" t="s">
        <v>8297</v>
      </c>
      <c r="T1444">
        <f t="shared" si="132"/>
        <v>0</v>
      </c>
      <c r="U1444">
        <f t="shared" si="137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33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5">
        <f t="shared" si="134"/>
        <v>42707.926030092596</v>
      </c>
      <c r="M1445" s="15">
        <f t="shared" si="135"/>
        <v>42737.926030092596</v>
      </c>
      <c r="N1445" s="10">
        <f t="shared" si="136"/>
        <v>30</v>
      </c>
      <c r="O1445" t="b">
        <v>0</v>
      </c>
      <c r="P1445">
        <v>0</v>
      </c>
      <c r="Q1445" t="b">
        <v>0</v>
      </c>
      <c r="R1445" s="12" t="s">
        <v>8278</v>
      </c>
      <c r="S1445" t="s">
        <v>8297</v>
      </c>
      <c r="T1445">
        <f t="shared" si="132"/>
        <v>0</v>
      </c>
      <c r="U1445">
        <f t="shared" si="137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33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5">
        <f t="shared" si="134"/>
        <v>42199.873402777783</v>
      </c>
      <c r="M1446" s="15">
        <f t="shared" si="135"/>
        <v>42259.873402777783</v>
      </c>
      <c r="N1446" s="10">
        <f t="shared" si="136"/>
        <v>60</v>
      </c>
      <c r="O1446" t="b">
        <v>0</v>
      </c>
      <c r="P1446">
        <v>0</v>
      </c>
      <c r="Q1446" t="b">
        <v>0</v>
      </c>
      <c r="R1446" s="12" t="s">
        <v>8278</v>
      </c>
      <c r="S1446" t="s">
        <v>8297</v>
      </c>
      <c r="T1446">
        <f t="shared" si="132"/>
        <v>0</v>
      </c>
      <c r="U1446">
        <f t="shared" si="137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33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5">
        <f t="shared" si="134"/>
        <v>42139.542303240742</v>
      </c>
      <c r="M1447" s="15">
        <f t="shared" si="135"/>
        <v>42169.542303240742</v>
      </c>
      <c r="N1447" s="10">
        <f t="shared" si="136"/>
        <v>30</v>
      </c>
      <c r="O1447" t="b">
        <v>0</v>
      </c>
      <c r="P1447">
        <v>0</v>
      </c>
      <c r="Q1447" t="b">
        <v>0</v>
      </c>
      <c r="R1447" s="12" t="s">
        <v>8278</v>
      </c>
      <c r="S1447" t="s">
        <v>8297</v>
      </c>
      <c r="T1447">
        <f t="shared" si="132"/>
        <v>0</v>
      </c>
      <c r="U1447">
        <f t="shared" si="137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33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5">
        <f t="shared" si="134"/>
        <v>42461.447662037041</v>
      </c>
      <c r="M1448" s="15">
        <f t="shared" si="135"/>
        <v>42481.447662037041</v>
      </c>
      <c r="N1448" s="10">
        <f t="shared" si="136"/>
        <v>20</v>
      </c>
      <c r="O1448" t="b">
        <v>0</v>
      </c>
      <c r="P1448">
        <v>0</v>
      </c>
      <c r="Q1448" t="b">
        <v>0</v>
      </c>
      <c r="R1448" s="12" t="s">
        <v>8278</v>
      </c>
      <c r="S1448" t="s">
        <v>8297</v>
      </c>
      <c r="T1448">
        <f t="shared" si="132"/>
        <v>0</v>
      </c>
      <c r="U1448">
        <f t="shared" si="137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33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5">
        <f t="shared" si="134"/>
        <v>42529.730717592596</v>
      </c>
      <c r="M1449" s="15">
        <f t="shared" si="135"/>
        <v>42559.730717592596</v>
      </c>
      <c r="N1449" s="10">
        <f t="shared" si="136"/>
        <v>30</v>
      </c>
      <c r="O1449" t="b">
        <v>0</v>
      </c>
      <c r="P1449">
        <v>3</v>
      </c>
      <c r="Q1449" t="b">
        <v>0</v>
      </c>
      <c r="R1449" s="12" t="s">
        <v>8278</v>
      </c>
      <c r="S1449" t="s">
        <v>8297</v>
      </c>
      <c r="T1449">
        <f t="shared" si="132"/>
        <v>25</v>
      </c>
      <c r="U1449">
        <f t="shared" si="137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33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5">
        <f t="shared" si="134"/>
        <v>42115.936550925922</v>
      </c>
      <c r="M1450" s="15">
        <f t="shared" si="135"/>
        <v>42146.225694444445</v>
      </c>
      <c r="N1450" s="10">
        <f t="shared" si="136"/>
        <v>31</v>
      </c>
      <c r="O1450" t="b">
        <v>0</v>
      </c>
      <c r="P1450">
        <v>0</v>
      </c>
      <c r="Q1450" t="b">
        <v>0</v>
      </c>
      <c r="R1450" s="12" t="s">
        <v>8278</v>
      </c>
      <c r="S1450" t="s">
        <v>8297</v>
      </c>
      <c r="T1450">
        <f t="shared" si="132"/>
        <v>0</v>
      </c>
      <c r="U1450">
        <f t="shared" si="137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33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5">
        <f t="shared" si="134"/>
        <v>42086.811400462961</v>
      </c>
      <c r="M1451" s="15">
        <f t="shared" si="135"/>
        <v>42134.811400462961</v>
      </c>
      <c r="N1451" s="10">
        <f t="shared" si="136"/>
        <v>48</v>
      </c>
      <c r="O1451" t="b">
        <v>0</v>
      </c>
      <c r="P1451">
        <v>0</v>
      </c>
      <c r="Q1451" t="b">
        <v>0</v>
      </c>
      <c r="R1451" s="12" t="s">
        <v>8278</v>
      </c>
      <c r="S1451" t="s">
        <v>8297</v>
      </c>
      <c r="T1451">
        <f t="shared" si="132"/>
        <v>0</v>
      </c>
      <c r="U1451">
        <f t="shared" si="137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33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5">
        <f t="shared" si="134"/>
        <v>42390.171261574069</v>
      </c>
      <c r="M1452" s="15">
        <f t="shared" si="135"/>
        <v>42420.171261574069</v>
      </c>
      <c r="N1452" s="10">
        <f t="shared" si="136"/>
        <v>30</v>
      </c>
      <c r="O1452" t="b">
        <v>0</v>
      </c>
      <c r="P1452">
        <v>1</v>
      </c>
      <c r="Q1452" t="b">
        <v>0</v>
      </c>
      <c r="R1452" s="12" t="s">
        <v>8278</v>
      </c>
      <c r="S1452" t="s">
        <v>8297</v>
      </c>
      <c r="T1452">
        <f t="shared" si="132"/>
        <v>1</v>
      </c>
      <c r="U1452">
        <f t="shared" si="137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33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5">
        <f t="shared" si="134"/>
        <v>41931.959016203706</v>
      </c>
      <c r="M1453" s="15">
        <f t="shared" si="135"/>
        <v>41962.00068287037</v>
      </c>
      <c r="N1453" s="10">
        <f t="shared" si="136"/>
        <v>31</v>
      </c>
      <c r="O1453" t="b">
        <v>0</v>
      </c>
      <c r="P1453">
        <v>2</v>
      </c>
      <c r="Q1453" t="b">
        <v>0</v>
      </c>
      <c r="R1453" s="12" t="s">
        <v>8278</v>
      </c>
      <c r="S1453" t="s">
        <v>8297</v>
      </c>
      <c r="T1453">
        <f t="shared" si="132"/>
        <v>1</v>
      </c>
      <c r="U1453">
        <f t="shared" si="137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33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5">
        <f t="shared" si="134"/>
        <v>41818.703275462962</v>
      </c>
      <c r="M1454" s="15">
        <f t="shared" si="135"/>
        <v>41848.703275462962</v>
      </c>
      <c r="N1454" s="10">
        <f t="shared" si="136"/>
        <v>30</v>
      </c>
      <c r="O1454" t="b">
        <v>0</v>
      </c>
      <c r="P1454">
        <v>0</v>
      </c>
      <c r="Q1454" t="b">
        <v>0</v>
      </c>
      <c r="R1454" s="12" t="s">
        <v>8278</v>
      </c>
      <c r="S1454" t="s">
        <v>8297</v>
      </c>
      <c r="T1454">
        <f t="shared" si="132"/>
        <v>0</v>
      </c>
      <c r="U1454">
        <f t="shared" si="137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33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5">
        <f t="shared" si="134"/>
        <v>42795.696145833332</v>
      </c>
      <c r="M1455" s="15">
        <f t="shared" si="135"/>
        <v>42840.654479166667</v>
      </c>
      <c r="N1455" s="10">
        <f t="shared" si="136"/>
        <v>45</v>
      </c>
      <c r="O1455" t="b">
        <v>0</v>
      </c>
      <c r="P1455">
        <v>0</v>
      </c>
      <c r="Q1455" t="b">
        <v>0</v>
      </c>
      <c r="R1455" s="12" t="s">
        <v>8278</v>
      </c>
      <c r="S1455" t="s">
        <v>8297</v>
      </c>
      <c r="T1455">
        <f t="shared" si="132"/>
        <v>0</v>
      </c>
      <c r="U1455">
        <f t="shared" si="137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33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5">
        <f t="shared" si="134"/>
        <v>42463.866666666669</v>
      </c>
      <c r="M1456" s="15">
        <f t="shared" si="135"/>
        <v>42484.915972222225</v>
      </c>
      <c r="N1456" s="10">
        <f t="shared" si="136"/>
        <v>21</v>
      </c>
      <c r="O1456" t="b">
        <v>0</v>
      </c>
      <c r="P1456">
        <v>1</v>
      </c>
      <c r="Q1456" t="b">
        <v>0</v>
      </c>
      <c r="R1456" s="12" t="s">
        <v>8278</v>
      </c>
      <c r="S1456" t="s">
        <v>8297</v>
      </c>
      <c r="T1456">
        <f t="shared" si="132"/>
        <v>15</v>
      </c>
      <c r="U1456">
        <f t="shared" si="137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33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5">
        <f t="shared" si="134"/>
        <v>41832.672685185185</v>
      </c>
      <c r="M1457" s="15">
        <f t="shared" si="135"/>
        <v>41887.568749999999</v>
      </c>
      <c r="N1457" s="10">
        <f t="shared" si="136"/>
        <v>55</v>
      </c>
      <c r="O1457" t="b">
        <v>0</v>
      </c>
      <c r="P1457">
        <v>7</v>
      </c>
      <c r="Q1457" t="b">
        <v>0</v>
      </c>
      <c r="R1457" s="12" t="s">
        <v>8278</v>
      </c>
      <c r="S1457" t="s">
        <v>8297</v>
      </c>
      <c r="T1457">
        <f t="shared" si="132"/>
        <v>225</v>
      </c>
      <c r="U1457">
        <f t="shared" si="137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33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5">
        <f t="shared" si="134"/>
        <v>42708.668576388889</v>
      </c>
      <c r="M1458" s="15">
        <f t="shared" si="135"/>
        <v>42738.668576388889</v>
      </c>
      <c r="N1458" s="10">
        <f t="shared" si="136"/>
        <v>30</v>
      </c>
      <c r="O1458" t="b">
        <v>0</v>
      </c>
      <c r="P1458">
        <v>3</v>
      </c>
      <c r="Q1458" t="b">
        <v>0</v>
      </c>
      <c r="R1458" s="12" t="s">
        <v>8278</v>
      </c>
      <c r="S1458" t="s">
        <v>8297</v>
      </c>
      <c r="T1458">
        <f t="shared" si="132"/>
        <v>48.33</v>
      </c>
      <c r="U1458">
        <f t="shared" si="137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33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5">
        <f t="shared" si="134"/>
        <v>42289.89634259259</v>
      </c>
      <c r="M1459" s="15">
        <f t="shared" si="135"/>
        <v>42319.938009259262</v>
      </c>
      <c r="N1459" s="10">
        <f t="shared" si="136"/>
        <v>30</v>
      </c>
      <c r="O1459" t="b">
        <v>0</v>
      </c>
      <c r="P1459">
        <v>0</v>
      </c>
      <c r="Q1459" t="b">
        <v>0</v>
      </c>
      <c r="R1459" s="12" t="s">
        <v>8278</v>
      </c>
      <c r="S1459" t="s">
        <v>8297</v>
      </c>
      <c r="T1459">
        <f t="shared" si="132"/>
        <v>0</v>
      </c>
      <c r="U1459">
        <f t="shared" si="137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33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5">
        <f t="shared" si="134"/>
        <v>41831.705555555556</v>
      </c>
      <c r="M1460" s="15">
        <f t="shared" si="135"/>
        <v>41862.166666666664</v>
      </c>
      <c r="N1460" s="10">
        <f t="shared" si="136"/>
        <v>31</v>
      </c>
      <c r="O1460" t="b">
        <v>0</v>
      </c>
      <c r="P1460">
        <v>0</v>
      </c>
      <c r="Q1460" t="b">
        <v>0</v>
      </c>
      <c r="R1460" s="12" t="s">
        <v>8278</v>
      </c>
      <c r="S1460" t="s">
        <v>8297</v>
      </c>
      <c r="T1460">
        <f t="shared" si="132"/>
        <v>0</v>
      </c>
      <c r="U1460">
        <f t="shared" si="137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33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5">
        <f t="shared" si="134"/>
        <v>42312.204814814817</v>
      </c>
      <c r="M1461" s="15">
        <f t="shared" si="135"/>
        <v>42340.725694444445</v>
      </c>
      <c r="N1461" s="10">
        <f t="shared" si="136"/>
        <v>28</v>
      </c>
      <c r="O1461" t="b">
        <v>0</v>
      </c>
      <c r="P1461">
        <v>0</v>
      </c>
      <c r="Q1461" t="b">
        <v>0</v>
      </c>
      <c r="R1461" s="12" t="s">
        <v>8278</v>
      </c>
      <c r="S1461" t="s">
        <v>8297</v>
      </c>
      <c r="T1461">
        <f t="shared" si="132"/>
        <v>0</v>
      </c>
      <c r="U1461">
        <f t="shared" si="137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33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5">
        <f t="shared" si="134"/>
        <v>41915.896967592591</v>
      </c>
      <c r="M1462" s="15">
        <f t="shared" si="135"/>
        <v>41973.989583333328</v>
      </c>
      <c r="N1462" s="10">
        <f t="shared" si="136"/>
        <v>58</v>
      </c>
      <c r="O1462" t="b">
        <v>0</v>
      </c>
      <c r="P1462">
        <v>0</v>
      </c>
      <c r="Q1462" t="b">
        <v>0</v>
      </c>
      <c r="R1462" s="12" t="s">
        <v>8278</v>
      </c>
      <c r="S1462" t="s">
        <v>8297</v>
      </c>
      <c r="T1462">
        <f t="shared" si="132"/>
        <v>0</v>
      </c>
      <c r="U1462">
        <f t="shared" si="137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33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5">
        <f t="shared" si="134"/>
        <v>41899.645300925928</v>
      </c>
      <c r="M1463" s="15">
        <f t="shared" si="135"/>
        <v>41933</v>
      </c>
      <c r="N1463" s="10">
        <f t="shared" si="136"/>
        <v>34</v>
      </c>
      <c r="O1463" t="b">
        <v>1</v>
      </c>
      <c r="P1463">
        <v>340</v>
      </c>
      <c r="Q1463" t="b">
        <v>1</v>
      </c>
      <c r="R1463" s="12" t="s">
        <v>8278</v>
      </c>
      <c r="S1463" t="s">
        <v>8298</v>
      </c>
      <c r="T1463">
        <f t="shared" si="132"/>
        <v>44.67</v>
      </c>
      <c r="U1463">
        <f t="shared" si="137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33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5">
        <f t="shared" si="134"/>
        <v>41344.662858796299</v>
      </c>
      <c r="M1464" s="15">
        <f t="shared" si="135"/>
        <v>41374.662858796299</v>
      </c>
      <c r="N1464" s="10">
        <f t="shared" si="136"/>
        <v>30</v>
      </c>
      <c r="O1464" t="b">
        <v>1</v>
      </c>
      <c r="P1464">
        <v>150</v>
      </c>
      <c r="Q1464" t="b">
        <v>1</v>
      </c>
      <c r="R1464" s="12" t="s">
        <v>8278</v>
      </c>
      <c r="S1464" t="s">
        <v>8298</v>
      </c>
      <c r="T1464">
        <f t="shared" si="132"/>
        <v>28.94</v>
      </c>
      <c r="U1464">
        <f t="shared" si="137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33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5">
        <f t="shared" si="134"/>
        <v>41326.911319444444</v>
      </c>
      <c r="M1465" s="15">
        <f t="shared" si="135"/>
        <v>41371.869652777779</v>
      </c>
      <c r="N1465" s="10">
        <f t="shared" si="136"/>
        <v>45</v>
      </c>
      <c r="O1465" t="b">
        <v>1</v>
      </c>
      <c r="P1465">
        <v>25</v>
      </c>
      <c r="Q1465" t="b">
        <v>1</v>
      </c>
      <c r="R1465" s="12" t="s">
        <v>8278</v>
      </c>
      <c r="S1465" t="s">
        <v>8298</v>
      </c>
      <c r="T1465">
        <f t="shared" si="132"/>
        <v>35.44</v>
      </c>
      <c r="U1465">
        <f t="shared" si="137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33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5">
        <f t="shared" si="134"/>
        <v>41291.661550925928</v>
      </c>
      <c r="M1466" s="15">
        <f t="shared" si="135"/>
        <v>41321.661550925928</v>
      </c>
      <c r="N1466" s="10">
        <f t="shared" si="136"/>
        <v>30</v>
      </c>
      <c r="O1466" t="b">
        <v>1</v>
      </c>
      <c r="P1466">
        <v>234</v>
      </c>
      <c r="Q1466" t="b">
        <v>1</v>
      </c>
      <c r="R1466" s="12" t="s">
        <v>8278</v>
      </c>
      <c r="S1466" t="s">
        <v>8298</v>
      </c>
      <c r="T1466">
        <f t="shared" si="132"/>
        <v>34.869999999999997</v>
      </c>
      <c r="U1466">
        <f t="shared" si="137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33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5">
        <f t="shared" si="134"/>
        <v>40959.734398148146</v>
      </c>
      <c r="M1467" s="15">
        <f t="shared" si="135"/>
        <v>40990.125</v>
      </c>
      <c r="N1467" s="10">
        <f t="shared" si="136"/>
        <v>31</v>
      </c>
      <c r="O1467" t="b">
        <v>1</v>
      </c>
      <c r="P1467">
        <v>2602</v>
      </c>
      <c r="Q1467" t="b">
        <v>1</v>
      </c>
      <c r="R1467" s="12" t="s">
        <v>8278</v>
      </c>
      <c r="S1467" t="s">
        <v>8298</v>
      </c>
      <c r="T1467">
        <f t="shared" si="132"/>
        <v>52.62</v>
      </c>
      <c r="U1467">
        <f t="shared" si="137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33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5">
        <f t="shared" si="134"/>
        <v>42340.172060185185</v>
      </c>
      <c r="M1468" s="15">
        <f t="shared" si="135"/>
        <v>42381.208333333328</v>
      </c>
      <c r="N1468" s="10">
        <f t="shared" si="136"/>
        <v>41</v>
      </c>
      <c r="O1468" t="b">
        <v>1</v>
      </c>
      <c r="P1468">
        <v>248</v>
      </c>
      <c r="Q1468" t="b">
        <v>1</v>
      </c>
      <c r="R1468" s="12" t="s">
        <v>8278</v>
      </c>
      <c r="S1468" t="s">
        <v>8298</v>
      </c>
      <c r="T1468">
        <f t="shared" si="132"/>
        <v>69.599999999999994</v>
      </c>
      <c r="U1468">
        <f t="shared" si="137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33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5">
        <f t="shared" si="134"/>
        <v>40933.80190972222</v>
      </c>
      <c r="M1469" s="15">
        <f t="shared" si="135"/>
        <v>40993.760243055556</v>
      </c>
      <c r="N1469" s="10">
        <f t="shared" si="136"/>
        <v>60</v>
      </c>
      <c r="O1469" t="b">
        <v>1</v>
      </c>
      <c r="P1469">
        <v>600</v>
      </c>
      <c r="Q1469" t="b">
        <v>1</v>
      </c>
      <c r="R1469" s="12" t="s">
        <v>8278</v>
      </c>
      <c r="S1469" t="s">
        <v>8298</v>
      </c>
      <c r="T1469">
        <f t="shared" si="132"/>
        <v>76.72</v>
      </c>
      <c r="U1469">
        <f t="shared" si="137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33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5">
        <f t="shared" si="134"/>
        <v>40646.014456018522</v>
      </c>
      <c r="M1470" s="15">
        <f t="shared" si="135"/>
        <v>40706.014456018522</v>
      </c>
      <c r="N1470" s="10">
        <f t="shared" si="136"/>
        <v>60</v>
      </c>
      <c r="O1470" t="b">
        <v>1</v>
      </c>
      <c r="P1470">
        <v>293</v>
      </c>
      <c r="Q1470" t="b">
        <v>1</v>
      </c>
      <c r="R1470" s="12" t="s">
        <v>8278</v>
      </c>
      <c r="S1470" t="s">
        <v>8298</v>
      </c>
      <c r="T1470">
        <f t="shared" si="132"/>
        <v>33.19</v>
      </c>
      <c r="U1470">
        <f t="shared" si="137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33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5">
        <f t="shared" si="134"/>
        <v>41290.598483796297</v>
      </c>
      <c r="M1471" s="15">
        <f t="shared" si="135"/>
        <v>41320.598483796297</v>
      </c>
      <c r="N1471" s="10">
        <f t="shared" si="136"/>
        <v>30</v>
      </c>
      <c r="O1471" t="b">
        <v>1</v>
      </c>
      <c r="P1471">
        <v>321</v>
      </c>
      <c r="Q1471" t="b">
        <v>1</v>
      </c>
      <c r="R1471" s="12" t="s">
        <v>8278</v>
      </c>
      <c r="S1471" t="s">
        <v>8298</v>
      </c>
      <c r="T1471">
        <f t="shared" si="132"/>
        <v>149.46</v>
      </c>
      <c r="U1471">
        <f t="shared" si="137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33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5">
        <f t="shared" si="134"/>
        <v>41250.827118055553</v>
      </c>
      <c r="M1472" s="15">
        <f t="shared" si="135"/>
        <v>41271.827118055553</v>
      </c>
      <c r="N1472" s="10">
        <f t="shared" si="136"/>
        <v>21</v>
      </c>
      <c r="O1472" t="b">
        <v>1</v>
      </c>
      <c r="P1472">
        <v>81</v>
      </c>
      <c r="Q1472" t="b">
        <v>1</v>
      </c>
      <c r="R1472" s="12" t="s">
        <v>8278</v>
      </c>
      <c r="S1472" t="s">
        <v>8298</v>
      </c>
      <c r="T1472">
        <f t="shared" si="132"/>
        <v>23.17</v>
      </c>
      <c r="U1472">
        <f t="shared" si="137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33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5">
        <f t="shared" si="134"/>
        <v>42073.957569444443</v>
      </c>
      <c r="M1473" s="15">
        <f t="shared" si="135"/>
        <v>42103.957569444443</v>
      </c>
      <c r="N1473" s="10">
        <f t="shared" si="136"/>
        <v>30</v>
      </c>
      <c r="O1473" t="b">
        <v>1</v>
      </c>
      <c r="P1473">
        <v>343</v>
      </c>
      <c r="Q1473" t="b">
        <v>1</v>
      </c>
      <c r="R1473" s="12" t="s">
        <v>8278</v>
      </c>
      <c r="S1473" t="s">
        <v>8298</v>
      </c>
      <c r="T1473">
        <f t="shared" si="132"/>
        <v>96.88</v>
      </c>
      <c r="U1473">
        <f t="shared" si="137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si="133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5">
        <f t="shared" si="134"/>
        <v>41533.542858796296</v>
      </c>
      <c r="M1474" s="15">
        <f t="shared" si="135"/>
        <v>41563.542858796296</v>
      </c>
      <c r="N1474" s="10">
        <f t="shared" si="136"/>
        <v>30</v>
      </c>
      <c r="O1474" t="b">
        <v>1</v>
      </c>
      <c r="P1474">
        <v>336</v>
      </c>
      <c r="Q1474" t="b">
        <v>1</v>
      </c>
      <c r="R1474" s="12" t="s">
        <v>8278</v>
      </c>
      <c r="S1474" t="s">
        <v>8298</v>
      </c>
      <c r="T1474">
        <f t="shared" ref="T1474:T1537" si="138">IFERROR(ROUND(E1474/P1474,2),0)</f>
        <v>103.2</v>
      </c>
      <c r="U1474">
        <f t="shared" si="137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ref="F1475:F1538" si="139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5">
        <f t="shared" ref="L1475:L1538" si="140">(((K1475/60)/60)/24)+DATE(1970,1,1)</f>
        <v>40939.979618055557</v>
      </c>
      <c r="M1475" s="15">
        <f t="shared" ref="M1475:M1538" si="141">(((J1475/60)/60)/24)+DATE(1970,1,1)</f>
        <v>40969.979618055557</v>
      </c>
      <c r="N1475" s="10">
        <f t="shared" ref="N1475:N1538" si="142">_xlfn.DAYS(M1475,L1475)</f>
        <v>30</v>
      </c>
      <c r="O1475" t="b">
        <v>1</v>
      </c>
      <c r="P1475">
        <v>47</v>
      </c>
      <c r="Q1475" t="b">
        <v>1</v>
      </c>
      <c r="R1475" s="12" t="s">
        <v>8278</v>
      </c>
      <c r="S1475" t="s">
        <v>8298</v>
      </c>
      <c r="T1475">
        <f t="shared" si="138"/>
        <v>38.46</v>
      </c>
      <c r="U1475">
        <f t="shared" ref="U1475:U1538" si="143">YEAR(L1475)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39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5">
        <f t="shared" si="140"/>
        <v>41500.727916666663</v>
      </c>
      <c r="M1476" s="15">
        <f t="shared" si="141"/>
        <v>41530.727916666663</v>
      </c>
      <c r="N1476" s="10">
        <f t="shared" si="142"/>
        <v>30</v>
      </c>
      <c r="O1476" t="b">
        <v>1</v>
      </c>
      <c r="P1476">
        <v>76</v>
      </c>
      <c r="Q1476" t="b">
        <v>1</v>
      </c>
      <c r="R1476" s="12" t="s">
        <v>8278</v>
      </c>
      <c r="S1476" t="s">
        <v>8298</v>
      </c>
      <c r="T1476">
        <f t="shared" si="138"/>
        <v>44.32</v>
      </c>
      <c r="U1476">
        <f t="shared" si="143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39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5">
        <f t="shared" si="140"/>
        <v>41960.722951388889</v>
      </c>
      <c r="M1477" s="15">
        <f t="shared" si="141"/>
        <v>41993.207638888889</v>
      </c>
      <c r="N1477" s="10">
        <f t="shared" si="142"/>
        <v>33</v>
      </c>
      <c r="O1477" t="b">
        <v>1</v>
      </c>
      <c r="P1477">
        <v>441</v>
      </c>
      <c r="Q1477" t="b">
        <v>1</v>
      </c>
      <c r="R1477" s="12" t="s">
        <v>8278</v>
      </c>
      <c r="S1477" t="s">
        <v>8298</v>
      </c>
      <c r="T1477">
        <f t="shared" si="138"/>
        <v>64.17</v>
      </c>
      <c r="U1477">
        <f t="shared" si="143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39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5">
        <f t="shared" si="140"/>
        <v>40766.041921296295</v>
      </c>
      <c r="M1478" s="15">
        <f t="shared" si="141"/>
        <v>40796.041921296295</v>
      </c>
      <c r="N1478" s="10">
        <f t="shared" si="142"/>
        <v>30</v>
      </c>
      <c r="O1478" t="b">
        <v>1</v>
      </c>
      <c r="P1478">
        <v>916</v>
      </c>
      <c r="Q1478" t="b">
        <v>1</v>
      </c>
      <c r="R1478" s="12" t="s">
        <v>8278</v>
      </c>
      <c r="S1478" t="s">
        <v>8298</v>
      </c>
      <c r="T1478">
        <f t="shared" si="138"/>
        <v>43.33</v>
      </c>
      <c r="U1478">
        <f t="shared" si="143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39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5">
        <f t="shared" si="140"/>
        <v>40840.615787037037</v>
      </c>
      <c r="M1479" s="15">
        <f t="shared" si="141"/>
        <v>40900.125</v>
      </c>
      <c r="N1479" s="10">
        <f t="shared" si="142"/>
        <v>60</v>
      </c>
      <c r="O1479" t="b">
        <v>1</v>
      </c>
      <c r="P1479">
        <v>369</v>
      </c>
      <c r="Q1479" t="b">
        <v>1</v>
      </c>
      <c r="R1479" s="12" t="s">
        <v>8278</v>
      </c>
      <c r="S1479" t="s">
        <v>8298</v>
      </c>
      <c r="T1479">
        <f t="shared" si="138"/>
        <v>90.5</v>
      </c>
      <c r="U1479">
        <f t="shared" si="143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39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5">
        <f t="shared" si="140"/>
        <v>41394.871678240743</v>
      </c>
      <c r="M1480" s="15">
        <f t="shared" si="141"/>
        <v>41408.871678240743</v>
      </c>
      <c r="N1480" s="10">
        <f t="shared" si="142"/>
        <v>14</v>
      </c>
      <c r="O1480" t="b">
        <v>1</v>
      </c>
      <c r="P1480">
        <v>20242</v>
      </c>
      <c r="Q1480" t="b">
        <v>1</v>
      </c>
      <c r="R1480" s="12" t="s">
        <v>8278</v>
      </c>
      <c r="S1480" t="s">
        <v>8298</v>
      </c>
      <c r="T1480">
        <f t="shared" si="138"/>
        <v>29.19</v>
      </c>
      <c r="U1480">
        <f t="shared" si="143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39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5">
        <f t="shared" si="140"/>
        <v>41754.745243055557</v>
      </c>
      <c r="M1481" s="15">
        <f t="shared" si="141"/>
        <v>41769.165972222225</v>
      </c>
      <c r="N1481" s="10">
        <f t="shared" si="142"/>
        <v>15</v>
      </c>
      <c r="O1481" t="b">
        <v>1</v>
      </c>
      <c r="P1481">
        <v>71</v>
      </c>
      <c r="Q1481" t="b">
        <v>1</v>
      </c>
      <c r="R1481" s="12" t="s">
        <v>8278</v>
      </c>
      <c r="S1481" t="s">
        <v>8298</v>
      </c>
      <c r="T1481">
        <f t="shared" si="138"/>
        <v>30.96</v>
      </c>
      <c r="U1481">
        <f t="shared" si="143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39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5">
        <f t="shared" si="140"/>
        <v>41464.934016203704</v>
      </c>
      <c r="M1482" s="15">
        <f t="shared" si="141"/>
        <v>41481.708333333336</v>
      </c>
      <c r="N1482" s="10">
        <f t="shared" si="142"/>
        <v>17</v>
      </c>
      <c r="O1482" t="b">
        <v>1</v>
      </c>
      <c r="P1482">
        <v>635</v>
      </c>
      <c r="Q1482" t="b">
        <v>1</v>
      </c>
      <c r="R1482" s="12" t="s">
        <v>8278</v>
      </c>
      <c r="S1482" t="s">
        <v>8298</v>
      </c>
      <c r="T1482">
        <f t="shared" si="138"/>
        <v>92.16</v>
      </c>
      <c r="U1482">
        <f t="shared" si="143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39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5">
        <f t="shared" si="140"/>
        <v>41550.922974537039</v>
      </c>
      <c r="M1483" s="15">
        <f t="shared" si="141"/>
        <v>41580.922974537039</v>
      </c>
      <c r="N1483" s="10">
        <f t="shared" si="142"/>
        <v>30</v>
      </c>
      <c r="O1483" t="b">
        <v>0</v>
      </c>
      <c r="P1483">
        <v>6</v>
      </c>
      <c r="Q1483" t="b">
        <v>0</v>
      </c>
      <c r="R1483" s="12" t="s">
        <v>8278</v>
      </c>
      <c r="S1483" t="s">
        <v>8280</v>
      </c>
      <c r="T1483">
        <f t="shared" si="138"/>
        <v>17.5</v>
      </c>
      <c r="U1483">
        <f t="shared" si="143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39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5">
        <f t="shared" si="140"/>
        <v>41136.85805555556</v>
      </c>
      <c r="M1484" s="15">
        <f t="shared" si="141"/>
        <v>41159.32708333333</v>
      </c>
      <c r="N1484" s="10">
        <f t="shared" si="142"/>
        <v>23</v>
      </c>
      <c r="O1484" t="b">
        <v>0</v>
      </c>
      <c r="P1484">
        <v>1</v>
      </c>
      <c r="Q1484" t="b">
        <v>0</v>
      </c>
      <c r="R1484" s="12" t="s">
        <v>8278</v>
      </c>
      <c r="S1484" t="s">
        <v>8280</v>
      </c>
      <c r="T1484">
        <f t="shared" si="138"/>
        <v>5</v>
      </c>
      <c r="U1484">
        <f t="shared" si="143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39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5">
        <f t="shared" si="140"/>
        <v>42548.192997685182</v>
      </c>
      <c r="M1485" s="15">
        <f t="shared" si="141"/>
        <v>42573.192997685182</v>
      </c>
      <c r="N1485" s="10">
        <f t="shared" si="142"/>
        <v>25</v>
      </c>
      <c r="O1485" t="b">
        <v>0</v>
      </c>
      <c r="P1485">
        <v>2</v>
      </c>
      <c r="Q1485" t="b">
        <v>0</v>
      </c>
      <c r="R1485" s="12" t="s">
        <v>8278</v>
      </c>
      <c r="S1485" t="s">
        <v>8280</v>
      </c>
      <c r="T1485">
        <f t="shared" si="138"/>
        <v>25</v>
      </c>
      <c r="U1485">
        <f t="shared" si="143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39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5">
        <f t="shared" si="140"/>
        <v>41053.200960648144</v>
      </c>
      <c r="M1486" s="15">
        <f t="shared" si="141"/>
        <v>41111.618750000001</v>
      </c>
      <c r="N1486" s="10">
        <f t="shared" si="142"/>
        <v>58</v>
      </c>
      <c r="O1486" t="b">
        <v>0</v>
      </c>
      <c r="P1486">
        <v>0</v>
      </c>
      <c r="Q1486" t="b">
        <v>0</v>
      </c>
      <c r="R1486" s="12" t="s">
        <v>8278</v>
      </c>
      <c r="S1486" t="s">
        <v>8280</v>
      </c>
      <c r="T1486">
        <f t="shared" si="138"/>
        <v>0</v>
      </c>
      <c r="U1486">
        <f t="shared" si="143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39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5">
        <f t="shared" si="140"/>
        <v>42130.795983796299</v>
      </c>
      <c r="M1487" s="15">
        <f t="shared" si="141"/>
        <v>42175.795983796299</v>
      </c>
      <c r="N1487" s="10">
        <f t="shared" si="142"/>
        <v>45</v>
      </c>
      <c r="O1487" t="b">
        <v>0</v>
      </c>
      <c r="P1487">
        <v>3</v>
      </c>
      <c r="Q1487" t="b">
        <v>0</v>
      </c>
      <c r="R1487" s="12" t="s">
        <v>8278</v>
      </c>
      <c r="S1487" t="s">
        <v>8280</v>
      </c>
      <c r="T1487">
        <f t="shared" si="138"/>
        <v>50</v>
      </c>
      <c r="U1487">
        <f t="shared" si="143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39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5">
        <f t="shared" si="140"/>
        <v>42032.168530092589</v>
      </c>
      <c r="M1488" s="15">
        <f t="shared" si="141"/>
        <v>42062.168530092589</v>
      </c>
      <c r="N1488" s="10">
        <f t="shared" si="142"/>
        <v>30</v>
      </c>
      <c r="O1488" t="b">
        <v>0</v>
      </c>
      <c r="P1488">
        <v>3</v>
      </c>
      <c r="Q1488" t="b">
        <v>0</v>
      </c>
      <c r="R1488" s="12" t="s">
        <v>8278</v>
      </c>
      <c r="S1488" t="s">
        <v>8280</v>
      </c>
      <c r="T1488">
        <f t="shared" si="138"/>
        <v>16</v>
      </c>
      <c r="U1488">
        <f t="shared" si="143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39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5">
        <f t="shared" si="140"/>
        <v>42554.917488425926</v>
      </c>
      <c r="M1489" s="15">
        <f t="shared" si="141"/>
        <v>42584.917488425926</v>
      </c>
      <c r="N1489" s="10">
        <f t="shared" si="142"/>
        <v>30</v>
      </c>
      <c r="O1489" t="b">
        <v>0</v>
      </c>
      <c r="P1489">
        <v>0</v>
      </c>
      <c r="Q1489" t="b">
        <v>0</v>
      </c>
      <c r="R1489" s="12" t="s">
        <v>8278</v>
      </c>
      <c r="S1489" t="s">
        <v>8280</v>
      </c>
      <c r="T1489">
        <f t="shared" si="138"/>
        <v>0</v>
      </c>
      <c r="U1489">
        <f t="shared" si="143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39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5">
        <f t="shared" si="140"/>
        <v>41614.563194444447</v>
      </c>
      <c r="M1490" s="15">
        <f t="shared" si="141"/>
        <v>41644.563194444447</v>
      </c>
      <c r="N1490" s="10">
        <f t="shared" si="142"/>
        <v>30</v>
      </c>
      <c r="O1490" t="b">
        <v>0</v>
      </c>
      <c r="P1490">
        <v>6</v>
      </c>
      <c r="Q1490" t="b">
        <v>0</v>
      </c>
      <c r="R1490" s="12" t="s">
        <v>8278</v>
      </c>
      <c r="S1490" t="s">
        <v>8280</v>
      </c>
      <c r="T1490">
        <f t="shared" si="138"/>
        <v>60</v>
      </c>
      <c r="U1490">
        <f t="shared" si="143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39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5">
        <f t="shared" si="140"/>
        <v>41198.611712962964</v>
      </c>
      <c r="M1491" s="15">
        <f t="shared" si="141"/>
        <v>41228.653379629628</v>
      </c>
      <c r="N1491" s="10">
        <f t="shared" si="142"/>
        <v>30</v>
      </c>
      <c r="O1491" t="b">
        <v>0</v>
      </c>
      <c r="P1491">
        <v>0</v>
      </c>
      <c r="Q1491" t="b">
        <v>0</v>
      </c>
      <c r="R1491" s="12" t="s">
        <v>8278</v>
      </c>
      <c r="S1491" t="s">
        <v>8280</v>
      </c>
      <c r="T1491">
        <f t="shared" si="138"/>
        <v>0</v>
      </c>
      <c r="U1491">
        <f t="shared" si="143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39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5">
        <f t="shared" si="140"/>
        <v>41520.561041666668</v>
      </c>
      <c r="M1492" s="15">
        <f t="shared" si="141"/>
        <v>41549.561041666668</v>
      </c>
      <c r="N1492" s="10">
        <f t="shared" si="142"/>
        <v>29</v>
      </c>
      <c r="O1492" t="b">
        <v>0</v>
      </c>
      <c r="P1492">
        <v>19</v>
      </c>
      <c r="Q1492" t="b">
        <v>0</v>
      </c>
      <c r="R1492" s="12" t="s">
        <v>8278</v>
      </c>
      <c r="S1492" t="s">
        <v>8280</v>
      </c>
      <c r="T1492">
        <f t="shared" si="138"/>
        <v>47.11</v>
      </c>
      <c r="U1492">
        <f t="shared" si="143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39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5">
        <f t="shared" si="140"/>
        <v>41991.713460648149</v>
      </c>
      <c r="M1493" s="15">
        <f t="shared" si="141"/>
        <v>42050.651388888888</v>
      </c>
      <c r="N1493" s="10">
        <f t="shared" si="142"/>
        <v>59</v>
      </c>
      <c r="O1493" t="b">
        <v>0</v>
      </c>
      <c r="P1493">
        <v>1</v>
      </c>
      <c r="Q1493" t="b">
        <v>0</v>
      </c>
      <c r="R1493" s="12" t="s">
        <v>8278</v>
      </c>
      <c r="S1493" t="s">
        <v>8280</v>
      </c>
      <c r="T1493">
        <f t="shared" si="138"/>
        <v>100</v>
      </c>
      <c r="U1493">
        <f t="shared" si="143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39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5">
        <f t="shared" si="140"/>
        <v>40682.884791666671</v>
      </c>
      <c r="M1494" s="15">
        <f t="shared" si="141"/>
        <v>40712.884791666671</v>
      </c>
      <c r="N1494" s="10">
        <f t="shared" si="142"/>
        <v>30</v>
      </c>
      <c r="O1494" t="b">
        <v>0</v>
      </c>
      <c r="P1494">
        <v>2</v>
      </c>
      <c r="Q1494" t="b">
        <v>0</v>
      </c>
      <c r="R1494" s="12" t="s">
        <v>8278</v>
      </c>
      <c r="S1494" t="s">
        <v>8280</v>
      </c>
      <c r="T1494">
        <f t="shared" si="138"/>
        <v>15</v>
      </c>
      <c r="U1494">
        <f t="shared" si="143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39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5">
        <f t="shared" si="140"/>
        <v>41411.866608796299</v>
      </c>
      <c r="M1495" s="15">
        <f t="shared" si="141"/>
        <v>41441.866608796299</v>
      </c>
      <c r="N1495" s="10">
        <f t="shared" si="142"/>
        <v>30</v>
      </c>
      <c r="O1495" t="b">
        <v>0</v>
      </c>
      <c r="P1495">
        <v>0</v>
      </c>
      <c r="Q1495" t="b">
        <v>0</v>
      </c>
      <c r="R1495" s="12" t="s">
        <v>8278</v>
      </c>
      <c r="S1495" t="s">
        <v>8280</v>
      </c>
      <c r="T1495">
        <f t="shared" si="138"/>
        <v>0</v>
      </c>
      <c r="U1495">
        <f t="shared" si="143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39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5">
        <f t="shared" si="140"/>
        <v>42067.722372685181</v>
      </c>
      <c r="M1496" s="15">
        <f t="shared" si="141"/>
        <v>42097.651388888888</v>
      </c>
      <c r="N1496" s="10">
        <f t="shared" si="142"/>
        <v>30</v>
      </c>
      <c r="O1496" t="b">
        <v>0</v>
      </c>
      <c r="P1496">
        <v>11</v>
      </c>
      <c r="Q1496" t="b">
        <v>0</v>
      </c>
      <c r="R1496" s="12" t="s">
        <v>8278</v>
      </c>
      <c r="S1496" t="s">
        <v>8280</v>
      </c>
      <c r="T1496">
        <f t="shared" si="138"/>
        <v>40.450000000000003</v>
      </c>
      <c r="U1496">
        <f t="shared" si="143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39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5">
        <f t="shared" si="140"/>
        <v>40752.789710648147</v>
      </c>
      <c r="M1497" s="15">
        <f t="shared" si="141"/>
        <v>40782.789710648147</v>
      </c>
      <c r="N1497" s="10">
        <f t="shared" si="142"/>
        <v>30</v>
      </c>
      <c r="O1497" t="b">
        <v>0</v>
      </c>
      <c r="P1497">
        <v>0</v>
      </c>
      <c r="Q1497" t="b">
        <v>0</v>
      </c>
      <c r="R1497" s="12" t="s">
        <v>8278</v>
      </c>
      <c r="S1497" t="s">
        <v>8280</v>
      </c>
      <c r="T1497">
        <f t="shared" si="138"/>
        <v>0</v>
      </c>
      <c r="U1497">
        <f t="shared" si="143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39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5">
        <f t="shared" si="140"/>
        <v>41838.475219907406</v>
      </c>
      <c r="M1498" s="15">
        <f t="shared" si="141"/>
        <v>41898.475219907406</v>
      </c>
      <c r="N1498" s="10">
        <f t="shared" si="142"/>
        <v>60</v>
      </c>
      <c r="O1498" t="b">
        <v>0</v>
      </c>
      <c r="P1498">
        <v>0</v>
      </c>
      <c r="Q1498" t="b">
        <v>0</v>
      </c>
      <c r="R1498" s="12" t="s">
        <v>8278</v>
      </c>
      <c r="S1498" t="s">
        <v>8280</v>
      </c>
      <c r="T1498">
        <f t="shared" si="138"/>
        <v>0</v>
      </c>
      <c r="U1498">
        <f t="shared" si="143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39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5">
        <f t="shared" si="140"/>
        <v>41444.64261574074</v>
      </c>
      <c r="M1499" s="15">
        <f t="shared" si="141"/>
        <v>41486.821527777778</v>
      </c>
      <c r="N1499" s="10">
        <f t="shared" si="142"/>
        <v>42</v>
      </c>
      <c r="O1499" t="b">
        <v>0</v>
      </c>
      <c r="P1499">
        <v>1</v>
      </c>
      <c r="Q1499" t="b">
        <v>0</v>
      </c>
      <c r="R1499" s="12" t="s">
        <v>8278</v>
      </c>
      <c r="S1499" t="s">
        <v>8280</v>
      </c>
      <c r="T1499">
        <f t="shared" si="138"/>
        <v>1</v>
      </c>
      <c r="U1499">
        <f t="shared" si="143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39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5">
        <f t="shared" si="140"/>
        <v>41840.983541666668</v>
      </c>
      <c r="M1500" s="15">
        <f t="shared" si="141"/>
        <v>41885.983541666668</v>
      </c>
      <c r="N1500" s="10">
        <f t="shared" si="142"/>
        <v>45</v>
      </c>
      <c r="O1500" t="b">
        <v>0</v>
      </c>
      <c r="P1500">
        <v>3</v>
      </c>
      <c r="Q1500" t="b">
        <v>0</v>
      </c>
      <c r="R1500" s="12" t="s">
        <v>8278</v>
      </c>
      <c r="S1500" t="s">
        <v>8280</v>
      </c>
      <c r="T1500">
        <f t="shared" si="138"/>
        <v>19</v>
      </c>
      <c r="U1500">
        <f t="shared" si="143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39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5">
        <f t="shared" si="140"/>
        <v>42527.007326388892</v>
      </c>
      <c r="M1501" s="15">
        <f t="shared" si="141"/>
        <v>42587.007326388892</v>
      </c>
      <c r="N1501" s="10">
        <f t="shared" si="142"/>
        <v>60</v>
      </c>
      <c r="O1501" t="b">
        <v>0</v>
      </c>
      <c r="P1501">
        <v>1</v>
      </c>
      <c r="Q1501" t="b">
        <v>0</v>
      </c>
      <c r="R1501" s="12" t="s">
        <v>8278</v>
      </c>
      <c r="S1501" t="s">
        <v>8280</v>
      </c>
      <c r="T1501">
        <f t="shared" si="138"/>
        <v>5</v>
      </c>
      <c r="U1501">
        <f t="shared" si="143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39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5">
        <f t="shared" si="140"/>
        <v>41365.904594907406</v>
      </c>
      <c r="M1502" s="15">
        <f t="shared" si="141"/>
        <v>41395.904594907406</v>
      </c>
      <c r="N1502" s="10">
        <f t="shared" si="142"/>
        <v>30</v>
      </c>
      <c r="O1502" t="b">
        <v>0</v>
      </c>
      <c r="P1502">
        <v>15</v>
      </c>
      <c r="Q1502" t="b">
        <v>0</v>
      </c>
      <c r="R1502" s="12" t="s">
        <v>8278</v>
      </c>
      <c r="S1502" t="s">
        <v>8280</v>
      </c>
      <c r="T1502">
        <f t="shared" si="138"/>
        <v>46.73</v>
      </c>
      <c r="U1502">
        <f t="shared" si="143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39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5">
        <f t="shared" si="140"/>
        <v>42163.583599537036</v>
      </c>
      <c r="M1503" s="15">
        <f t="shared" si="141"/>
        <v>42193.583599537036</v>
      </c>
      <c r="N1503" s="10">
        <f t="shared" si="142"/>
        <v>30</v>
      </c>
      <c r="O1503" t="b">
        <v>1</v>
      </c>
      <c r="P1503">
        <v>885</v>
      </c>
      <c r="Q1503" t="b">
        <v>1</v>
      </c>
      <c r="R1503" s="12" t="s">
        <v>8294</v>
      </c>
      <c r="S1503" t="s">
        <v>8295</v>
      </c>
      <c r="T1503">
        <f t="shared" si="138"/>
        <v>97.73</v>
      </c>
      <c r="U1503">
        <f t="shared" si="143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39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5">
        <f t="shared" si="140"/>
        <v>42426.542592592596</v>
      </c>
      <c r="M1504" s="15">
        <f t="shared" si="141"/>
        <v>42454.916666666672</v>
      </c>
      <c r="N1504" s="10">
        <f t="shared" si="142"/>
        <v>28</v>
      </c>
      <c r="O1504" t="b">
        <v>1</v>
      </c>
      <c r="P1504">
        <v>329</v>
      </c>
      <c r="Q1504" t="b">
        <v>1</v>
      </c>
      <c r="R1504" s="12" t="s">
        <v>8294</v>
      </c>
      <c r="S1504" t="s">
        <v>8295</v>
      </c>
      <c r="T1504">
        <f t="shared" si="138"/>
        <v>67.84</v>
      </c>
      <c r="U1504">
        <f t="shared" si="143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39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5">
        <f t="shared" si="140"/>
        <v>42606.347233796296</v>
      </c>
      <c r="M1505" s="15">
        <f t="shared" si="141"/>
        <v>42666.347233796296</v>
      </c>
      <c r="N1505" s="10">
        <f t="shared" si="142"/>
        <v>60</v>
      </c>
      <c r="O1505" t="b">
        <v>1</v>
      </c>
      <c r="P1505">
        <v>71</v>
      </c>
      <c r="Q1505" t="b">
        <v>1</v>
      </c>
      <c r="R1505" s="12" t="s">
        <v>8294</v>
      </c>
      <c r="S1505" t="s">
        <v>8295</v>
      </c>
      <c r="T1505">
        <f t="shared" si="138"/>
        <v>56.98</v>
      </c>
      <c r="U1505">
        <f t="shared" si="143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39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5">
        <f t="shared" si="140"/>
        <v>41772.657685185186</v>
      </c>
      <c r="M1506" s="15">
        <f t="shared" si="141"/>
        <v>41800.356249999997</v>
      </c>
      <c r="N1506" s="10">
        <f t="shared" si="142"/>
        <v>28</v>
      </c>
      <c r="O1506" t="b">
        <v>1</v>
      </c>
      <c r="P1506">
        <v>269</v>
      </c>
      <c r="Q1506" t="b">
        <v>1</v>
      </c>
      <c r="R1506" s="12" t="s">
        <v>8294</v>
      </c>
      <c r="S1506" t="s">
        <v>8295</v>
      </c>
      <c r="T1506">
        <f t="shared" si="138"/>
        <v>67.16</v>
      </c>
      <c r="U1506">
        <f t="shared" si="143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39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5">
        <f t="shared" si="140"/>
        <v>42414.44332175926</v>
      </c>
      <c r="M1507" s="15">
        <f t="shared" si="141"/>
        <v>42451.834027777775</v>
      </c>
      <c r="N1507" s="10">
        <f t="shared" si="142"/>
        <v>37</v>
      </c>
      <c r="O1507" t="b">
        <v>1</v>
      </c>
      <c r="P1507">
        <v>345</v>
      </c>
      <c r="Q1507" t="b">
        <v>1</v>
      </c>
      <c r="R1507" s="12" t="s">
        <v>8294</v>
      </c>
      <c r="S1507" t="s">
        <v>8295</v>
      </c>
      <c r="T1507">
        <f t="shared" si="138"/>
        <v>48.04</v>
      </c>
      <c r="U1507">
        <f t="shared" si="143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39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5">
        <f t="shared" si="140"/>
        <v>41814.785925925928</v>
      </c>
      <c r="M1508" s="15">
        <f t="shared" si="141"/>
        <v>41844.785925925928</v>
      </c>
      <c r="N1508" s="10">
        <f t="shared" si="142"/>
        <v>30</v>
      </c>
      <c r="O1508" t="b">
        <v>1</v>
      </c>
      <c r="P1508">
        <v>43</v>
      </c>
      <c r="Q1508" t="b">
        <v>1</v>
      </c>
      <c r="R1508" s="12" t="s">
        <v>8294</v>
      </c>
      <c r="S1508" t="s">
        <v>8295</v>
      </c>
      <c r="T1508">
        <f t="shared" si="138"/>
        <v>38.86</v>
      </c>
      <c r="U1508">
        <f t="shared" si="143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39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5">
        <f t="shared" si="140"/>
        <v>40254.450335648151</v>
      </c>
      <c r="M1509" s="15">
        <f t="shared" si="141"/>
        <v>40313.340277777781</v>
      </c>
      <c r="N1509" s="10">
        <f t="shared" si="142"/>
        <v>59</v>
      </c>
      <c r="O1509" t="b">
        <v>1</v>
      </c>
      <c r="P1509">
        <v>33</v>
      </c>
      <c r="Q1509" t="b">
        <v>1</v>
      </c>
      <c r="R1509" s="12" t="s">
        <v>8294</v>
      </c>
      <c r="S1509" t="s">
        <v>8295</v>
      </c>
      <c r="T1509">
        <f t="shared" si="138"/>
        <v>78.180000000000007</v>
      </c>
      <c r="U1509">
        <f t="shared" si="143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39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5">
        <f t="shared" si="140"/>
        <v>41786.614363425928</v>
      </c>
      <c r="M1510" s="15">
        <f t="shared" si="141"/>
        <v>41817.614363425928</v>
      </c>
      <c r="N1510" s="10">
        <f t="shared" si="142"/>
        <v>31</v>
      </c>
      <c r="O1510" t="b">
        <v>1</v>
      </c>
      <c r="P1510">
        <v>211</v>
      </c>
      <c r="Q1510" t="b">
        <v>1</v>
      </c>
      <c r="R1510" s="12" t="s">
        <v>8294</v>
      </c>
      <c r="S1510" t="s">
        <v>8295</v>
      </c>
      <c r="T1510">
        <f t="shared" si="138"/>
        <v>97.11</v>
      </c>
      <c r="U1510">
        <f t="shared" si="143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39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5">
        <f t="shared" si="140"/>
        <v>42751.533391203702</v>
      </c>
      <c r="M1511" s="15">
        <f t="shared" si="141"/>
        <v>42780.957638888889</v>
      </c>
      <c r="N1511" s="10">
        <f t="shared" si="142"/>
        <v>29</v>
      </c>
      <c r="O1511" t="b">
        <v>1</v>
      </c>
      <c r="P1511">
        <v>196</v>
      </c>
      <c r="Q1511" t="b">
        <v>1</v>
      </c>
      <c r="R1511" s="12" t="s">
        <v>8294</v>
      </c>
      <c r="S1511" t="s">
        <v>8295</v>
      </c>
      <c r="T1511">
        <f t="shared" si="138"/>
        <v>110.39</v>
      </c>
      <c r="U1511">
        <f t="shared" si="143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39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5">
        <f t="shared" si="140"/>
        <v>41809.385162037033</v>
      </c>
      <c r="M1512" s="15">
        <f t="shared" si="141"/>
        <v>41839.385162037033</v>
      </c>
      <c r="N1512" s="10">
        <f t="shared" si="142"/>
        <v>30</v>
      </c>
      <c r="O1512" t="b">
        <v>1</v>
      </c>
      <c r="P1512">
        <v>405</v>
      </c>
      <c r="Q1512" t="b">
        <v>1</v>
      </c>
      <c r="R1512" s="12" t="s">
        <v>8294</v>
      </c>
      <c r="S1512" t="s">
        <v>8295</v>
      </c>
      <c r="T1512">
        <f t="shared" si="138"/>
        <v>39.92</v>
      </c>
      <c r="U1512">
        <f t="shared" si="143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39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5">
        <f t="shared" si="140"/>
        <v>42296.583379629628</v>
      </c>
      <c r="M1513" s="15">
        <f t="shared" si="141"/>
        <v>42326.625046296293</v>
      </c>
      <c r="N1513" s="10">
        <f t="shared" si="142"/>
        <v>30</v>
      </c>
      <c r="O1513" t="b">
        <v>1</v>
      </c>
      <c r="P1513">
        <v>206</v>
      </c>
      <c r="Q1513" t="b">
        <v>1</v>
      </c>
      <c r="R1513" s="12" t="s">
        <v>8294</v>
      </c>
      <c r="S1513" t="s">
        <v>8295</v>
      </c>
      <c r="T1513">
        <f t="shared" si="138"/>
        <v>75.98</v>
      </c>
      <c r="U1513">
        <f t="shared" si="143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39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5">
        <f t="shared" si="140"/>
        <v>42741.684479166666</v>
      </c>
      <c r="M1514" s="15">
        <f t="shared" si="141"/>
        <v>42771.684479166666</v>
      </c>
      <c r="N1514" s="10">
        <f t="shared" si="142"/>
        <v>30</v>
      </c>
      <c r="O1514" t="b">
        <v>1</v>
      </c>
      <c r="P1514">
        <v>335</v>
      </c>
      <c r="Q1514" t="b">
        <v>1</v>
      </c>
      <c r="R1514" s="12" t="s">
        <v>8294</v>
      </c>
      <c r="S1514" t="s">
        <v>8295</v>
      </c>
      <c r="T1514">
        <f t="shared" si="138"/>
        <v>58.38</v>
      </c>
      <c r="U1514">
        <f t="shared" si="143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39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5">
        <f t="shared" si="140"/>
        <v>41806.637337962966</v>
      </c>
      <c r="M1515" s="15">
        <f t="shared" si="141"/>
        <v>41836.637337962966</v>
      </c>
      <c r="N1515" s="10">
        <f t="shared" si="142"/>
        <v>30</v>
      </c>
      <c r="O1515" t="b">
        <v>1</v>
      </c>
      <c r="P1515">
        <v>215</v>
      </c>
      <c r="Q1515" t="b">
        <v>1</v>
      </c>
      <c r="R1515" s="12" t="s">
        <v>8294</v>
      </c>
      <c r="S1515" t="s">
        <v>8295</v>
      </c>
      <c r="T1515">
        <f t="shared" si="138"/>
        <v>55.82</v>
      </c>
      <c r="U1515">
        <f t="shared" si="143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39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5">
        <f t="shared" si="140"/>
        <v>42234.597685185188</v>
      </c>
      <c r="M1516" s="15">
        <f t="shared" si="141"/>
        <v>42274.597685185188</v>
      </c>
      <c r="N1516" s="10">
        <f t="shared" si="142"/>
        <v>40</v>
      </c>
      <c r="O1516" t="b">
        <v>1</v>
      </c>
      <c r="P1516">
        <v>176</v>
      </c>
      <c r="Q1516" t="b">
        <v>1</v>
      </c>
      <c r="R1516" s="12" t="s">
        <v>8294</v>
      </c>
      <c r="S1516" t="s">
        <v>8295</v>
      </c>
      <c r="T1516">
        <f t="shared" si="138"/>
        <v>151.24</v>
      </c>
      <c r="U1516">
        <f t="shared" si="143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39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5">
        <f t="shared" si="140"/>
        <v>42415.253437499996</v>
      </c>
      <c r="M1517" s="15">
        <f t="shared" si="141"/>
        <v>42445.211770833332</v>
      </c>
      <c r="N1517" s="10">
        <f t="shared" si="142"/>
        <v>30</v>
      </c>
      <c r="O1517" t="b">
        <v>1</v>
      </c>
      <c r="P1517">
        <v>555</v>
      </c>
      <c r="Q1517" t="b">
        <v>1</v>
      </c>
      <c r="R1517" s="12" t="s">
        <v>8294</v>
      </c>
      <c r="S1517" t="s">
        <v>8295</v>
      </c>
      <c r="T1517">
        <f t="shared" si="138"/>
        <v>849.67</v>
      </c>
      <c r="U1517">
        <f t="shared" si="143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39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5">
        <f t="shared" si="140"/>
        <v>42619.466342592597</v>
      </c>
      <c r="M1518" s="15">
        <f t="shared" si="141"/>
        <v>42649.583333333328</v>
      </c>
      <c r="N1518" s="10">
        <f t="shared" si="142"/>
        <v>30</v>
      </c>
      <c r="O1518" t="b">
        <v>1</v>
      </c>
      <c r="P1518">
        <v>116</v>
      </c>
      <c r="Q1518" t="b">
        <v>1</v>
      </c>
      <c r="R1518" s="12" t="s">
        <v>8294</v>
      </c>
      <c r="S1518" t="s">
        <v>8295</v>
      </c>
      <c r="T1518">
        <f t="shared" si="138"/>
        <v>159.24</v>
      </c>
      <c r="U1518">
        <f t="shared" si="143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39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5">
        <f t="shared" si="140"/>
        <v>41948.56658564815</v>
      </c>
      <c r="M1519" s="15">
        <f t="shared" si="141"/>
        <v>41979.25</v>
      </c>
      <c r="N1519" s="10">
        <f t="shared" si="142"/>
        <v>31</v>
      </c>
      <c r="O1519" t="b">
        <v>1</v>
      </c>
      <c r="P1519">
        <v>615</v>
      </c>
      <c r="Q1519" t="b">
        <v>1</v>
      </c>
      <c r="R1519" s="12" t="s">
        <v>8294</v>
      </c>
      <c r="S1519" t="s">
        <v>8295</v>
      </c>
      <c r="T1519">
        <f t="shared" si="138"/>
        <v>39.51</v>
      </c>
      <c r="U1519">
        <f t="shared" si="143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39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5">
        <f t="shared" si="140"/>
        <v>41760.8200462963</v>
      </c>
      <c r="M1520" s="15">
        <f t="shared" si="141"/>
        <v>41790.8200462963</v>
      </c>
      <c r="N1520" s="10">
        <f t="shared" si="142"/>
        <v>30</v>
      </c>
      <c r="O1520" t="b">
        <v>1</v>
      </c>
      <c r="P1520">
        <v>236</v>
      </c>
      <c r="Q1520" t="b">
        <v>1</v>
      </c>
      <c r="R1520" s="12" t="s">
        <v>8294</v>
      </c>
      <c r="S1520" t="s">
        <v>8295</v>
      </c>
      <c r="T1520">
        <f t="shared" si="138"/>
        <v>130.53</v>
      </c>
      <c r="U1520">
        <f t="shared" si="143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39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5">
        <f t="shared" si="140"/>
        <v>41782.741701388892</v>
      </c>
      <c r="M1521" s="15">
        <f t="shared" si="141"/>
        <v>41810.915972222225</v>
      </c>
      <c r="N1521" s="10">
        <f t="shared" si="142"/>
        <v>28</v>
      </c>
      <c r="O1521" t="b">
        <v>1</v>
      </c>
      <c r="P1521">
        <v>145</v>
      </c>
      <c r="Q1521" t="b">
        <v>1</v>
      </c>
      <c r="R1521" s="12" t="s">
        <v>8294</v>
      </c>
      <c r="S1521" t="s">
        <v>8295</v>
      </c>
      <c r="T1521">
        <f t="shared" si="138"/>
        <v>64.16</v>
      </c>
      <c r="U1521">
        <f t="shared" si="143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39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5">
        <f t="shared" si="140"/>
        <v>41955.857789351852</v>
      </c>
      <c r="M1522" s="15">
        <f t="shared" si="141"/>
        <v>41992.166666666672</v>
      </c>
      <c r="N1522" s="10">
        <f t="shared" si="142"/>
        <v>37</v>
      </c>
      <c r="O1522" t="b">
        <v>1</v>
      </c>
      <c r="P1522">
        <v>167</v>
      </c>
      <c r="Q1522" t="b">
        <v>1</v>
      </c>
      <c r="R1522" s="12" t="s">
        <v>8294</v>
      </c>
      <c r="S1522" t="s">
        <v>8295</v>
      </c>
      <c r="T1522">
        <f t="shared" si="138"/>
        <v>111.53</v>
      </c>
      <c r="U1522">
        <f t="shared" si="143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39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5">
        <f t="shared" si="140"/>
        <v>42493.167719907404</v>
      </c>
      <c r="M1523" s="15">
        <f t="shared" si="141"/>
        <v>42528.167719907404</v>
      </c>
      <c r="N1523" s="10">
        <f t="shared" si="142"/>
        <v>35</v>
      </c>
      <c r="O1523" t="b">
        <v>1</v>
      </c>
      <c r="P1523">
        <v>235</v>
      </c>
      <c r="Q1523" t="b">
        <v>1</v>
      </c>
      <c r="R1523" s="12" t="s">
        <v>8294</v>
      </c>
      <c r="S1523" t="s">
        <v>8295</v>
      </c>
      <c r="T1523">
        <f t="shared" si="138"/>
        <v>170.45</v>
      </c>
      <c r="U1523">
        <f t="shared" si="143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39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5">
        <f t="shared" si="140"/>
        <v>41899.830312500002</v>
      </c>
      <c r="M1524" s="15">
        <f t="shared" si="141"/>
        <v>41929.830312500002</v>
      </c>
      <c r="N1524" s="10">
        <f t="shared" si="142"/>
        <v>30</v>
      </c>
      <c r="O1524" t="b">
        <v>1</v>
      </c>
      <c r="P1524">
        <v>452</v>
      </c>
      <c r="Q1524" t="b">
        <v>1</v>
      </c>
      <c r="R1524" s="12" t="s">
        <v>8294</v>
      </c>
      <c r="S1524" t="s">
        <v>8295</v>
      </c>
      <c r="T1524">
        <f t="shared" si="138"/>
        <v>133.74</v>
      </c>
      <c r="U1524">
        <f t="shared" si="143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39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5">
        <f t="shared" si="140"/>
        <v>41964.751342592594</v>
      </c>
      <c r="M1525" s="15">
        <f t="shared" si="141"/>
        <v>41996</v>
      </c>
      <c r="N1525" s="10">
        <f t="shared" si="142"/>
        <v>32</v>
      </c>
      <c r="O1525" t="b">
        <v>1</v>
      </c>
      <c r="P1525">
        <v>241</v>
      </c>
      <c r="Q1525" t="b">
        <v>1</v>
      </c>
      <c r="R1525" s="12" t="s">
        <v>8294</v>
      </c>
      <c r="S1525" t="s">
        <v>8295</v>
      </c>
      <c r="T1525">
        <f t="shared" si="138"/>
        <v>95.83</v>
      </c>
      <c r="U1525">
        <f t="shared" si="143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39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5">
        <f t="shared" si="140"/>
        <v>42756.501041666663</v>
      </c>
      <c r="M1526" s="15">
        <f t="shared" si="141"/>
        <v>42786.501041666663</v>
      </c>
      <c r="N1526" s="10">
        <f t="shared" si="142"/>
        <v>30</v>
      </c>
      <c r="O1526" t="b">
        <v>1</v>
      </c>
      <c r="P1526">
        <v>28</v>
      </c>
      <c r="Q1526" t="b">
        <v>1</v>
      </c>
      <c r="R1526" s="12" t="s">
        <v>8294</v>
      </c>
      <c r="S1526" t="s">
        <v>8295</v>
      </c>
      <c r="T1526">
        <f t="shared" si="138"/>
        <v>221.79</v>
      </c>
      <c r="U1526">
        <f t="shared" si="143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39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5">
        <f t="shared" si="140"/>
        <v>42570.702986111108</v>
      </c>
      <c r="M1527" s="15">
        <f t="shared" si="141"/>
        <v>42600.702986111108</v>
      </c>
      <c r="N1527" s="10">
        <f t="shared" si="142"/>
        <v>30</v>
      </c>
      <c r="O1527" t="b">
        <v>1</v>
      </c>
      <c r="P1527">
        <v>140</v>
      </c>
      <c r="Q1527" t="b">
        <v>1</v>
      </c>
      <c r="R1527" s="12" t="s">
        <v>8294</v>
      </c>
      <c r="S1527" t="s">
        <v>8295</v>
      </c>
      <c r="T1527">
        <f t="shared" si="138"/>
        <v>32.32</v>
      </c>
      <c r="U1527">
        <f t="shared" si="143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39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5">
        <f t="shared" si="140"/>
        <v>42339.276006944448</v>
      </c>
      <c r="M1528" s="15">
        <f t="shared" si="141"/>
        <v>42388.276006944448</v>
      </c>
      <c r="N1528" s="10">
        <f t="shared" si="142"/>
        <v>49</v>
      </c>
      <c r="O1528" t="b">
        <v>1</v>
      </c>
      <c r="P1528">
        <v>280</v>
      </c>
      <c r="Q1528" t="b">
        <v>1</v>
      </c>
      <c r="R1528" s="12" t="s">
        <v>8294</v>
      </c>
      <c r="S1528" t="s">
        <v>8295</v>
      </c>
      <c r="T1528">
        <f t="shared" si="138"/>
        <v>98.84</v>
      </c>
      <c r="U1528">
        <f t="shared" si="143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39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5">
        <f t="shared" si="140"/>
        <v>42780.600532407407</v>
      </c>
      <c r="M1529" s="15">
        <f t="shared" si="141"/>
        <v>42808.558865740735</v>
      </c>
      <c r="N1529" s="10">
        <f t="shared" si="142"/>
        <v>28</v>
      </c>
      <c r="O1529" t="b">
        <v>1</v>
      </c>
      <c r="P1529">
        <v>70</v>
      </c>
      <c r="Q1529" t="b">
        <v>1</v>
      </c>
      <c r="R1529" s="12" t="s">
        <v>8294</v>
      </c>
      <c r="S1529" t="s">
        <v>8295</v>
      </c>
      <c r="T1529">
        <f t="shared" si="138"/>
        <v>55.22</v>
      </c>
      <c r="U1529">
        <f t="shared" si="143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39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5">
        <f t="shared" si="140"/>
        <v>42736.732893518521</v>
      </c>
      <c r="M1530" s="15">
        <f t="shared" si="141"/>
        <v>42767</v>
      </c>
      <c r="N1530" s="10">
        <f t="shared" si="142"/>
        <v>31</v>
      </c>
      <c r="O1530" t="b">
        <v>1</v>
      </c>
      <c r="P1530">
        <v>160</v>
      </c>
      <c r="Q1530" t="b">
        <v>1</v>
      </c>
      <c r="R1530" s="12" t="s">
        <v>8294</v>
      </c>
      <c r="S1530" t="s">
        <v>8295</v>
      </c>
      <c r="T1530">
        <f t="shared" si="138"/>
        <v>52.79</v>
      </c>
      <c r="U1530">
        <f t="shared" si="143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39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5">
        <f t="shared" si="140"/>
        <v>42052.628703703704</v>
      </c>
      <c r="M1531" s="15">
        <f t="shared" si="141"/>
        <v>42082.587037037039</v>
      </c>
      <c r="N1531" s="10">
        <f t="shared" si="142"/>
        <v>30</v>
      </c>
      <c r="O1531" t="b">
        <v>1</v>
      </c>
      <c r="P1531">
        <v>141</v>
      </c>
      <c r="Q1531" t="b">
        <v>1</v>
      </c>
      <c r="R1531" s="12" t="s">
        <v>8294</v>
      </c>
      <c r="S1531" t="s">
        <v>8295</v>
      </c>
      <c r="T1531">
        <f t="shared" si="138"/>
        <v>135.66999999999999</v>
      </c>
      <c r="U1531">
        <f t="shared" si="143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39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5">
        <f t="shared" si="140"/>
        <v>42275.767303240747</v>
      </c>
      <c r="M1532" s="15">
        <f t="shared" si="141"/>
        <v>42300.767303240747</v>
      </c>
      <c r="N1532" s="10">
        <f t="shared" si="142"/>
        <v>25</v>
      </c>
      <c r="O1532" t="b">
        <v>1</v>
      </c>
      <c r="P1532">
        <v>874</v>
      </c>
      <c r="Q1532" t="b">
        <v>1</v>
      </c>
      <c r="R1532" s="12" t="s">
        <v>8294</v>
      </c>
      <c r="S1532" t="s">
        <v>8295</v>
      </c>
      <c r="T1532">
        <f t="shared" si="138"/>
        <v>53.99</v>
      </c>
      <c r="U1532">
        <f t="shared" si="143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39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5">
        <f t="shared" si="140"/>
        <v>41941.802384259259</v>
      </c>
      <c r="M1533" s="15">
        <f t="shared" si="141"/>
        <v>41974.125</v>
      </c>
      <c r="N1533" s="10">
        <f t="shared" si="142"/>
        <v>33</v>
      </c>
      <c r="O1533" t="b">
        <v>1</v>
      </c>
      <c r="P1533">
        <v>73</v>
      </c>
      <c r="Q1533" t="b">
        <v>1</v>
      </c>
      <c r="R1533" s="12" t="s">
        <v>8294</v>
      </c>
      <c r="S1533" t="s">
        <v>8295</v>
      </c>
      <c r="T1533">
        <f t="shared" si="138"/>
        <v>56.64</v>
      </c>
      <c r="U1533">
        <f t="shared" si="143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39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5">
        <f t="shared" si="140"/>
        <v>42391.475289351853</v>
      </c>
      <c r="M1534" s="15">
        <f t="shared" si="141"/>
        <v>42415.625</v>
      </c>
      <c r="N1534" s="10">
        <f t="shared" si="142"/>
        <v>24</v>
      </c>
      <c r="O1534" t="b">
        <v>1</v>
      </c>
      <c r="P1534">
        <v>294</v>
      </c>
      <c r="Q1534" t="b">
        <v>1</v>
      </c>
      <c r="R1534" s="12" t="s">
        <v>8294</v>
      </c>
      <c r="S1534" t="s">
        <v>8295</v>
      </c>
      <c r="T1534">
        <f t="shared" si="138"/>
        <v>82.32</v>
      </c>
      <c r="U1534">
        <f t="shared" si="143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39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5">
        <f t="shared" si="140"/>
        <v>42443.00204861111</v>
      </c>
      <c r="M1535" s="15">
        <f t="shared" si="141"/>
        <v>42492.165972222225</v>
      </c>
      <c r="N1535" s="10">
        <f t="shared" si="142"/>
        <v>49</v>
      </c>
      <c r="O1535" t="b">
        <v>1</v>
      </c>
      <c r="P1535">
        <v>740</v>
      </c>
      <c r="Q1535" t="b">
        <v>1</v>
      </c>
      <c r="R1535" s="12" t="s">
        <v>8294</v>
      </c>
      <c r="S1535" t="s">
        <v>8295</v>
      </c>
      <c r="T1535">
        <f t="shared" si="138"/>
        <v>88.26</v>
      </c>
      <c r="U1535">
        <f t="shared" si="143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39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5">
        <f t="shared" si="140"/>
        <v>42221.67432870371</v>
      </c>
      <c r="M1536" s="15">
        <f t="shared" si="141"/>
        <v>42251.67432870371</v>
      </c>
      <c r="N1536" s="10">
        <f t="shared" si="142"/>
        <v>30</v>
      </c>
      <c r="O1536" t="b">
        <v>1</v>
      </c>
      <c r="P1536">
        <v>369</v>
      </c>
      <c r="Q1536" t="b">
        <v>1</v>
      </c>
      <c r="R1536" s="12" t="s">
        <v>8294</v>
      </c>
      <c r="S1536" t="s">
        <v>8295</v>
      </c>
      <c r="T1536">
        <f t="shared" si="138"/>
        <v>84.91</v>
      </c>
      <c r="U1536">
        <f t="shared" si="143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39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5">
        <f t="shared" si="140"/>
        <v>42484.829062500001</v>
      </c>
      <c r="M1537" s="15">
        <f t="shared" si="141"/>
        <v>42513.916666666672</v>
      </c>
      <c r="N1537" s="10">
        <f t="shared" si="142"/>
        <v>29</v>
      </c>
      <c r="O1537" t="b">
        <v>1</v>
      </c>
      <c r="P1537">
        <v>110</v>
      </c>
      <c r="Q1537" t="b">
        <v>1</v>
      </c>
      <c r="R1537" s="12" t="s">
        <v>8294</v>
      </c>
      <c r="S1537" t="s">
        <v>8295</v>
      </c>
      <c r="T1537">
        <f t="shared" si="138"/>
        <v>48.15</v>
      </c>
      <c r="U1537">
        <f t="shared" si="143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si="139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5">
        <f t="shared" si="140"/>
        <v>42213.802199074074</v>
      </c>
      <c r="M1538" s="15">
        <f t="shared" si="141"/>
        <v>42243.802199074074</v>
      </c>
      <c r="N1538" s="10">
        <f t="shared" si="142"/>
        <v>30</v>
      </c>
      <c r="O1538" t="b">
        <v>1</v>
      </c>
      <c r="P1538">
        <v>455</v>
      </c>
      <c r="Q1538" t="b">
        <v>1</v>
      </c>
      <c r="R1538" s="12" t="s">
        <v>8294</v>
      </c>
      <c r="S1538" t="s">
        <v>8295</v>
      </c>
      <c r="T1538">
        <f t="shared" ref="T1538:T1601" si="144">IFERROR(ROUND(E1538/P1538,2),0)</f>
        <v>66.02</v>
      </c>
      <c r="U1538">
        <f t="shared" si="143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ref="F1539:F1602" si="145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5">
        <f t="shared" ref="L1539:L1602" si="146">(((K1539/60)/60)/24)+DATE(1970,1,1)</f>
        <v>42552.315127314811</v>
      </c>
      <c r="M1539" s="15">
        <f t="shared" ref="M1539:M1602" si="147">(((J1539/60)/60)/24)+DATE(1970,1,1)</f>
        <v>42588.75</v>
      </c>
      <c r="N1539" s="10">
        <f t="shared" ref="N1539:N1602" si="148">_xlfn.DAYS(M1539,L1539)</f>
        <v>36</v>
      </c>
      <c r="O1539" t="b">
        <v>1</v>
      </c>
      <c r="P1539">
        <v>224</v>
      </c>
      <c r="Q1539" t="b">
        <v>1</v>
      </c>
      <c r="R1539" s="12" t="s">
        <v>8294</v>
      </c>
      <c r="S1539" t="s">
        <v>8295</v>
      </c>
      <c r="T1539">
        <f t="shared" si="144"/>
        <v>96.38</v>
      </c>
      <c r="U1539">
        <f t="shared" ref="U1539:U1602" si="149">YEAR(L1539)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45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5">
        <f t="shared" si="146"/>
        <v>41981.782060185185</v>
      </c>
      <c r="M1540" s="15">
        <f t="shared" si="147"/>
        <v>42026.782060185185</v>
      </c>
      <c r="N1540" s="10">
        <f t="shared" si="148"/>
        <v>45</v>
      </c>
      <c r="O1540" t="b">
        <v>1</v>
      </c>
      <c r="P1540">
        <v>46</v>
      </c>
      <c r="Q1540" t="b">
        <v>1</v>
      </c>
      <c r="R1540" s="12" t="s">
        <v>8294</v>
      </c>
      <c r="S1540" t="s">
        <v>8295</v>
      </c>
      <c r="T1540">
        <f t="shared" si="144"/>
        <v>156.16999999999999</v>
      </c>
      <c r="U1540">
        <f t="shared" si="149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45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5">
        <f t="shared" si="146"/>
        <v>42705.919201388882</v>
      </c>
      <c r="M1541" s="15">
        <f t="shared" si="147"/>
        <v>42738.919201388882</v>
      </c>
      <c r="N1541" s="10">
        <f t="shared" si="148"/>
        <v>33</v>
      </c>
      <c r="O1541" t="b">
        <v>0</v>
      </c>
      <c r="P1541">
        <v>284</v>
      </c>
      <c r="Q1541" t="b">
        <v>1</v>
      </c>
      <c r="R1541" s="12" t="s">
        <v>8294</v>
      </c>
      <c r="S1541" t="s">
        <v>8295</v>
      </c>
      <c r="T1541">
        <f t="shared" si="144"/>
        <v>95.76</v>
      </c>
      <c r="U1541">
        <f t="shared" si="149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45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5">
        <f t="shared" si="146"/>
        <v>41939.00712962963</v>
      </c>
      <c r="M1542" s="15">
        <f t="shared" si="147"/>
        <v>41969.052083333328</v>
      </c>
      <c r="N1542" s="10">
        <f t="shared" si="148"/>
        <v>30</v>
      </c>
      <c r="O1542" t="b">
        <v>1</v>
      </c>
      <c r="P1542">
        <v>98</v>
      </c>
      <c r="Q1542" t="b">
        <v>1</v>
      </c>
      <c r="R1542" s="12" t="s">
        <v>8294</v>
      </c>
      <c r="S1542" t="s">
        <v>8295</v>
      </c>
      <c r="T1542">
        <f t="shared" si="144"/>
        <v>180.41</v>
      </c>
      <c r="U1542">
        <f t="shared" si="149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45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5">
        <f t="shared" si="146"/>
        <v>41974.712245370371</v>
      </c>
      <c r="M1543" s="15">
        <f t="shared" si="147"/>
        <v>42004.712245370371</v>
      </c>
      <c r="N1543" s="10">
        <f t="shared" si="148"/>
        <v>30</v>
      </c>
      <c r="O1543" t="b">
        <v>0</v>
      </c>
      <c r="P1543">
        <v>2</v>
      </c>
      <c r="Q1543" t="b">
        <v>0</v>
      </c>
      <c r="R1543" s="12" t="s">
        <v>8294</v>
      </c>
      <c r="S1543" t="s">
        <v>8299</v>
      </c>
      <c r="T1543">
        <f t="shared" si="144"/>
        <v>3</v>
      </c>
      <c r="U1543">
        <f t="shared" si="149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45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5">
        <f t="shared" si="146"/>
        <v>42170.996527777781</v>
      </c>
      <c r="M1544" s="15">
        <f t="shared" si="147"/>
        <v>42185.996527777781</v>
      </c>
      <c r="N1544" s="10">
        <f t="shared" si="148"/>
        <v>15</v>
      </c>
      <c r="O1544" t="b">
        <v>0</v>
      </c>
      <c r="P1544">
        <v>1</v>
      </c>
      <c r="Q1544" t="b">
        <v>0</v>
      </c>
      <c r="R1544" s="12" t="s">
        <v>8294</v>
      </c>
      <c r="S1544" t="s">
        <v>8299</v>
      </c>
      <c r="T1544">
        <f t="shared" si="144"/>
        <v>20</v>
      </c>
      <c r="U1544">
        <f t="shared" si="14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45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5">
        <f t="shared" si="146"/>
        <v>41935.509652777779</v>
      </c>
      <c r="M1545" s="15">
        <f t="shared" si="147"/>
        <v>41965.551319444443</v>
      </c>
      <c r="N1545" s="10">
        <f t="shared" si="148"/>
        <v>30</v>
      </c>
      <c r="O1545" t="b">
        <v>0</v>
      </c>
      <c r="P1545">
        <v>1</v>
      </c>
      <c r="Q1545" t="b">
        <v>0</v>
      </c>
      <c r="R1545" s="12" t="s">
        <v>8294</v>
      </c>
      <c r="S1545" t="s">
        <v>8299</v>
      </c>
      <c r="T1545">
        <f t="shared" si="144"/>
        <v>10</v>
      </c>
      <c r="U1545">
        <f t="shared" si="14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45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5">
        <f t="shared" si="146"/>
        <v>42053.051203703704</v>
      </c>
      <c r="M1546" s="15">
        <f t="shared" si="147"/>
        <v>42095.012499999997</v>
      </c>
      <c r="N1546" s="10">
        <f t="shared" si="148"/>
        <v>42</v>
      </c>
      <c r="O1546" t="b">
        <v>0</v>
      </c>
      <c r="P1546">
        <v>0</v>
      </c>
      <c r="Q1546" t="b">
        <v>0</v>
      </c>
      <c r="R1546" s="12" t="s">
        <v>8294</v>
      </c>
      <c r="S1546" t="s">
        <v>8299</v>
      </c>
      <c r="T1546">
        <f t="shared" si="144"/>
        <v>0</v>
      </c>
      <c r="U1546">
        <f t="shared" si="14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45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5">
        <f t="shared" si="146"/>
        <v>42031.884652777779</v>
      </c>
      <c r="M1547" s="15">
        <f t="shared" si="147"/>
        <v>42065.886111111111</v>
      </c>
      <c r="N1547" s="10">
        <f t="shared" si="148"/>
        <v>34</v>
      </c>
      <c r="O1547" t="b">
        <v>0</v>
      </c>
      <c r="P1547">
        <v>1</v>
      </c>
      <c r="Q1547" t="b">
        <v>0</v>
      </c>
      <c r="R1547" s="12" t="s">
        <v>8294</v>
      </c>
      <c r="S1547" t="s">
        <v>8299</v>
      </c>
      <c r="T1547">
        <f t="shared" si="144"/>
        <v>1</v>
      </c>
      <c r="U1547">
        <f t="shared" si="14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45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5">
        <f t="shared" si="146"/>
        <v>41839.212951388887</v>
      </c>
      <c r="M1548" s="15">
        <f t="shared" si="147"/>
        <v>41899.212951388887</v>
      </c>
      <c r="N1548" s="10">
        <f t="shared" si="148"/>
        <v>60</v>
      </c>
      <c r="O1548" t="b">
        <v>0</v>
      </c>
      <c r="P1548">
        <v>11</v>
      </c>
      <c r="Q1548" t="b">
        <v>0</v>
      </c>
      <c r="R1548" s="12" t="s">
        <v>8294</v>
      </c>
      <c r="S1548" t="s">
        <v>8299</v>
      </c>
      <c r="T1548">
        <f t="shared" si="144"/>
        <v>26.27</v>
      </c>
      <c r="U1548">
        <f t="shared" si="14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45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5">
        <f t="shared" si="146"/>
        <v>42782.426875000005</v>
      </c>
      <c r="M1549" s="15">
        <f t="shared" si="147"/>
        <v>42789.426875000005</v>
      </c>
      <c r="N1549" s="10">
        <f t="shared" si="148"/>
        <v>7</v>
      </c>
      <c r="O1549" t="b">
        <v>0</v>
      </c>
      <c r="P1549">
        <v>0</v>
      </c>
      <c r="Q1549" t="b">
        <v>0</v>
      </c>
      <c r="R1549" s="12" t="s">
        <v>8294</v>
      </c>
      <c r="S1549" t="s">
        <v>8299</v>
      </c>
      <c r="T1549">
        <f t="shared" si="144"/>
        <v>0</v>
      </c>
      <c r="U1549">
        <f t="shared" si="14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45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5">
        <f t="shared" si="146"/>
        <v>42286.88217592593</v>
      </c>
      <c r="M1550" s="15">
        <f t="shared" si="147"/>
        <v>42316.923842592587</v>
      </c>
      <c r="N1550" s="10">
        <f t="shared" si="148"/>
        <v>30</v>
      </c>
      <c r="O1550" t="b">
        <v>0</v>
      </c>
      <c r="P1550">
        <v>1</v>
      </c>
      <c r="Q1550" t="b">
        <v>0</v>
      </c>
      <c r="R1550" s="12" t="s">
        <v>8294</v>
      </c>
      <c r="S1550" t="s">
        <v>8299</v>
      </c>
      <c r="T1550">
        <f t="shared" si="144"/>
        <v>60</v>
      </c>
      <c r="U1550">
        <f t="shared" si="14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45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5">
        <f t="shared" si="146"/>
        <v>42281.136099537034</v>
      </c>
      <c r="M1551" s="15">
        <f t="shared" si="147"/>
        <v>42311.177766203706</v>
      </c>
      <c r="N1551" s="10">
        <f t="shared" si="148"/>
        <v>30</v>
      </c>
      <c r="O1551" t="b">
        <v>0</v>
      </c>
      <c r="P1551">
        <v>6</v>
      </c>
      <c r="Q1551" t="b">
        <v>0</v>
      </c>
      <c r="R1551" s="12" t="s">
        <v>8294</v>
      </c>
      <c r="S1551" t="s">
        <v>8299</v>
      </c>
      <c r="T1551">
        <f t="shared" si="144"/>
        <v>28.33</v>
      </c>
      <c r="U1551">
        <f t="shared" si="14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45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5">
        <f t="shared" si="146"/>
        <v>42472.449467592596</v>
      </c>
      <c r="M1552" s="15">
        <f t="shared" si="147"/>
        <v>42502.449467592596</v>
      </c>
      <c r="N1552" s="10">
        <f t="shared" si="148"/>
        <v>30</v>
      </c>
      <c r="O1552" t="b">
        <v>0</v>
      </c>
      <c r="P1552">
        <v>7</v>
      </c>
      <c r="Q1552" t="b">
        <v>0</v>
      </c>
      <c r="R1552" s="12" t="s">
        <v>8294</v>
      </c>
      <c r="S1552" t="s">
        <v>8299</v>
      </c>
      <c r="T1552">
        <f t="shared" si="144"/>
        <v>14.43</v>
      </c>
      <c r="U1552">
        <f t="shared" si="14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45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5">
        <f t="shared" si="146"/>
        <v>42121.824525462958</v>
      </c>
      <c r="M1553" s="15">
        <f t="shared" si="147"/>
        <v>42151.824525462958</v>
      </c>
      <c r="N1553" s="10">
        <f t="shared" si="148"/>
        <v>30</v>
      </c>
      <c r="O1553" t="b">
        <v>0</v>
      </c>
      <c r="P1553">
        <v>0</v>
      </c>
      <c r="Q1553" t="b">
        <v>0</v>
      </c>
      <c r="R1553" s="12" t="s">
        <v>8294</v>
      </c>
      <c r="S1553" t="s">
        <v>8299</v>
      </c>
      <c r="T1553">
        <f t="shared" si="144"/>
        <v>0</v>
      </c>
      <c r="U1553">
        <f t="shared" si="14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45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5">
        <f t="shared" si="146"/>
        <v>41892.688750000001</v>
      </c>
      <c r="M1554" s="15">
        <f t="shared" si="147"/>
        <v>41913.165972222225</v>
      </c>
      <c r="N1554" s="10">
        <f t="shared" si="148"/>
        <v>21</v>
      </c>
      <c r="O1554" t="b">
        <v>0</v>
      </c>
      <c r="P1554">
        <v>16</v>
      </c>
      <c r="Q1554" t="b">
        <v>0</v>
      </c>
      <c r="R1554" s="12" t="s">
        <v>8294</v>
      </c>
      <c r="S1554" t="s">
        <v>8299</v>
      </c>
      <c r="T1554">
        <f t="shared" si="144"/>
        <v>132.19</v>
      </c>
      <c r="U1554">
        <f t="shared" si="14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45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5">
        <f t="shared" si="146"/>
        <v>42219.282951388886</v>
      </c>
      <c r="M1555" s="15">
        <f t="shared" si="147"/>
        <v>42249.282951388886</v>
      </c>
      <c r="N1555" s="10">
        <f t="shared" si="148"/>
        <v>30</v>
      </c>
      <c r="O1555" t="b">
        <v>0</v>
      </c>
      <c r="P1555">
        <v>0</v>
      </c>
      <c r="Q1555" t="b">
        <v>0</v>
      </c>
      <c r="R1555" s="12" t="s">
        <v>8294</v>
      </c>
      <c r="S1555" t="s">
        <v>8299</v>
      </c>
      <c r="T1555">
        <f t="shared" si="144"/>
        <v>0</v>
      </c>
      <c r="U1555">
        <f t="shared" si="14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45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5">
        <f t="shared" si="146"/>
        <v>42188.252199074079</v>
      </c>
      <c r="M1556" s="15">
        <f t="shared" si="147"/>
        <v>42218.252199074079</v>
      </c>
      <c r="N1556" s="10">
        <f t="shared" si="148"/>
        <v>30</v>
      </c>
      <c r="O1556" t="b">
        <v>0</v>
      </c>
      <c r="P1556">
        <v>0</v>
      </c>
      <c r="Q1556" t="b">
        <v>0</v>
      </c>
      <c r="R1556" s="12" t="s">
        <v>8294</v>
      </c>
      <c r="S1556" t="s">
        <v>8299</v>
      </c>
      <c r="T1556">
        <f t="shared" si="144"/>
        <v>0</v>
      </c>
      <c r="U1556">
        <f t="shared" si="14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45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5">
        <f t="shared" si="146"/>
        <v>42241.613796296297</v>
      </c>
      <c r="M1557" s="15">
        <f t="shared" si="147"/>
        <v>42264.708333333328</v>
      </c>
      <c r="N1557" s="10">
        <f t="shared" si="148"/>
        <v>23</v>
      </c>
      <c r="O1557" t="b">
        <v>0</v>
      </c>
      <c r="P1557">
        <v>0</v>
      </c>
      <c r="Q1557" t="b">
        <v>0</v>
      </c>
      <c r="R1557" s="12" t="s">
        <v>8294</v>
      </c>
      <c r="S1557" t="s">
        <v>8299</v>
      </c>
      <c r="T1557">
        <f t="shared" si="144"/>
        <v>0</v>
      </c>
      <c r="U1557">
        <f t="shared" si="14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45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5">
        <f t="shared" si="146"/>
        <v>42525.153055555551</v>
      </c>
      <c r="M1558" s="15">
        <f t="shared" si="147"/>
        <v>42555.153055555551</v>
      </c>
      <c r="N1558" s="10">
        <f t="shared" si="148"/>
        <v>30</v>
      </c>
      <c r="O1558" t="b">
        <v>0</v>
      </c>
      <c r="P1558">
        <v>12</v>
      </c>
      <c r="Q1558" t="b">
        <v>0</v>
      </c>
      <c r="R1558" s="12" t="s">
        <v>8294</v>
      </c>
      <c r="S1558" t="s">
        <v>8299</v>
      </c>
      <c r="T1558">
        <f t="shared" si="144"/>
        <v>56.42</v>
      </c>
      <c r="U1558">
        <f t="shared" si="14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45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5">
        <f t="shared" si="146"/>
        <v>41871.65315972222</v>
      </c>
      <c r="M1559" s="15">
        <f t="shared" si="147"/>
        <v>41902.65315972222</v>
      </c>
      <c r="N1559" s="10">
        <f t="shared" si="148"/>
        <v>31</v>
      </c>
      <c r="O1559" t="b">
        <v>0</v>
      </c>
      <c r="P1559">
        <v>1</v>
      </c>
      <c r="Q1559" t="b">
        <v>0</v>
      </c>
      <c r="R1559" s="12" t="s">
        <v>8294</v>
      </c>
      <c r="S1559" t="s">
        <v>8299</v>
      </c>
      <c r="T1559">
        <f t="shared" si="144"/>
        <v>100</v>
      </c>
      <c r="U1559">
        <f t="shared" si="14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45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5">
        <f t="shared" si="146"/>
        <v>42185.397673611107</v>
      </c>
      <c r="M1560" s="15">
        <f t="shared" si="147"/>
        <v>42244.508333333331</v>
      </c>
      <c r="N1560" s="10">
        <f t="shared" si="148"/>
        <v>59</v>
      </c>
      <c r="O1560" t="b">
        <v>0</v>
      </c>
      <c r="P1560">
        <v>3</v>
      </c>
      <c r="Q1560" t="b">
        <v>0</v>
      </c>
      <c r="R1560" s="12" t="s">
        <v>8294</v>
      </c>
      <c r="S1560" t="s">
        <v>8299</v>
      </c>
      <c r="T1560">
        <f t="shared" si="144"/>
        <v>11.67</v>
      </c>
      <c r="U1560">
        <f t="shared" si="14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45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5">
        <f t="shared" si="146"/>
        <v>42108.05322916666</v>
      </c>
      <c r="M1561" s="15">
        <f t="shared" si="147"/>
        <v>42123.05322916666</v>
      </c>
      <c r="N1561" s="10">
        <f t="shared" si="148"/>
        <v>15</v>
      </c>
      <c r="O1561" t="b">
        <v>0</v>
      </c>
      <c r="P1561">
        <v>1</v>
      </c>
      <c r="Q1561" t="b">
        <v>0</v>
      </c>
      <c r="R1561" s="12" t="s">
        <v>8294</v>
      </c>
      <c r="S1561" t="s">
        <v>8299</v>
      </c>
      <c r="T1561">
        <f t="shared" si="144"/>
        <v>50</v>
      </c>
      <c r="U1561">
        <f t="shared" si="14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45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5">
        <f t="shared" si="146"/>
        <v>41936.020752314813</v>
      </c>
      <c r="M1562" s="15">
        <f t="shared" si="147"/>
        <v>41956.062418981484</v>
      </c>
      <c r="N1562" s="10">
        <f t="shared" si="148"/>
        <v>20</v>
      </c>
      <c r="O1562" t="b">
        <v>0</v>
      </c>
      <c r="P1562">
        <v>4</v>
      </c>
      <c r="Q1562" t="b">
        <v>0</v>
      </c>
      <c r="R1562" s="12" t="s">
        <v>8294</v>
      </c>
      <c r="S1562" t="s">
        <v>8299</v>
      </c>
      <c r="T1562">
        <f t="shared" si="144"/>
        <v>23.5</v>
      </c>
      <c r="U1562">
        <f t="shared" si="14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45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5">
        <f t="shared" si="146"/>
        <v>41555.041701388887</v>
      </c>
      <c r="M1563" s="15">
        <f t="shared" si="147"/>
        <v>41585.083368055559</v>
      </c>
      <c r="N1563" s="10">
        <f t="shared" si="148"/>
        <v>30</v>
      </c>
      <c r="O1563" t="b">
        <v>0</v>
      </c>
      <c r="P1563">
        <v>1</v>
      </c>
      <c r="Q1563" t="b">
        <v>0</v>
      </c>
      <c r="R1563" s="12" t="s">
        <v>8278</v>
      </c>
      <c r="S1563" t="s">
        <v>8300</v>
      </c>
      <c r="T1563">
        <f t="shared" si="144"/>
        <v>67</v>
      </c>
      <c r="U1563">
        <f t="shared" si="14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45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5">
        <f t="shared" si="146"/>
        <v>40079.566157407404</v>
      </c>
      <c r="M1564" s="15">
        <f t="shared" si="147"/>
        <v>40149.034722222219</v>
      </c>
      <c r="N1564" s="10">
        <f t="shared" si="148"/>
        <v>70</v>
      </c>
      <c r="O1564" t="b">
        <v>0</v>
      </c>
      <c r="P1564">
        <v>0</v>
      </c>
      <c r="Q1564" t="b">
        <v>0</v>
      </c>
      <c r="R1564" s="12" t="s">
        <v>8278</v>
      </c>
      <c r="S1564" t="s">
        <v>8300</v>
      </c>
      <c r="T1564">
        <f t="shared" si="144"/>
        <v>0</v>
      </c>
      <c r="U1564">
        <f t="shared" si="14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45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5">
        <f t="shared" si="146"/>
        <v>41652.742488425924</v>
      </c>
      <c r="M1565" s="15">
        <f t="shared" si="147"/>
        <v>41712.700821759259</v>
      </c>
      <c r="N1565" s="10">
        <f t="shared" si="148"/>
        <v>60</v>
      </c>
      <c r="O1565" t="b">
        <v>0</v>
      </c>
      <c r="P1565">
        <v>2</v>
      </c>
      <c r="Q1565" t="b">
        <v>0</v>
      </c>
      <c r="R1565" s="12" t="s">
        <v>8278</v>
      </c>
      <c r="S1565" t="s">
        <v>8300</v>
      </c>
      <c r="T1565">
        <f t="shared" si="144"/>
        <v>42.5</v>
      </c>
      <c r="U1565">
        <f t="shared" si="14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45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5">
        <f t="shared" si="146"/>
        <v>42121.367002314815</v>
      </c>
      <c r="M1566" s="15">
        <f t="shared" si="147"/>
        <v>42152.836805555555</v>
      </c>
      <c r="N1566" s="10">
        <f t="shared" si="148"/>
        <v>31</v>
      </c>
      <c r="O1566" t="b">
        <v>0</v>
      </c>
      <c r="P1566">
        <v>1</v>
      </c>
      <c r="Q1566" t="b">
        <v>0</v>
      </c>
      <c r="R1566" s="12" t="s">
        <v>8278</v>
      </c>
      <c r="S1566" t="s">
        <v>8300</v>
      </c>
      <c r="T1566">
        <f t="shared" si="144"/>
        <v>10</v>
      </c>
      <c r="U1566">
        <f t="shared" si="14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45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5">
        <f t="shared" si="146"/>
        <v>40672.729872685188</v>
      </c>
      <c r="M1567" s="15">
        <f t="shared" si="147"/>
        <v>40702.729872685188</v>
      </c>
      <c r="N1567" s="10">
        <f t="shared" si="148"/>
        <v>30</v>
      </c>
      <c r="O1567" t="b">
        <v>0</v>
      </c>
      <c r="P1567">
        <v>1</v>
      </c>
      <c r="Q1567" t="b">
        <v>0</v>
      </c>
      <c r="R1567" s="12" t="s">
        <v>8278</v>
      </c>
      <c r="S1567" t="s">
        <v>8300</v>
      </c>
      <c r="T1567">
        <f t="shared" si="144"/>
        <v>100</v>
      </c>
      <c r="U1567">
        <f t="shared" si="14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45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5">
        <f t="shared" si="146"/>
        <v>42549.916712962964</v>
      </c>
      <c r="M1568" s="15">
        <f t="shared" si="147"/>
        <v>42578.916666666672</v>
      </c>
      <c r="N1568" s="10">
        <f t="shared" si="148"/>
        <v>29</v>
      </c>
      <c r="O1568" t="b">
        <v>0</v>
      </c>
      <c r="P1568">
        <v>59</v>
      </c>
      <c r="Q1568" t="b">
        <v>0</v>
      </c>
      <c r="R1568" s="12" t="s">
        <v>8278</v>
      </c>
      <c r="S1568" t="s">
        <v>8300</v>
      </c>
      <c r="T1568">
        <f t="shared" si="144"/>
        <v>108.05</v>
      </c>
      <c r="U1568">
        <f t="shared" si="14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45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5">
        <f t="shared" si="146"/>
        <v>41671.936863425923</v>
      </c>
      <c r="M1569" s="15">
        <f t="shared" si="147"/>
        <v>41687</v>
      </c>
      <c r="N1569" s="10">
        <f t="shared" si="148"/>
        <v>16</v>
      </c>
      <c r="O1569" t="b">
        <v>0</v>
      </c>
      <c r="P1569">
        <v>13</v>
      </c>
      <c r="Q1569" t="b">
        <v>0</v>
      </c>
      <c r="R1569" s="12" t="s">
        <v>8278</v>
      </c>
      <c r="S1569" t="s">
        <v>8300</v>
      </c>
      <c r="T1569">
        <f t="shared" si="144"/>
        <v>26.92</v>
      </c>
      <c r="U1569">
        <f t="shared" si="14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45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5">
        <f t="shared" si="146"/>
        <v>41962.062326388885</v>
      </c>
      <c r="M1570" s="15">
        <f t="shared" si="147"/>
        <v>41997.062326388885</v>
      </c>
      <c r="N1570" s="10">
        <f t="shared" si="148"/>
        <v>35</v>
      </c>
      <c r="O1570" t="b">
        <v>0</v>
      </c>
      <c r="P1570">
        <v>22</v>
      </c>
      <c r="Q1570" t="b">
        <v>0</v>
      </c>
      <c r="R1570" s="12" t="s">
        <v>8278</v>
      </c>
      <c r="S1570" t="s">
        <v>8300</v>
      </c>
      <c r="T1570">
        <f t="shared" si="144"/>
        <v>155</v>
      </c>
      <c r="U1570">
        <f t="shared" si="14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45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5">
        <f t="shared" si="146"/>
        <v>41389.679560185185</v>
      </c>
      <c r="M1571" s="15">
        <f t="shared" si="147"/>
        <v>41419.679560185185</v>
      </c>
      <c r="N1571" s="10">
        <f t="shared" si="148"/>
        <v>30</v>
      </c>
      <c r="O1571" t="b">
        <v>0</v>
      </c>
      <c r="P1571">
        <v>0</v>
      </c>
      <c r="Q1571" t="b">
        <v>0</v>
      </c>
      <c r="R1571" s="12" t="s">
        <v>8278</v>
      </c>
      <c r="S1571" t="s">
        <v>8300</v>
      </c>
      <c r="T1571">
        <f t="shared" si="144"/>
        <v>0</v>
      </c>
      <c r="U1571">
        <f t="shared" si="14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45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5">
        <f t="shared" si="146"/>
        <v>42438.813449074078</v>
      </c>
      <c r="M1572" s="15">
        <f t="shared" si="147"/>
        <v>42468.771782407406</v>
      </c>
      <c r="N1572" s="10">
        <f t="shared" si="148"/>
        <v>30</v>
      </c>
      <c r="O1572" t="b">
        <v>0</v>
      </c>
      <c r="P1572">
        <v>52</v>
      </c>
      <c r="Q1572" t="b">
        <v>0</v>
      </c>
      <c r="R1572" s="12" t="s">
        <v>8278</v>
      </c>
      <c r="S1572" t="s">
        <v>8300</v>
      </c>
      <c r="T1572">
        <f t="shared" si="144"/>
        <v>47.77</v>
      </c>
      <c r="U1572">
        <f t="shared" si="14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45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5">
        <f t="shared" si="146"/>
        <v>42144.769479166673</v>
      </c>
      <c r="M1573" s="15">
        <f t="shared" si="147"/>
        <v>42174.769479166673</v>
      </c>
      <c r="N1573" s="10">
        <f t="shared" si="148"/>
        <v>30</v>
      </c>
      <c r="O1573" t="b">
        <v>0</v>
      </c>
      <c r="P1573">
        <v>4</v>
      </c>
      <c r="Q1573" t="b">
        <v>0</v>
      </c>
      <c r="R1573" s="12" t="s">
        <v>8278</v>
      </c>
      <c r="S1573" t="s">
        <v>8300</v>
      </c>
      <c r="T1573">
        <f t="shared" si="144"/>
        <v>20</v>
      </c>
      <c r="U1573">
        <f t="shared" si="14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45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5">
        <f t="shared" si="146"/>
        <v>42404.033090277779</v>
      </c>
      <c r="M1574" s="15">
        <f t="shared" si="147"/>
        <v>42428.999305555553</v>
      </c>
      <c r="N1574" s="10">
        <f t="shared" si="148"/>
        <v>24</v>
      </c>
      <c r="O1574" t="b">
        <v>0</v>
      </c>
      <c r="P1574">
        <v>3</v>
      </c>
      <c r="Q1574" t="b">
        <v>0</v>
      </c>
      <c r="R1574" s="12" t="s">
        <v>8278</v>
      </c>
      <c r="S1574" t="s">
        <v>8300</v>
      </c>
      <c r="T1574">
        <f t="shared" si="144"/>
        <v>41.67</v>
      </c>
      <c r="U1574">
        <f t="shared" si="14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45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5">
        <f t="shared" si="146"/>
        <v>42786.000023148154</v>
      </c>
      <c r="M1575" s="15">
        <f t="shared" si="147"/>
        <v>42826.165972222225</v>
      </c>
      <c r="N1575" s="10">
        <f t="shared" si="148"/>
        <v>40</v>
      </c>
      <c r="O1575" t="b">
        <v>0</v>
      </c>
      <c r="P1575">
        <v>3</v>
      </c>
      <c r="Q1575" t="b">
        <v>0</v>
      </c>
      <c r="R1575" s="12" t="s">
        <v>8278</v>
      </c>
      <c r="S1575" t="s">
        <v>8300</v>
      </c>
      <c r="T1575">
        <f t="shared" si="144"/>
        <v>74.33</v>
      </c>
      <c r="U1575">
        <f t="shared" si="14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45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5">
        <f t="shared" si="146"/>
        <v>42017.927418981482</v>
      </c>
      <c r="M1576" s="15">
        <f t="shared" si="147"/>
        <v>42052.927418981482</v>
      </c>
      <c r="N1576" s="10">
        <f t="shared" si="148"/>
        <v>35</v>
      </c>
      <c r="O1576" t="b">
        <v>0</v>
      </c>
      <c r="P1576">
        <v>6</v>
      </c>
      <c r="Q1576" t="b">
        <v>0</v>
      </c>
      <c r="R1576" s="12" t="s">
        <v>8278</v>
      </c>
      <c r="S1576" t="s">
        <v>8300</v>
      </c>
      <c r="T1576">
        <f t="shared" si="144"/>
        <v>84.33</v>
      </c>
      <c r="U1576">
        <f t="shared" si="14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45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5">
        <f t="shared" si="146"/>
        <v>41799.524259259262</v>
      </c>
      <c r="M1577" s="15">
        <f t="shared" si="147"/>
        <v>41829.524259259262</v>
      </c>
      <c r="N1577" s="10">
        <f t="shared" si="148"/>
        <v>30</v>
      </c>
      <c r="O1577" t="b">
        <v>0</v>
      </c>
      <c r="P1577">
        <v>35</v>
      </c>
      <c r="Q1577" t="b">
        <v>0</v>
      </c>
      <c r="R1577" s="12" t="s">
        <v>8278</v>
      </c>
      <c r="S1577" t="s">
        <v>8300</v>
      </c>
      <c r="T1577">
        <f t="shared" si="144"/>
        <v>65.459999999999994</v>
      </c>
      <c r="U1577">
        <f t="shared" si="14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45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5">
        <f t="shared" si="146"/>
        <v>42140.879259259258</v>
      </c>
      <c r="M1578" s="15">
        <f t="shared" si="147"/>
        <v>42185.879259259258</v>
      </c>
      <c r="N1578" s="10">
        <f t="shared" si="148"/>
        <v>45</v>
      </c>
      <c r="O1578" t="b">
        <v>0</v>
      </c>
      <c r="P1578">
        <v>10</v>
      </c>
      <c r="Q1578" t="b">
        <v>0</v>
      </c>
      <c r="R1578" s="12" t="s">
        <v>8278</v>
      </c>
      <c r="S1578" t="s">
        <v>8300</v>
      </c>
      <c r="T1578">
        <f t="shared" si="144"/>
        <v>65</v>
      </c>
      <c r="U1578">
        <f t="shared" si="14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45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5">
        <f t="shared" si="146"/>
        <v>41054.847777777781</v>
      </c>
      <c r="M1579" s="15">
        <f t="shared" si="147"/>
        <v>41114.847777777781</v>
      </c>
      <c r="N1579" s="10">
        <f t="shared" si="148"/>
        <v>60</v>
      </c>
      <c r="O1579" t="b">
        <v>0</v>
      </c>
      <c r="P1579">
        <v>2</v>
      </c>
      <c r="Q1579" t="b">
        <v>0</v>
      </c>
      <c r="R1579" s="12" t="s">
        <v>8278</v>
      </c>
      <c r="S1579" t="s">
        <v>8300</v>
      </c>
      <c r="T1579">
        <f t="shared" si="144"/>
        <v>27.5</v>
      </c>
      <c r="U1579">
        <f t="shared" si="14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45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5">
        <f t="shared" si="146"/>
        <v>40399.065868055557</v>
      </c>
      <c r="M1580" s="15">
        <f t="shared" si="147"/>
        <v>40423.083333333336</v>
      </c>
      <c r="N1580" s="10">
        <f t="shared" si="148"/>
        <v>24</v>
      </c>
      <c r="O1580" t="b">
        <v>0</v>
      </c>
      <c r="P1580">
        <v>4</v>
      </c>
      <c r="Q1580" t="b">
        <v>0</v>
      </c>
      <c r="R1580" s="12" t="s">
        <v>8278</v>
      </c>
      <c r="S1580" t="s">
        <v>8300</v>
      </c>
      <c r="T1580">
        <f t="shared" si="144"/>
        <v>51.25</v>
      </c>
      <c r="U1580">
        <f t="shared" si="14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45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5">
        <f t="shared" si="146"/>
        <v>41481.996423611112</v>
      </c>
      <c r="M1581" s="15">
        <f t="shared" si="147"/>
        <v>41514.996423611112</v>
      </c>
      <c r="N1581" s="10">
        <f t="shared" si="148"/>
        <v>33</v>
      </c>
      <c r="O1581" t="b">
        <v>0</v>
      </c>
      <c r="P1581">
        <v>2</v>
      </c>
      <c r="Q1581" t="b">
        <v>0</v>
      </c>
      <c r="R1581" s="12" t="s">
        <v>8278</v>
      </c>
      <c r="S1581" t="s">
        <v>8300</v>
      </c>
      <c r="T1581">
        <f t="shared" si="144"/>
        <v>14</v>
      </c>
      <c r="U1581">
        <f t="shared" si="14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45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5">
        <f t="shared" si="146"/>
        <v>40990.050069444449</v>
      </c>
      <c r="M1582" s="15">
        <f t="shared" si="147"/>
        <v>41050.050069444449</v>
      </c>
      <c r="N1582" s="10">
        <f t="shared" si="148"/>
        <v>60</v>
      </c>
      <c r="O1582" t="b">
        <v>0</v>
      </c>
      <c r="P1582">
        <v>0</v>
      </c>
      <c r="Q1582" t="b">
        <v>0</v>
      </c>
      <c r="R1582" s="12" t="s">
        <v>8278</v>
      </c>
      <c r="S1582" t="s">
        <v>8300</v>
      </c>
      <c r="T1582">
        <f t="shared" si="144"/>
        <v>0</v>
      </c>
      <c r="U1582">
        <f t="shared" si="14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45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5">
        <f t="shared" si="146"/>
        <v>42325.448958333334</v>
      </c>
      <c r="M1583" s="15">
        <f t="shared" si="147"/>
        <v>42357.448958333334</v>
      </c>
      <c r="N1583" s="10">
        <f t="shared" si="148"/>
        <v>32</v>
      </c>
      <c r="O1583" t="b">
        <v>0</v>
      </c>
      <c r="P1583">
        <v>1</v>
      </c>
      <c r="Q1583" t="b">
        <v>0</v>
      </c>
      <c r="R1583" s="12" t="s">
        <v>8294</v>
      </c>
      <c r="S1583" t="s">
        <v>8301</v>
      </c>
      <c r="T1583">
        <f t="shared" si="144"/>
        <v>5</v>
      </c>
      <c r="U1583">
        <f t="shared" si="14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45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5">
        <f t="shared" si="146"/>
        <v>42246.789965277778</v>
      </c>
      <c r="M1584" s="15">
        <f t="shared" si="147"/>
        <v>42303.888888888891</v>
      </c>
      <c r="N1584" s="10">
        <f t="shared" si="148"/>
        <v>57</v>
      </c>
      <c r="O1584" t="b">
        <v>0</v>
      </c>
      <c r="P1584">
        <v>3</v>
      </c>
      <c r="Q1584" t="b">
        <v>0</v>
      </c>
      <c r="R1584" s="12" t="s">
        <v>8294</v>
      </c>
      <c r="S1584" t="s">
        <v>8301</v>
      </c>
      <c r="T1584">
        <f t="shared" si="144"/>
        <v>31</v>
      </c>
      <c r="U1584">
        <f t="shared" si="14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45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5">
        <f t="shared" si="146"/>
        <v>41877.904988425929</v>
      </c>
      <c r="M1585" s="15">
        <f t="shared" si="147"/>
        <v>41907.904988425929</v>
      </c>
      <c r="N1585" s="10">
        <f t="shared" si="148"/>
        <v>30</v>
      </c>
      <c r="O1585" t="b">
        <v>0</v>
      </c>
      <c r="P1585">
        <v>1</v>
      </c>
      <c r="Q1585" t="b">
        <v>0</v>
      </c>
      <c r="R1585" s="12" t="s">
        <v>8294</v>
      </c>
      <c r="S1585" t="s">
        <v>8301</v>
      </c>
      <c r="T1585">
        <f t="shared" si="144"/>
        <v>15</v>
      </c>
      <c r="U1585">
        <f t="shared" si="14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45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5">
        <f t="shared" si="146"/>
        <v>41779.649317129632</v>
      </c>
      <c r="M1586" s="15">
        <f t="shared" si="147"/>
        <v>41789.649317129632</v>
      </c>
      <c r="N1586" s="10">
        <f t="shared" si="148"/>
        <v>10</v>
      </c>
      <c r="O1586" t="b">
        <v>0</v>
      </c>
      <c r="P1586">
        <v>0</v>
      </c>
      <c r="Q1586" t="b">
        <v>0</v>
      </c>
      <c r="R1586" s="12" t="s">
        <v>8294</v>
      </c>
      <c r="S1586" t="s">
        <v>8301</v>
      </c>
      <c r="T1586">
        <f t="shared" si="144"/>
        <v>0</v>
      </c>
      <c r="U1586">
        <f t="shared" si="14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45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5">
        <f t="shared" si="146"/>
        <v>42707.895462962959</v>
      </c>
      <c r="M1587" s="15">
        <f t="shared" si="147"/>
        <v>42729.458333333328</v>
      </c>
      <c r="N1587" s="10">
        <f t="shared" si="148"/>
        <v>22</v>
      </c>
      <c r="O1587" t="b">
        <v>0</v>
      </c>
      <c r="P1587">
        <v>12</v>
      </c>
      <c r="Q1587" t="b">
        <v>0</v>
      </c>
      <c r="R1587" s="12" t="s">
        <v>8294</v>
      </c>
      <c r="S1587" t="s">
        <v>8301</v>
      </c>
      <c r="T1587">
        <f t="shared" si="144"/>
        <v>131.66999999999999</v>
      </c>
      <c r="U1587">
        <f t="shared" si="14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45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5">
        <f t="shared" si="146"/>
        <v>42069.104421296302</v>
      </c>
      <c r="M1588" s="15">
        <f t="shared" si="147"/>
        <v>42099.062754629631</v>
      </c>
      <c r="N1588" s="10">
        <f t="shared" si="148"/>
        <v>30</v>
      </c>
      <c r="O1588" t="b">
        <v>0</v>
      </c>
      <c r="P1588">
        <v>0</v>
      </c>
      <c r="Q1588" t="b">
        <v>0</v>
      </c>
      <c r="R1588" s="12" t="s">
        <v>8294</v>
      </c>
      <c r="S1588" t="s">
        <v>8301</v>
      </c>
      <c r="T1588">
        <f t="shared" si="144"/>
        <v>0</v>
      </c>
      <c r="U1588">
        <f t="shared" si="14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45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5">
        <f t="shared" si="146"/>
        <v>41956.950983796298</v>
      </c>
      <c r="M1589" s="15">
        <f t="shared" si="147"/>
        <v>41986.950983796298</v>
      </c>
      <c r="N1589" s="10">
        <f t="shared" si="148"/>
        <v>30</v>
      </c>
      <c r="O1589" t="b">
        <v>0</v>
      </c>
      <c r="P1589">
        <v>1</v>
      </c>
      <c r="Q1589" t="b">
        <v>0</v>
      </c>
      <c r="R1589" s="12" t="s">
        <v>8294</v>
      </c>
      <c r="S1589" t="s">
        <v>8301</v>
      </c>
      <c r="T1589">
        <f t="shared" si="144"/>
        <v>1</v>
      </c>
      <c r="U1589">
        <f t="shared" si="14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45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5">
        <f t="shared" si="146"/>
        <v>42005.24998842593</v>
      </c>
      <c r="M1590" s="15">
        <f t="shared" si="147"/>
        <v>42035.841666666667</v>
      </c>
      <c r="N1590" s="10">
        <f t="shared" si="148"/>
        <v>30</v>
      </c>
      <c r="O1590" t="b">
        <v>0</v>
      </c>
      <c r="P1590">
        <v>0</v>
      </c>
      <c r="Q1590" t="b">
        <v>0</v>
      </c>
      <c r="R1590" s="12" t="s">
        <v>8294</v>
      </c>
      <c r="S1590" t="s">
        <v>8301</v>
      </c>
      <c r="T1590">
        <f t="shared" si="144"/>
        <v>0</v>
      </c>
      <c r="U1590">
        <f t="shared" si="14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45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5">
        <f t="shared" si="146"/>
        <v>42256.984791666662</v>
      </c>
      <c r="M1591" s="15">
        <f t="shared" si="147"/>
        <v>42286.984791666662</v>
      </c>
      <c r="N1591" s="10">
        <f t="shared" si="148"/>
        <v>30</v>
      </c>
      <c r="O1591" t="b">
        <v>0</v>
      </c>
      <c r="P1591">
        <v>0</v>
      </c>
      <c r="Q1591" t="b">
        <v>0</v>
      </c>
      <c r="R1591" s="12" t="s">
        <v>8294</v>
      </c>
      <c r="S1591" t="s">
        <v>8301</v>
      </c>
      <c r="T1591">
        <f t="shared" si="144"/>
        <v>0</v>
      </c>
      <c r="U1591">
        <f t="shared" si="14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45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5">
        <f t="shared" si="146"/>
        <v>42240.857222222221</v>
      </c>
      <c r="M1592" s="15">
        <f t="shared" si="147"/>
        <v>42270.857222222221</v>
      </c>
      <c r="N1592" s="10">
        <f t="shared" si="148"/>
        <v>30</v>
      </c>
      <c r="O1592" t="b">
        <v>0</v>
      </c>
      <c r="P1592">
        <v>2</v>
      </c>
      <c r="Q1592" t="b">
        <v>0</v>
      </c>
      <c r="R1592" s="12" t="s">
        <v>8294</v>
      </c>
      <c r="S1592" t="s">
        <v>8301</v>
      </c>
      <c r="T1592">
        <f t="shared" si="144"/>
        <v>510</v>
      </c>
      <c r="U1592">
        <f t="shared" si="14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45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5">
        <f t="shared" si="146"/>
        <v>42433.726168981477</v>
      </c>
      <c r="M1593" s="15">
        <f t="shared" si="147"/>
        <v>42463.68450231482</v>
      </c>
      <c r="N1593" s="10">
        <f t="shared" si="148"/>
        <v>30</v>
      </c>
      <c r="O1593" t="b">
        <v>0</v>
      </c>
      <c r="P1593">
        <v>92</v>
      </c>
      <c r="Q1593" t="b">
        <v>0</v>
      </c>
      <c r="R1593" s="12" t="s">
        <v>8294</v>
      </c>
      <c r="S1593" t="s">
        <v>8301</v>
      </c>
      <c r="T1593">
        <f t="shared" si="144"/>
        <v>44.48</v>
      </c>
      <c r="U1593">
        <f t="shared" si="14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45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5">
        <f t="shared" si="146"/>
        <v>42046.072743055556</v>
      </c>
      <c r="M1594" s="15">
        <f t="shared" si="147"/>
        <v>42091.031076388885</v>
      </c>
      <c r="N1594" s="10">
        <f t="shared" si="148"/>
        <v>45</v>
      </c>
      <c r="O1594" t="b">
        <v>0</v>
      </c>
      <c r="P1594">
        <v>0</v>
      </c>
      <c r="Q1594" t="b">
        <v>0</v>
      </c>
      <c r="R1594" s="12" t="s">
        <v>8294</v>
      </c>
      <c r="S1594" t="s">
        <v>8301</v>
      </c>
      <c r="T1594">
        <f t="shared" si="144"/>
        <v>0</v>
      </c>
      <c r="U1594">
        <f t="shared" si="14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45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5">
        <f t="shared" si="146"/>
        <v>42033.845543981486</v>
      </c>
      <c r="M1595" s="15">
        <f t="shared" si="147"/>
        <v>42063.845543981486</v>
      </c>
      <c r="N1595" s="10">
        <f t="shared" si="148"/>
        <v>30</v>
      </c>
      <c r="O1595" t="b">
        <v>0</v>
      </c>
      <c r="P1595">
        <v>3</v>
      </c>
      <c r="Q1595" t="b">
        <v>0</v>
      </c>
      <c r="R1595" s="12" t="s">
        <v>8294</v>
      </c>
      <c r="S1595" t="s">
        <v>8301</v>
      </c>
      <c r="T1595">
        <f t="shared" si="144"/>
        <v>1</v>
      </c>
      <c r="U1595">
        <f t="shared" si="14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45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5">
        <f t="shared" si="146"/>
        <v>42445.712754629625</v>
      </c>
      <c r="M1596" s="15">
        <f t="shared" si="147"/>
        <v>42505.681249999994</v>
      </c>
      <c r="N1596" s="10">
        <f t="shared" si="148"/>
        <v>60</v>
      </c>
      <c r="O1596" t="b">
        <v>0</v>
      </c>
      <c r="P1596">
        <v>10</v>
      </c>
      <c r="Q1596" t="b">
        <v>0</v>
      </c>
      <c r="R1596" s="12" t="s">
        <v>8294</v>
      </c>
      <c r="S1596" t="s">
        <v>8301</v>
      </c>
      <c r="T1596">
        <f t="shared" si="144"/>
        <v>20.5</v>
      </c>
      <c r="U1596">
        <f t="shared" si="14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45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5">
        <f t="shared" si="146"/>
        <v>41780.050092592595</v>
      </c>
      <c r="M1597" s="15">
        <f t="shared" si="147"/>
        <v>41808.842361111114</v>
      </c>
      <c r="N1597" s="10">
        <f t="shared" si="148"/>
        <v>28</v>
      </c>
      <c r="O1597" t="b">
        <v>0</v>
      </c>
      <c r="P1597">
        <v>7</v>
      </c>
      <c r="Q1597" t="b">
        <v>0</v>
      </c>
      <c r="R1597" s="12" t="s">
        <v>8294</v>
      </c>
      <c r="S1597" t="s">
        <v>8301</v>
      </c>
      <c r="T1597">
        <f t="shared" si="144"/>
        <v>40</v>
      </c>
      <c r="U1597">
        <f t="shared" si="14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45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5">
        <f t="shared" si="146"/>
        <v>41941.430196759262</v>
      </c>
      <c r="M1598" s="15">
        <f t="shared" si="147"/>
        <v>41986.471863425926</v>
      </c>
      <c r="N1598" s="10">
        <f t="shared" si="148"/>
        <v>45</v>
      </c>
      <c r="O1598" t="b">
        <v>0</v>
      </c>
      <c r="P1598">
        <v>3</v>
      </c>
      <c r="Q1598" t="b">
        <v>0</v>
      </c>
      <c r="R1598" s="12" t="s">
        <v>8294</v>
      </c>
      <c r="S1598" t="s">
        <v>8301</v>
      </c>
      <c r="T1598">
        <f t="shared" si="144"/>
        <v>25</v>
      </c>
      <c r="U1598">
        <f t="shared" si="14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45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5">
        <f t="shared" si="146"/>
        <v>42603.354131944448</v>
      </c>
      <c r="M1599" s="15">
        <f t="shared" si="147"/>
        <v>42633.354131944448</v>
      </c>
      <c r="N1599" s="10">
        <f t="shared" si="148"/>
        <v>30</v>
      </c>
      <c r="O1599" t="b">
        <v>0</v>
      </c>
      <c r="P1599">
        <v>0</v>
      </c>
      <c r="Q1599" t="b">
        <v>0</v>
      </c>
      <c r="R1599" s="12" t="s">
        <v>8294</v>
      </c>
      <c r="S1599" t="s">
        <v>8301</v>
      </c>
      <c r="T1599">
        <f t="shared" si="144"/>
        <v>0</v>
      </c>
      <c r="U1599">
        <f t="shared" si="14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45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5">
        <f t="shared" si="146"/>
        <v>42151.667337962965</v>
      </c>
      <c r="M1600" s="15">
        <f t="shared" si="147"/>
        <v>42211.667337962965</v>
      </c>
      <c r="N1600" s="10">
        <f t="shared" si="148"/>
        <v>60</v>
      </c>
      <c r="O1600" t="b">
        <v>0</v>
      </c>
      <c r="P1600">
        <v>1</v>
      </c>
      <c r="Q1600" t="b">
        <v>0</v>
      </c>
      <c r="R1600" s="12" t="s">
        <v>8294</v>
      </c>
      <c r="S1600" t="s">
        <v>8301</v>
      </c>
      <c r="T1600">
        <f t="shared" si="144"/>
        <v>1</v>
      </c>
      <c r="U1600">
        <f t="shared" si="14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45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5">
        <f t="shared" si="146"/>
        <v>42438.53907407407</v>
      </c>
      <c r="M1601" s="15">
        <f t="shared" si="147"/>
        <v>42468.497407407413</v>
      </c>
      <c r="N1601" s="10">
        <f t="shared" si="148"/>
        <v>30</v>
      </c>
      <c r="O1601" t="b">
        <v>0</v>
      </c>
      <c r="P1601">
        <v>0</v>
      </c>
      <c r="Q1601" t="b">
        <v>0</v>
      </c>
      <c r="R1601" s="12" t="s">
        <v>8294</v>
      </c>
      <c r="S1601" t="s">
        <v>8301</v>
      </c>
      <c r="T1601">
        <f t="shared" si="144"/>
        <v>0</v>
      </c>
      <c r="U1601">
        <f t="shared" si="14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si="145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5">
        <f t="shared" si="146"/>
        <v>41791.057314814818</v>
      </c>
      <c r="M1602" s="15">
        <f t="shared" si="147"/>
        <v>41835.21597222222</v>
      </c>
      <c r="N1602" s="10">
        <f t="shared" si="148"/>
        <v>44</v>
      </c>
      <c r="O1602" t="b">
        <v>0</v>
      </c>
      <c r="P1602">
        <v>9</v>
      </c>
      <c r="Q1602" t="b">
        <v>0</v>
      </c>
      <c r="R1602" s="12" t="s">
        <v>8294</v>
      </c>
      <c r="S1602" t="s">
        <v>8301</v>
      </c>
      <c r="T1602">
        <f t="shared" ref="T1602:T1665" si="150">IFERROR(ROUND(E1602/P1602,2),0)</f>
        <v>40.78</v>
      </c>
      <c r="U1602">
        <f t="shared" si="14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ref="F1603:F1666" si="151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5">
        <f t="shared" ref="L1603:L1666" si="152">(((K1603/60)/60)/24)+DATE(1970,1,1)</f>
        <v>40638.092974537038</v>
      </c>
      <c r="M1603" s="15">
        <f t="shared" ref="M1603:M1666" si="153">(((J1603/60)/60)/24)+DATE(1970,1,1)</f>
        <v>40668.092974537038</v>
      </c>
      <c r="N1603" s="10">
        <f t="shared" ref="N1603:N1666" si="154">_xlfn.DAYS(M1603,L1603)</f>
        <v>30</v>
      </c>
      <c r="O1603" t="b">
        <v>0</v>
      </c>
      <c r="P1603">
        <v>56</v>
      </c>
      <c r="Q1603" t="b">
        <v>1</v>
      </c>
      <c r="R1603" s="12" t="s">
        <v>8281</v>
      </c>
      <c r="S1603" t="s">
        <v>8282</v>
      </c>
      <c r="T1603">
        <f t="shared" si="150"/>
        <v>48.33</v>
      </c>
      <c r="U1603">
        <f t="shared" ref="U1603:U1666" si="155">YEAR(L1603)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51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5">
        <f t="shared" si="152"/>
        <v>40788.297650462962</v>
      </c>
      <c r="M1604" s="15">
        <f t="shared" si="153"/>
        <v>40830.958333333336</v>
      </c>
      <c r="N1604" s="10">
        <f t="shared" si="154"/>
        <v>42</v>
      </c>
      <c r="O1604" t="b">
        <v>0</v>
      </c>
      <c r="P1604">
        <v>32</v>
      </c>
      <c r="Q1604" t="b">
        <v>1</v>
      </c>
      <c r="R1604" s="12" t="s">
        <v>8281</v>
      </c>
      <c r="S1604" t="s">
        <v>8282</v>
      </c>
      <c r="T1604">
        <f t="shared" si="150"/>
        <v>46.95</v>
      </c>
      <c r="U1604">
        <f t="shared" si="155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51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5">
        <f t="shared" si="152"/>
        <v>40876.169664351852</v>
      </c>
      <c r="M1605" s="15">
        <f t="shared" si="153"/>
        <v>40936.169664351852</v>
      </c>
      <c r="N1605" s="10">
        <f t="shared" si="154"/>
        <v>60</v>
      </c>
      <c r="O1605" t="b">
        <v>0</v>
      </c>
      <c r="P1605">
        <v>30</v>
      </c>
      <c r="Q1605" t="b">
        <v>1</v>
      </c>
      <c r="R1605" s="12" t="s">
        <v>8281</v>
      </c>
      <c r="S1605" t="s">
        <v>8282</v>
      </c>
      <c r="T1605">
        <f t="shared" si="150"/>
        <v>66.69</v>
      </c>
      <c r="U1605">
        <f t="shared" si="155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51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5">
        <f t="shared" si="152"/>
        <v>40945.845312500001</v>
      </c>
      <c r="M1606" s="15">
        <f t="shared" si="153"/>
        <v>40985.80364583333</v>
      </c>
      <c r="N1606" s="10">
        <f t="shared" si="154"/>
        <v>40</v>
      </c>
      <c r="O1606" t="b">
        <v>0</v>
      </c>
      <c r="P1606">
        <v>70</v>
      </c>
      <c r="Q1606" t="b">
        <v>1</v>
      </c>
      <c r="R1606" s="12" t="s">
        <v>8281</v>
      </c>
      <c r="S1606" t="s">
        <v>8282</v>
      </c>
      <c r="T1606">
        <f t="shared" si="150"/>
        <v>48.84</v>
      </c>
      <c r="U1606">
        <f t="shared" si="155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51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5">
        <f t="shared" si="152"/>
        <v>40747.012881944444</v>
      </c>
      <c r="M1607" s="15">
        <f t="shared" si="153"/>
        <v>40756.291666666664</v>
      </c>
      <c r="N1607" s="10">
        <f t="shared" si="154"/>
        <v>9</v>
      </c>
      <c r="O1607" t="b">
        <v>0</v>
      </c>
      <c r="P1607">
        <v>44</v>
      </c>
      <c r="Q1607" t="b">
        <v>1</v>
      </c>
      <c r="R1607" s="12" t="s">
        <v>8281</v>
      </c>
      <c r="S1607" t="s">
        <v>8282</v>
      </c>
      <c r="T1607">
        <f t="shared" si="150"/>
        <v>137.31</v>
      </c>
      <c r="U1607">
        <f t="shared" si="155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51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5">
        <f t="shared" si="152"/>
        <v>40536.111550925925</v>
      </c>
      <c r="M1608" s="15">
        <f t="shared" si="153"/>
        <v>40626.069884259261</v>
      </c>
      <c r="N1608" s="10">
        <f t="shared" si="154"/>
        <v>90</v>
      </c>
      <c r="O1608" t="b">
        <v>0</v>
      </c>
      <c r="P1608">
        <v>92</v>
      </c>
      <c r="Q1608" t="b">
        <v>1</v>
      </c>
      <c r="R1608" s="12" t="s">
        <v>8281</v>
      </c>
      <c r="S1608" t="s">
        <v>8282</v>
      </c>
      <c r="T1608">
        <f t="shared" si="150"/>
        <v>87.83</v>
      </c>
      <c r="U1608">
        <f t="shared" si="155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51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5">
        <f t="shared" si="152"/>
        <v>41053.80846064815</v>
      </c>
      <c r="M1609" s="15">
        <f t="shared" si="153"/>
        <v>41074.80846064815</v>
      </c>
      <c r="N1609" s="10">
        <f t="shared" si="154"/>
        <v>21</v>
      </c>
      <c r="O1609" t="b">
        <v>0</v>
      </c>
      <c r="P1609">
        <v>205</v>
      </c>
      <c r="Q1609" t="b">
        <v>1</v>
      </c>
      <c r="R1609" s="12" t="s">
        <v>8281</v>
      </c>
      <c r="S1609" t="s">
        <v>8282</v>
      </c>
      <c r="T1609">
        <f t="shared" si="150"/>
        <v>70.790000000000006</v>
      </c>
      <c r="U1609">
        <f t="shared" si="155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51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5">
        <f t="shared" si="152"/>
        <v>41607.83085648148</v>
      </c>
      <c r="M1610" s="15">
        <f t="shared" si="153"/>
        <v>41640.226388888892</v>
      </c>
      <c r="N1610" s="10">
        <f t="shared" si="154"/>
        <v>33</v>
      </c>
      <c r="O1610" t="b">
        <v>0</v>
      </c>
      <c r="P1610">
        <v>23</v>
      </c>
      <c r="Q1610" t="b">
        <v>1</v>
      </c>
      <c r="R1610" s="12" t="s">
        <v>8281</v>
      </c>
      <c r="S1610" t="s">
        <v>8282</v>
      </c>
      <c r="T1610">
        <f t="shared" si="150"/>
        <v>52.83</v>
      </c>
      <c r="U1610">
        <f t="shared" si="155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51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5">
        <f t="shared" si="152"/>
        <v>40796.001261574071</v>
      </c>
      <c r="M1611" s="15">
        <f t="shared" si="153"/>
        <v>40849.333333333336</v>
      </c>
      <c r="N1611" s="10">
        <f t="shared" si="154"/>
        <v>53</v>
      </c>
      <c r="O1611" t="b">
        <v>0</v>
      </c>
      <c r="P1611">
        <v>4</v>
      </c>
      <c r="Q1611" t="b">
        <v>1</v>
      </c>
      <c r="R1611" s="12" t="s">
        <v>8281</v>
      </c>
      <c r="S1611" t="s">
        <v>8282</v>
      </c>
      <c r="T1611">
        <f t="shared" si="150"/>
        <v>443.75</v>
      </c>
      <c r="U1611">
        <f t="shared" si="155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51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5">
        <f t="shared" si="152"/>
        <v>41228.924884259257</v>
      </c>
      <c r="M1612" s="15">
        <f t="shared" si="153"/>
        <v>41258.924884259257</v>
      </c>
      <c r="N1612" s="10">
        <f t="shared" si="154"/>
        <v>30</v>
      </c>
      <c r="O1612" t="b">
        <v>0</v>
      </c>
      <c r="P1612">
        <v>112</v>
      </c>
      <c r="Q1612" t="b">
        <v>1</v>
      </c>
      <c r="R1612" s="12" t="s">
        <v>8281</v>
      </c>
      <c r="S1612" t="s">
        <v>8282</v>
      </c>
      <c r="T1612">
        <f t="shared" si="150"/>
        <v>48.54</v>
      </c>
      <c r="U1612">
        <f t="shared" si="155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51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5">
        <f t="shared" si="152"/>
        <v>41409.00037037037</v>
      </c>
      <c r="M1613" s="15">
        <f t="shared" si="153"/>
        <v>41430.00037037037</v>
      </c>
      <c r="N1613" s="10">
        <f t="shared" si="154"/>
        <v>21</v>
      </c>
      <c r="O1613" t="b">
        <v>0</v>
      </c>
      <c r="P1613">
        <v>27</v>
      </c>
      <c r="Q1613" t="b">
        <v>1</v>
      </c>
      <c r="R1613" s="12" t="s">
        <v>8281</v>
      </c>
      <c r="S1613" t="s">
        <v>8282</v>
      </c>
      <c r="T1613">
        <f t="shared" si="150"/>
        <v>37.07</v>
      </c>
      <c r="U1613">
        <f t="shared" si="155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51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5">
        <f t="shared" si="152"/>
        <v>41246.874814814815</v>
      </c>
      <c r="M1614" s="15">
        <f t="shared" si="153"/>
        <v>41276.874814814815</v>
      </c>
      <c r="N1614" s="10">
        <f t="shared" si="154"/>
        <v>30</v>
      </c>
      <c r="O1614" t="b">
        <v>0</v>
      </c>
      <c r="P1614">
        <v>11</v>
      </c>
      <c r="Q1614" t="b">
        <v>1</v>
      </c>
      <c r="R1614" s="12" t="s">
        <v>8281</v>
      </c>
      <c r="S1614" t="s">
        <v>8282</v>
      </c>
      <c r="T1614">
        <f t="shared" si="150"/>
        <v>50</v>
      </c>
      <c r="U1614">
        <f t="shared" si="155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51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5">
        <f t="shared" si="152"/>
        <v>41082.069467592592</v>
      </c>
      <c r="M1615" s="15">
        <f t="shared" si="153"/>
        <v>41112.069467592592</v>
      </c>
      <c r="N1615" s="10">
        <f t="shared" si="154"/>
        <v>30</v>
      </c>
      <c r="O1615" t="b">
        <v>0</v>
      </c>
      <c r="P1615">
        <v>26</v>
      </c>
      <c r="Q1615" t="b">
        <v>1</v>
      </c>
      <c r="R1615" s="12" t="s">
        <v>8281</v>
      </c>
      <c r="S1615" t="s">
        <v>8282</v>
      </c>
      <c r="T1615">
        <f t="shared" si="150"/>
        <v>39.04</v>
      </c>
      <c r="U1615">
        <f t="shared" si="155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51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5">
        <f t="shared" si="152"/>
        <v>41794.981122685182</v>
      </c>
      <c r="M1616" s="15">
        <f t="shared" si="153"/>
        <v>41854.708333333336</v>
      </c>
      <c r="N1616" s="10">
        <f t="shared" si="154"/>
        <v>60</v>
      </c>
      <c r="O1616" t="b">
        <v>0</v>
      </c>
      <c r="P1616">
        <v>77</v>
      </c>
      <c r="Q1616" t="b">
        <v>1</v>
      </c>
      <c r="R1616" s="12" t="s">
        <v>8281</v>
      </c>
      <c r="S1616" t="s">
        <v>8282</v>
      </c>
      <c r="T1616">
        <f t="shared" si="150"/>
        <v>66.69</v>
      </c>
      <c r="U1616">
        <f t="shared" si="155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51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5">
        <f t="shared" si="152"/>
        <v>40845.050879629627</v>
      </c>
      <c r="M1617" s="15">
        <f t="shared" si="153"/>
        <v>40890.092546296299</v>
      </c>
      <c r="N1617" s="10">
        <f t="shared" si="154"/>
        <v>45</v>
      </c>
      <c r="O1617" t="b">
        <v>0</v>
      </c>
      <c r="P1617">
        <v>136</v>
      </c>
      <c r="Q1617" t="b">
        <v>1</v>
      </c>
      <c r="R1617" s="12" t="s">
        <v>8281</v>
      </c>
      <c r="S1617" t="s">
        <v>8282</v>
      </c>
      <c r="T1617">
        <f t="shared" si="150"/>
        <v>67.13</v>
      </c>
      <c r="U1617">
        <f t="shared" si="155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51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5">
        <f t="shared" si="152"/>
        <v>41194.715520833335</v>
      </c>
      <c r="M1618" s="15">
        <f t="shared" si="153"/>
        <v>41235.916666666664</v>
      </c>
      <c r="N1618" s="10">
        <f t="shared" si="154"/>
        <v>41</v>
      </c>
      <c r="O1618" t="b">
        <v>0</v>
      </c>
      <c r="P1618">
        <v>157</v>
      </c>
      <c r="Q1618" t="b">
        <v>1</v>
      </c>
      <c r="R1618" s="12" t="s">
        <v>8281</v>
      </c>
      <c r="S1618" t="s">
        <v>8282</v>
      </c>
      <c r="T1618">
        <f t="shared" si="150"/>
        <v>66.37</v>
      </c>
      <c r="U1618">
        <f t="shared" si="155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51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5">
        <f t="shared" si="152"/>
        <v>41546.664212962962</v>
      </c>
      <c r="M1619" s="15">
        <f t="shared" si="153"/>
        <v>41579.791666666664</v>
      </c>
      <c r="N1619" s="10">
        <f t="shared" si="154"/>
        <v>33</v>
      </c>
      <c r="O1619" t="b">
        <v>0</v>
      </c>
      <c r="P1619">
        <v>158</v>
      </c>
      <c r="Q1619" t="b">
        <v>1</v>
      </c>
      <c r="R1619" s="12" t="s">
        <v>8281</v>
      </c>
      <c r="S1619" t="s">
        <v>8282</v>
      </c>
      <c r="T1619">
        <f t="shared" si="150"/>
        <v>64.62</v>
      </c>
      <c r="U1619">
        <f t="shared" si="155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51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5">
        <f t="shared" si="152"/>
        <v>41301.654340277775</v>
      </c>
      <c r="M1620" s="15">
        <f t="shared" si="153"/>
        <v>41341.654340277775</v>
      </c>
      <c r="N1620" s="10">
        <f t="shared" si="154"/>
        <v>40</v>
      </c>
      <c r="O1620" t="b">
        <v>0</v>
      </c>
      <c r="P1620">
        <v>27</v>
      </c>
      <c r="Q1620" t="b">
        <v>1</v>
      </c>
      <c r="R1620" s="12" t="s">
        <v>8281</v>
      </c>
      <c r="S1620" t="s">
        <v>8282</v>
      </c>
      <c r="T1620">
        <f t="shared" si="150"/>
        <v>58.37</v>
      </c>
      <c r="U1620">
        <f t="shared" si="155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51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5">
        <f t="shared" si="152"/>
        <v>41876.18618055556</v>
      </c>
      <c r="M1621" s="15">
        <f t="shared" si="153"/>
        <v>41897.18618055556</v>
      </c>
      <c r="N1621" s="10">
        <f t="shared" si="154"/>
        <v>21</v>
      </c>
      <c r="O1621" t="b">
        <v>0</v>
      </c>
      <c r="P1621">
        <v>23</v>
      </c>
      <c r="Q1621" t="b">
        <v>1</v>
      </c>
      <c r="R1621" s="12" t="s">
        <v>8281</v>
      </c>
      <c r="S1621" t="s">
        <v>8282</v>
      </c>
      <c r="T1621">
        <f t="shared" si="150"/>
        <v>86.96</v>
      </c>
      <c r="U1621">
        <f t="shared" si="155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51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5">
        <f t="shared" si="152"/>
        <v>41321.339583333334</v>
      </c>
      <c r="M1622" s="15">
        <f t="shared" si="153"/>
        <v>41328.339583333334</v>
      </c>
      <c r="N1622" s="10">
        <f t="shared" si="154"/>
        <v>7</v>
      </c>
      <c r="O1622" t="b">
        <v>0</v>
      </c>
      <c r="P1622">
        <v>17</v>
      </c>
      <c r="Q1622" t="b">
        <v>1</v>
      </c>
      <c r="R1622" s="12" t="s">
        <v>8281</v>
      </c>
      <c r="S1622" t="s">
        <v>8282</v>
      </c>
      <c r="T1622">
        <f t="shared" si="150"/>
        <v>66.47</v>
      </c>
      <c r="U1622">
        <f t="shared" si="155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51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5">
        <f t="shared" si="152"/>
        <v>41003.60665509259</v>
      </c>
      <c r="M1623" s="15">
        <f t="shared" si="153"/>
        <v>41057.165972222225</v>
      </c>
      <c r="N1623" s="10">
        <f t="shared" si="154"/>
        <v>54</v>
      </c>
      <c r="O1623" t="b">
        <v>0</v>
      </c>
      <c r="P1623">
        <v>37</v>
      </c>
      <c r="Q1623" t="b">
        <v>1</v>
      </c>
      <c r="R1623" s="12" t="s">
        <v>8281</v>
      </c>
      <c r="S1623" t="s">
        <v>8282</v>
      </c>
      <c r="T1623">
        <f t="shared" si="150"/>
        <v>163.78</v>
      </c>
      <c r="U1623">
        <f t="shared" si="155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51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5">
        <f t="shared" si="152"/>
        <v>41950.29483796296</v>
      </c>
      <c r="M1624" s="15">
        <f t="shared" si="153"/>
        <v>41990.332638888889</v>
      </c>
      <c r="N1624" s="10">
        <f t="shared" si="154"/>
        <v>40</v>
      </c>
      <c r="O1624" t="b">
        <v>0</v>
      </c>
      <c r="P1624">
        <v>65</v>
      </c>
      <c r="Q1624" t="b">
        <v>1</v>
      </c>
      <c r="R1624" s="12" t="s">
        <v>8281</v>
      </c>
      <c r="S1624" t="s">
        <v>8282</v>
      </c>
      <c r="T1624">
        <f t="shared" si="150"/>
        <v>107.98</v>
      </c>
      <c r="U1624">
        <f t="shared" si="155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51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5">
        <f t="shared" si="152"/>
        <v>41453.688530092593</v>
      </c>
      <c r="M1625" s="15">
        <f t="shared" si="153"/>
        <v>41513.688530092593</v>
      </c>
      <c r="N1625" s="10">
        <f t="shared" si="154"/>
        <v>60</v>
      </c>
      <c r="O1625" t="b">
        <v>0</v>
      </c>
      <c r="P1625">
        <v>18</v>
      </c>
      <c r="Q1625" t="b">
        <v>1</v>
      </c>
      <c r="R1625" s="12" t="s">
        <v>8281</v>
      </c>
      <c r="S1625" t="s">
        <v>8282</v>
      </c>
      <c r="T1625">
        <f t="shared" si="150"/>
        <v>42.11</v>
      </c>
      <c r="U1625">
        <f t="shared" si="155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51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5">
        <f t="shared" si="152"/>
        <v>41243.367303240739</v>
      </c>
      <c r="M1626" s="15">
        <f t="shared" si="153"/>
        <v>41283.367303240739</v>
      </c>
      <c r="N1626" s="10">
        <f t="shared" si="154"/>
        <v>40</v>
      </c>
      <c r="O1626" t="b">
        <v>0</v>
      </c>
      <c r="P1626">
        <v>25</v>
      </c>
      <c r="Q1626" t="b">
        <v>1</v>
      </c>
      <c r="R1626" s="12" t="s">
        <v>8281</v>
      </c>
      <c r="S1626" t="s">
        <v>8282</v>
      </c>
      <c r="T1626">
        <f t="shared" si="150"/>
        <v>47.2</v>
      </c>
      <c r="U1626">
        <f t="shared" si="155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51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5">
        <f t="shared" si="152"/>
        <v>41135.699687500004</v>
      </c>
      <c r="M1627" s="15">
        <f t="shared" si="153"/>
        <v>41163.699687500004</v>
      </c>
      <c r="N1627" s="10">
        <f t="shared" si="154"/>
        <v>28</v>
      </c>
      <c r="O1627" t="b">
        <v>0</v>
      </c>
      <c r="P1627">
        <v>104</v>
      </c>
      <c r="Q1627" t="b">
        <v>1</v>
      </c>
      <c r="R1627" s="12" t="s">
        <v>8281</v>
      </c>
      <c r="S1627" t="s">
        <v>8282</v>
      </c>
      <c r="T1627">
        <f t="shared" si="150"/>
        <v>112.02</v>
      </c>
      <c r="U1627">
        <f t="shared" si="155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51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5">
        <f t="shared" si="152"/>
        <v>41579.847997685189</v>
      </c>
      <c r="M1628" s="15">
        <f t="shared" si="153"/>
        <v>41609.889664351853</v>
      </c>
      <c r="N1628" s="10">
        <f t="shared" si="154"/>
        <v>30</v>
      </c>
      <c r="O1628" t="b">
        <v>0</v>
      </c>
      <c r="P1628">
        <v>108</v>
      </c>
      <c r="Q1628" t="b">
        <v>1</v>
      </c>
      <c r="R1628" s="12" t="s">
        <v>8281</v>
      </c>
      <c r="S1628" t="s">
        <v>8282</v>
      </c>
      <c r="T1628">
        <f t="shared" si="150"/>
        <v>74.95</v>
      </c>
      <c r="U1628">
        <f t="shared" si="155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51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5">
        <f t="shared" si="152"/>
        <v>41205.707048611112</v>
      </c>
      <c r="M1629" s="15">
        <f t="shared" si="153"/>
        <v>41239.207638888889</v>
      </c>
      <c r="N1629" s="10">
        <f t="shared" si="154"/>
        <v>34</v>
      </c>
      <c r="O1629" t="b">
        <v>0</v>
      </c>
      <c r="P1629">
        <v>38</v>
      </c>
      <c r="Q1629" t="b">
        <v>1</v>
      </c>
      <c r="R1629" s="12" t="s">
        <v>8281</v>
      </c>
      <c r="S1629" t="s">
        <v>8282</v>
      </c>
      <c r="T1629">
        <f t="shared" si="150"/>
        <v>61.58</v>
      </c>
      <c r="U1629">
        <f t="shared" si="155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51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5">
        <f t="shared" si="152"/>
        <v>41774.737060185187</v>
      </c>
      <c r="M1630" s="15">
        <f t="shared" si="153"/>
        <v>41807.737060185187</v>
      </c>
      <c r="N1630" s="10">
        <f t="shared" si="154"/>
        <v>33</v>
      </c>
      <c r="O1630" t="b">
        <v>0</v>
      </c>
      <c r="P1630">
        <v>88</v>
      </c>
      <c r="Q1630" t="b">
        <v>1</v>
      </c>
      <c r="R1630" s="12" t="s">
        <v>8281</v>
      </c>
      <c r="S1630" t="s">
        <v>8282</v>
      </c>
      <c r="T1630">
        <f t="shared" si="150"/>
        <v>45.88</v>
      </c>
      <c r="U1630">
        <f t="shared" si="155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51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5">
        <f t="shared" si="152"/>
        <v>41645.867280092592</v>
      </c>
      <c r="M1631" s="15">
        <f t="shared" si="153"/>
        <v>41690.867280092592</v>
      </c>
      <c r="N1631" s="10">
        <f t="shared" si="154"/>
        <v>45</v>
      </c>
      <c r="O1631" t="b">
        <v>0</v>
      </c>
      <c r="P1631">
        <v>82</v>
      </c>
      <c r="Q1631" t="b">
        <v>1</v>
      </c>
      <c r="R1631" s="12" t="s">
        <v>8281</v>
      </c>
      <c r="S1631" t="s">
        <v>8282</v>
      </c>
      <c r="T1631">
        <f t="shared" si="150"/>
        <v>75.849999999999994</v>
      </c>
      <c r="U1631">
        <f t="shared" si="155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51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5">
        <f t="shared" si="152"/>
        <v>40939.837673611109</v>
      </c>
      <c r="M1632" s="15">
        <f t="shared" si="153"/>
        <v>40970.290972222225</v>
      </c>
      <c r="N1632" s="10">
        <f t="shared" si="154"/>
        <v>31</v>
      </c>
      <c r="O1632" t="b">
        <v>0</v>
      </c>
      <c r="P1632">
        <v>126</v>
      </c>
      <c r="Q1632" t="b">
        <v>1</v>
      </c>
      <c r="R1632" s="12" t="s">
        <v>8281</v>
      </c>
      <c r="S1632" t="s">
        <v>8282</v>
      </c>
      <c r="T1632">
        <f t="shared" si="150"/>
        <v>84.21</v>
      </c>
      <c r="U1632">
        <f t="shared" si="155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51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5">
        <f t="shared" si="152"/>
        <v>41164.859502314815</v>
      </c>
      <c r="M1633" s="15">
        <f t="shared" si="153"/>
        <v>41194.859502314815</v>
      </c>
      <c r="N1633" s="10">
        <f t="shared" si="154"/>
        <v>30</v>
      </c>
      <c r="O1633" t="b">
        <v>0</v>
      </c>
      <c r="P1633">
        <v>133</v>
      </c>
      <c r="Q1633" t="b">
        <v>1</v>
      </c>
      <c r="R1633" s="12" t="s">
        <v>8281</v>
      </c>
      <c r="S1633" t="s">
        <v>8282</v>
      </c>
      <c r="T1633">
        <f t="shared" si="150"/>
        <v>117.23</v>
      </c>
      <c r="U1633">
        <f t="shared" si="155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51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5">
        <f t="shared" si="152"/>
        <v>40750.340902777774</v>
      </c>
      <c r="M1634" s="15">
        <f t="shared" si="153"/>
        <v>40810.340902777774</v>
      </c>
      <c r="N1634" s="10">
        <f t="shared" si="154"/>
        <v>60</v>
      </c>
      <c r="O1634" t="b">
        <v>0</v>
      </c>
      <c r="P1634">
        <v>47</v>
      </c>
      <c r="Q1634" t="b">
        <v>1</v>
      </c>
      <c r="R1634" s="12" t="s">
        <v>8281</v>
      </c>
      <c r="S1634" t="s">
        <v>8282</v>
      </c>
      <c r="T1634">
        <f t="shared" si="150"/>
        <v>86.49</v>
      </c>
      <c r="U1634">
        <f t="shared" si="155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51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5">
        <f t="shared" si="152"/>
        <v>40896.883750000001</v>
      </c>
      <c r="M1635" s="15">
        <f t="shared" si="153"/>
        <v>40924.208333333336</v>
      </c>
      <c r="N1635" s="10">
        <f t="shared" si="154"/>
        <v>28</v>
      </c>
      <c r="O1635" t="b">
        <v>0</v>
      </c>
      <c r="P1635">
        <v>58</v>
      </c>
      <c r="Q1635" t="b">
        <v>1</v>
      </c>
      <c r="R1635" s="12" t="s">
        <v>8281</v>
      </c>
      <c r="S1635" t="s">
        <v>8282</v>
      </c>
      <c r="T1635">
        <f t="shared" si="150"/>
        <v>172.41</v>
      </c>
      <c r="U1635">
        <f t="shared" si="155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51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5">
        <f t="shared" si="152"/>
        <v>40658.189826388887</v>
      </c>
      <c r="M1636" s="15">
        <f t="shared" si="153"/>
        <v>40696.249305555553</v>
      </c>
      <c r="N1636" s="10">
        <f t="shared" si="154"/>
        <v>38</v>
      </c>
      <c r="O1636" t="b">
        <v>0</v>
      </c>
      <c r="P1636">
        <v>32</v>
      </c>
      <c r="Q1636" t="b">
        <v>1</v>
      </c>
      <c r="R1636" s="12" t="s">
        <v>8281</v>
      </c>
      <c r="S1636" t="s">
        <v>8282</v>
      </c>
      <c r="T1636">
        <f t="shared" si="150"/>
        <v>62.81</v>
      </c>
      <c r="U1636">
        <f t="shared" si="155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51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5">
        <f t="shared" si="152"/>
        <v>42502.868761574078</v>
      </c>
      <c r="M1637" s="15">
        <f t="shared" si="153"/>
        <v>42562.868761574078</v>
      </c>
      <c r="N1637" s="10">
        <f t="shared" si="154"/>
        <v>60</v>
      </c>
      <c r="O1637" t="b">
        <v>0</v>
      </c>
      <c r="P1637">
        <v>37</v>
      </c>
      <c r="Q1637" t="b">
        <v>1</v>
      </c>
      <c r="R1637" s="12" t="s">
        <v>8281</v>
      </c>
      <c r="S1637" t="s">
        <v>8282</v>
      </c>
      <c r="T1637">
        <f t="shared" si="150"/>
        <v>67.73</v>
      </c>
      <c r="U1637">
        <f t="shared" si="155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51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5">
        <f t="shared" si="152"/>
        <v>40663.08666666667</v>
      </c>
      <c r="M1638" s="15">
        <f t="shared" si="153"/>
        <v>40706.166666666664</v>
      </c>
      <c r="N1638" s="10">
        <f t="shared" si="154"/>
        <v>43</v>
      </c>
      <c r="O1638" t="b">
        <v>0</v>
      </c>
      <c r="P1638">
        <v>87</v>
      </c>
      <c r="Q1638" t="b">
        <v>1</v>
      </c>
      <c r="R1638" s="12" t="s">
        <v>8281</v>
      </c>
      <c r="S1638" t="s">
        <v>8282</v>
      </c>
      <c r="T1638">
        <f t="shared" si="150"/>
        <v>53.56</v>
      </c>
      <c r="U1638">
        <f t="shared" si="155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51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5">
        <f t="shared" si="152"/>
        <v>40122.751620370371</v>
      </c>
      <c r="M1639" s="15">
        <f t="shared" si="153"/>
        <v>40178.98541666667</v>
      </c>
      <c r="N1639" s="10">
        <f t="shared" si="154"/>
        <v>56</v>
      </c>
      <c r="O1639" t="b">
        <v>0</v>
      </c>
      <c r="P1639">
        <v>15</v>
      </c>
      <c r="Q1639" t="b">
        <v>1</v>
      </c>
      <c r="R1639" s="12" t="s">
        <v>8281</v>
      </c>
      <c r="S1639" t="s">
        <v>8282</v>
      </c>
      <c r="T1639">
        <f t="shared" si="150"/>
        <v>34.6</v>
      </c>
      <c r="U1639">
        <f t="shared" si="155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51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5">
        <f t="shared" si="152"/>
        <v>41288.68712962963</v>
      </c>
      <c r="M1640" s="15">
        <f t="shared" si="153"/>
        <v>41333.892361111109</v>
      </c>
      <c r="N1640" s="10">
        <f t="shared" si="154"/>
        <v>45</v>
      </c>
      <c r="O1640" t="b">
        <v>0</v>
      </c>
      <c r="P1640">
        <v>27</v>
      </c>
      <c r="Q1640" t="b">
        <v>1</v>
      </c>
      <c r="R1640" s="12" t="s">
        <v>8281</v>
      </c>
      <c r="S1640" t="s">
        <v>8282</v>
      </c>
      <c r="T1640">
        <f t="shared" si="150"/>
        <v>38.89</v>
      </c>
      <c r="U1640">
        <f t="shared" si="155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51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5">
        <f t="shared" si="152"/>
        <v>40941.652372685188</v>
      </c>
      <c r="M1641" s="15">
        <f t="shared" si="153"/>
        <v>40971.652372685188</v>
      </c>
      <c r="N1641" s="10">
        <f t="shared" si="154"/>
        <v>30</v>
      </c>
      <c r="O1641" t="b">
        <v>0</v>
      </c>
      <c r="P1641">
        <v>19</v>
      </c>
      <c r="Q1641" t="b">
        <v>1</v>
      </c>
      <c r="R1641" s="12" t="s">
        <v>8281</v>
      </c>
      <c r="S1641" t="s">
        <v>8282</v>
      </c>
      <c r="T1641">
        <f t="shared" si="150"/>
        <v>94.74</v>
      </c>
      <c r="U1641">
        <f t="shared" si="155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51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5">
        <f t="shared" si="152"/>
        <v>40379.23096064815</v>
      </c>
      <c r="M1642" s="15">
        <f t="shared" si="153"/>
        <v>40393.082638888889</v>
      </c>
      <c r="N1642" s="10">
        <f t="shared" si="154"/>
        <v>14</v>
      </c>
      <c r="O1642" t="b">
        <v>0</v>
      </c>
      <c r="P1642">
        <v>17</v>
      </c>
      <c r="Q1642" t="b">
        <v>1</v>
      </c>
      <c r="R1642" s="12" t="s">
        <v>8281</v>
      </c>
      <c r="S1642" t="s">
        <v>8282</v>
      </c>
      <c r="T1642">
        <f t="shared" si="150"/>
        <v>39.97</v>
      </c>
      <c r="U1642">
        <f t="shared" si="155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51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5">
        <f t="shared" si="152"/>
        <v>41962.596574074079</v>
      </c>
      <c r="M1643" s="15">
        <f t="shared" si="153"/>
        <v>41992.596574074079</v>
      </c>
      <c r="N1643" s="10">
        <f t="shared" si="154"/>
        <v>30</v>
      </c>
      <c r="O1643" t="b">
        <v>0</v>
      </c>
      <c r="P1643">
        <v>26</v>
      </c>
      <c r="Q1643" t="b">
        <v>1</v>
      </c>
      <c r="R1643" s="12" t="s">
        <v>8281</v>
      </c>
      <c r="S1643" t="s">
        <v>8302</v>
      </c>
      <c r="T1643">
        <f t="shared" si="150"/>
        <v>97.5</v>
      </c>
      <c r="U1643">
        <f t="shared" si="155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51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5">
        <f t="shared" si="152"/>
        <v>40688.024618055555</v>
      </c>
      <c r="M1644" s="15">
        <f t="shared" si="153"/>
        <v>40708.024618055555</v>
      </c>
      <c r="N1644" s="10">
        <f t="shared" si="154"/>
        <v>20</v>
      </c>
      <c r="O1644" t="b">
        <v>0</v>
      </c>
      <c r="P1644">
        <v>28</v>
      </c>
      <c r="Q1644" t="b">
        <v>1</v>
      </c>
      <c r="R1644" s="12" t="s">
        <v>8281</v>
      </c>
      <c r="S1644" t="s">
        <v>8302</v>
      </c>
      <c r="T1644">
        <f t="shared" si="150"/>
        <v>42.86</v>
      </c>
      <c r="U1644">
        <f t="shared" si="155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51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5">
        <f t="shared" si="152"/>
        <v>41146.824212962965</v>
      </c>
      <c r="M1645" s="15">
        <f t="shared" si="153"/>
        <v>41176.824212962965</v>
      </c>
      <c r="N1645" s="10">
        <f t="shared" si="154"/>
        <v>30</v>
      </c>
      <c r="O1645" t="b">
        <v>0</v>
      </c>
      <c r="P1645">
        <v>37</v>
      </c>
      <c r="Q1645" t="b">
        <v>1</v>
      </c>
      <c r="R1645" s="12" t="s">
        <v>8281</v>
      </c>
      <c r="S1645" t="s">
        <v>8302</v>
      </c>
      <c r="T1645">
        <f t="shared" si="150"/>
        <v>168.51</v>
      </c>
      <c r="U1645">
        <f t="shared" si="155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51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5">
        <f t="shared" si="152"/>
        <v>41175.05972222222</v>
      </c>
      <c r="M1646" s="15">
        <f t="shared" si="153"/>
        <v>41235.101388888892</v>
      </c>
      <c r="N1646" s="10">
        <f t="shared" si="154"/>
        <v>60</v>
      </c>
      <c r="O1646" t="b">
        <v>0</v>
      </c>
      <c r="P1646">
        <v>128</v>
      </c>
      <c r="Q1646" t="b">
        <v>1</v>
      </c>
      <c r="R1646" s="12" t="s">
        <v>8281</v>
      </c>
      <c r="S1646" t="s">
        <v>8302</v>
      </c>
      <c r="T1646">
        <f t="shared" si="150"/>
        <v>85.55</v>
      </c>
      <c r="U1646">
        <f t="shared" si="155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51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5">
        <f t="shared" si="152"/>
        <v>41521.617361111108</v>
      </c>
      <c r="M1647" s="15">
        <f t="shared" si="153"/>
        <v>41535.617361111108</v>
      </c>
      <c r="N1647" s="10">
        <f t="shared" si="154"/>
        <v>14</v>
      </c>
      <c r="O1647" t="b">
        <v>0</v>
      </c>
      <c r="P1647">
        <v>10</v>
      </c>
      <c r="Q1647" t="b">
        <v>1</v>
      </c>
      <c r="R1647" s="12" t="s">
        <v>8281</v>
      </c>
      <c r="S1647" t="s">
        <v>8302</v>
      </c>
      <c r="T1647">
        <f t="shared" si="150"/>
        <v>554</v>
      </c>
      <c r="U1647">
        <f t="shared" si="155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51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5">
        <f t="shared" si="152"/>
        <v>41833.450266203705</v>
      </c>
      <c r="M1648" s="15">
        <f t="shared" si="153"/>
        <v>41865.757638888892</v>
      </c>
      <c r="N1648" s="10">
        <f t="shared" si="154"/>
        <v>32</v>
      </c>
      <c r="O1648" t="b">
        <v>0</v>
      </c>
      <c r="P1648">
        <v>83</v>
      </c>
      <c r="Q1648" t="b">
        <v>1</v>
      </c>
      <c r="R1648" s="12" t="s">
        <v>8281</v>
      </c>
      <c r="S1648" t="s">
        <v>8302</v>
      </c>
      <c r="T1648">
        <f t="shared" si="150"/>
        <v>26.55</v>
      </c>
      <c r="U1648">
        <f t="shared" si="155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51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5">
        <f t="shared" si="152"/>
        <v>41039.409456018519</v>
      </c>
      <c r="M1649" s="15">
        <f t="shared" si="153"/>
        <v>41069.409456018519</v>
      </c>
      <c r="N1649" s="10">
        <f t="shared" si="154"/>
        <v>30</v>
      </c>
      <c r="O1649" t="b">
        <v>0</v>
      </c>
      <c r="P1649">
        <v>46</v>
      </c>
      <c r="Q1649" t="b">
        <v>1</v>
      </c>
      <c r="R1649" s="12" t="s">
        <v>8281</v>
      </c>
      <c r="S1649" t="s">
        <v>8302</v>
      </c>
      <c r="T1649">
        <f t="shared" si="150"/>
        <v>113.83</v>
      </c>
      <c r="U1649">
        <f t="shared" si="15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51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5">
        <f t="shared" si="152"/>
        <v>40592.704652777778</v>
      </c>
      <c r="M1650" s="15">
        <f t="shared" si="153"/>
        <v>40622.662986111114</v>
      </c>
      <c r="N1650" s="10">
        <f t="shared" si="154"/>
        <v>30</v>
      </c>
      <c r="O1650" t="b">
        <v>0</v>
      </c>
      <c r="P1650">
        <v>90</v>
      </c>
      <c r="Q1650" t="b">
        <v>1</v>
      </c>
      <c r="R1650" s="12" t="s">
        <v>8281</v>
      </c>
      <c r="S1650" t="s">
        <v>8302</v>
      </c>
      <c r="T1650">
        <f t="shared" si="150"/>
        <v>32.01</v>
      </c>
      <c r="U1650">
        <f t="shared" si="155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51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5">
        <f t="shared" si="152"/>
        <v>41737.684664351851</v>
      </c>
      <c r="M1651" s="15">
        <f t="shared" si="153"/>
        <v>41782.684664351851</v>
      </c>
      <c r="N1651" s="10">
        <f t="shared" si="154"/>
        <v>45</v>
      </c>
      <c r="O1651" t="b">
        <v>0</v>
      </c>
      <c r="P1651">
        <v>81</v>
      </c>
      <c r="Q1651" t="b">
        <v>1</v>
      </c>
      <c r="R1651" s="12" t="s">
        <v>8281</v>
      </c>
      <c r="S1651" t="s">
        <v>8302</v>
      </c>
      <c r="T1651">
        <f t="shared" si="150"/>
        <v>47.19</v>
      </c>
      <c r="U1651">
        <f t="shared" si="155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51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5">
        <f t="shared" si="152"/>
        <v>41526.435613425929</v>
      </c>
      <c r="M1652" s="15">
        <f t="shared" si="153"/>
        <v>41556.435613425929</v>
      </c>
      <c r="N1652" s="10">
        <f t="shared" si="154"/>
        <v>30</v>
      </c>
      <c r="O1652" t="b">
        <v>0</v>
      </c>
      <c r="P1652">
        <v>32</v>
      </c>
      <c r="Q1652" t="b">
        <v>1</v>
      </c>
      <c r="R1652" s="12" t="s">
        <v>8281</v>
      </c>
      <c r="S1652" t="s">
        <v>8302</v>
      </c>
      <c r="T1652">
        <f t="shared" si="150"/>
        <v>88.47</v>
      </c>
      <c r="U1652">
        <f t="shared" si="155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51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5">
        <f t="shared" si="152"/>
        <v>40625.900694444441</v>
      </c>
      <c r="M1653" s="15">
        <f t="shared" si="153"/>
        <v>40659.290972222225</v>
      </c>
      <c r="N1653" s="10">
        <f t="shared" si="154"/>
        <v>34</v>
      </c>
      <c r="O1653" t="b">
        <v>0</v>
      </c>
      <c r="P1653">
        <v>20</v>
      </c>
      <c r="Q1653" t="b">
        <v>1</v>
      </c>
      <c r="R1653" s="12" t="s">
        <v>8281</v>
      </c>
      <c r="S1653" t="s">
        <v>8302</v>
      </c>
      <c r="T1653">
        <f t="shared" si="150"/>
        <v>100.75</v>
      </c>
      <c r="U1653">
        <f t="shared" si="155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51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5">
        <f t="shared" si="152"/>
        <v>41572.492974537039</v>
      </c>
      <c r="M1654" s="15">
        <f t="shared" si="153"/>
        <v>41602.534641203703</v>
      </c>
      <c r="N1654" s="10">
        <f t="shared" si="154"/>
        <v>30</v>
      </c>
      <c r="O1654" t="b">
        <v>0</v>
      </c>
      <c r="P1654">
        <v>70</v>
      </c>
      <c r="Q1654" t="b">
        <v>1</v>
      </c>
      <c r="R1654" s="12" t="s">
        <v>8281</v>
      </c>
      <c r="S1654" t="s">
        <v>8302</v>
      </c>
      <c r="T1654">
        <f t="shared" si="150"/>
        <v>64.709999999999994</v>
      </c>
      <c r="U1654">
        <f t="shared" si="155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51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5">
        <f t="shared" si="152"/>
        <v>40626.834444444445</v>
      </c>
      <c r="M1655" s="15">
        <f t="shared" si="153"/>
        <v>40657.834444444445</v>
      </c>
      <c r="N1655" s="10">
        <f t="shared" si="154"/>
        <v>31</v>
      </c>
      <c r="O1655" t="b">
        <v>0</v>
      </c>
      <c r="P1655">
        <v>168</v>
      </c>
      <c r="Q1655" t="b">
        <v>1</v>
      </c>
      <c r="R1655" s="12" t="s">
        <v>8281</v>
      </c>
      <c r="S1655" t="s">
        <v>8302</v>
      </c>
      <c r="T1655">
        <f t="shared" si="150"/>
        <v>51.85</v>
      </c>
      <c r="U1655">
        <f t="shared" si="155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51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5">
        <f t="shared" si="152"/>
        <v>40987.890740740739</v>
      </c>
      <c r="M1656" s="15">
        <f t="shared" si="153"/>
        <v>41017.890740740739</v>
      </c>
      <c r="N1656" s="10">
        <f t="shared" si="154"/>
        <v>30</v>
      </c>
      <c r="O1656" t="b">
        <v>0</v>
      </c>
      <c r="P1656">
        <v>34</v>
      </c>
      <c r="Q1656" t="b">
        <v>1</v>
      </c>
      <c r="R1656" s="12" t="s">
        <v>8281</v>
      </c>
      <c r="S1656" t="s">
        <v>8302</v>
      </c>
      <c r="T1656">
        <f t="shared" si="150"/>
        <v>38.79</v>
      </c>
      <c r="U1656">
        <f t="shared" si="155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51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5">
        <f t="shared" si="152"/>
        <v>40974.791898148149</v>
      </c>
      <c r="M1657" s="15">
        <f t="shared" si="153"/>
        <v>41004.750231481477</v>
      </c>
      <c r="N1657" s="10">
        <f t="shared" si="154"/>
        <v>30</v>
      </c>
      <c r="O1657" t="b">
        <v>0</v>
      </c>
      <c r="P1657">
        <v>48</v>
      </c>
      <c r="Q1657" t="b">
        <v>1</v>
      </c>
      <c r="R1657" s="12" t="s">
        <v>8281</v>
      </c>
      <c r="S1657" t="s">
        <v>8302</v>
      </c>
      <c r="T1657">
        <f t="shared" si="150"/>
        <v>44.65</v>
      </c>
      <c r="U1657">
        <f t="shared" si="155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51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5">
        <f t="shared" si="152"/>
        <v>41226.928842592592</v>
      </c>
      <c r="M1658" s="15">
        <f t="shared" si="153"/>
        <v>41256.928842592592</v>
      </c>
      <c r="N1658" s="10">
        <f t="shared" si="154"/>
        <v>30</v>
      </c>
      <c r="O1658" t="b">
        <v>0</v>
      </c>
      <c r="P1658">
        <v>48</v>
      </c>
      <c r="Q1658" t="b">
        <v>1</v>
      </c>
      <c r="R1658" s="12" t="s">
        <v>8281</v>
      </c>
      <c r="S1658" t="s">
        <v>8302</v>
      </c>
      <c r="T1658">
        <f t="shared" si="150"/>
        <v>156.77000000000001</v>
      </c>
      <c r="U1658">
        <f t="shared" si="155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51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5">
        <f t="shared" si="152"/>
        <v>41023.782037037039</v>
      </c>
      <c r="M1659" s="15">
        <f t="shared" si="153"/>
        <v>41053.782037037039</v>
      </c>
      <c r="N1659" s="10">
        <f t="shared" si="154"/>
        <v>30</v>
      </c>
      <c r="O1659" t="b">
        <v>0</v>
      </c>
      <c r="P1659">
        <v>221</v>
      </c>
      <c r="Q1659" t="b">
        <v>1</v>
      </c>
      <c r="R1659" s="12" t="s">
        <v>8281</v>
      </c>
      <c r="S1659" t="s">
        <v>8302</v>
      </c>
      <c r="T1659">
        <f t="shared" si="150"/>
        <v>118.7</v>
      </c>
      <c r="U1659">
        <f t="shared" si="155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51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5">
        <f t="shared" si="152"/>
        <v>41223.22184027778</v>
      </c>
      <c r="M1660" s="15">
        <f t="shared" si="153"/>
        <v>41261.597222222219</v>
      </c>
      <c r="N1660" s="10">
        <f t="shared" si="154"/>
        <v>38</v>
      </c>
      <c r="O1660" t="b">
        <v>0</v>
      </c>
      <c r="P1660">
        <v>107</v>
      </c>
      <c r="Q1660" t="b">
        <v>1</v>
      </c>
      <c r="R1660" s="12" t="s">
        <v>8281</v>
      </c>
      <c r="S1660" t="s">
        <v>8302</v>
      </c>
      <c r="T1660">
        <f t="shared" si="150"/>
        <v>74.150000000000006</v>
      </c>
      <c r="U1660">
        <f t="shared" si="155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51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5">
        <f t="shared" si="152"/>
        <v>41596.913437499999</v>
      </c>
      <c r="M1661" s="15">
        <f t="shared" si="153"/>
        <v>41625.5</v>
      </c>
      <c r="N1661" s="10">
        <f t="shared" si="154"/>
        <v>29</v>
      </c>
      <c r="O1661" t="b">
        <v>0</v>
      </c>
      <c r="P1661">
        <v>45</v>
      </c>
      <c r="Q1661" t="b">
        <v>1</v>
      </c>
      <c r="R1661" s="12" t="s">
        <v>8281</v>
      </c>
      <c r="S1661" t="s">
        <v>8302</v>
      </c>
      <c r="T1661">
        <f t="shared" si="150"/>
        <v>12.53</v>
      </c>
      <c r="U1661">
        <f t="shared" si="155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51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5">
        <f t="shared" si="152"/>
        <v>42459.693865740745</v>
      </c>
      <c r="M1662" s="15">
        <f t="shared" si="153"/>
        <v>42490.915972222225</v>
      </c>
      <c r="N1662" s="10">
        <f t="shared" si="154"/>
        <v>31</v>
      </c>
      <c r="O1662" t="b">
        <v>0</v>
      </c>
      <c r="P1662">
        <v>36</v>
      </c>
      <c r="Q1662" t="b">
        <v>1</v>
      </c>
      <c r="R1662" s="12" t="s">
        <v>8281</v>
      </c>
      <c r="S1662" t="s">
        <v>8302</v>
      </c>
      <c r="T1662">
        <f t="shared" si="150"/>
        <v>27.86</v>
      </c>
      <c r="U1662">
        <f t="shared" si="155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51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5">
        <f t="shared" si="152"/>
        <v>42343.998043981483</v>
      </c>
      <c r="M1663" s="15">
        <f t="shared" si="153"/>
        <v>42386.875</v>
      </c>
      <c r="N1663" s="10">
        <f t="shared" si="154"/>
        <v>43</v>
      </c>
      <c r="O1663" t="b">
        <v>0</v>
      </c>
      <c r="P1663">
        <v>101</v>
      </c>
      <c r="Q1663" t="b">
        <v>1</v>
      </c>
      <c r="R1663" s="12" t="s">
        <v>8281</v>
      </c>
      <c r="S1663" t="s">
        <v>8302</v>
      </c>
      <c r="T1663">
        <f t="shared" si="150"/>
        <v>80.180000000000007</v>
      </c>
      <c r="U1663">
        <f t="shared" si="155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51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5">
        <f t="shared" si="152"/>
        <v>40848.198333333334</v>
      </c>
      <c r="M1664" s="15">
        <f t="shared" si="153"/>
        <v>40908.239999999998</v>
      </c>
      <c r="N1664" s="10">
        <f t="shared" si="154"/>
        <v>60</v>
      </c>
      <c r="O1664" t="b">
        <v>0</v>
      </c>
      <c r="P1664">
        <v>62</v>
      </c>
      <c r="Q1664" t="b">
        <v>1</v>
      </c>
      <c r="R1664" s="12" t="s">
        <v>8281</v>
      </c>
      <c r="S1664" t="s">
        <v>8302</v>
      </c>
      <c r="T1664">
        <f t="shared" si="150"/>
        <v>132.44</v>
      </c>
      <c r="U1664">
        <f t="shared" si="155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51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5">
        <f t="shared" si="152"/>
        <v>42006.02207175926</v>
      </c>
      <c r="M1665" s="15">
        <f t="shared" si="153"/>
        <v>42036.02207175926</v>
      </c>
      <c r="N1665" s="10">
        <f t="shared" si="154"/>
        <v>30</v>
      </c>
      <c r="O1665" t="b">
        <v>0</v>
      </c>
      <c r="P1665">
        <v>32</v>
      </c>
      <c r="Q1665" t="b">
        <v>1</v>
      </c>
      <c r="R1665" s="12" t="s">
        <v>8281</v>
      </c>
      <c r="S1665" t="s">
        <v>8302</v>
      </c>
      <c r="T1665">
        <f t="shared" si="150"/>
        <v>33.75</v>
      </c>
      <c r="U1665">
        <f t="shared" si="155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si="151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5">
        <f t="shared" si="152"/>
        <v>40939.761782407404</v>
      </c>
      <c r="M1666" s="15">
        <f t="shared" si="153"/>
        <v>40984.165972222225</v>
      </c>
      <c r="N1666" s="10">
        <f t="shared" si="154"/>
        <v>45</v>
      </c>
      <c r="O1666" t="b">
        <v>0</v>
      </c>
      <c r="P1666">
        <v>89</v>
      </c>
      <c r="Q1666" t="b">
        <v>1</v>
      </c>
      <c r="R1666" s="12" t="s">
        <v>8281</v>
      </c>
      <c r="S1666" t="s">
        <v>8302</v>
      </c>
      <c r="T1666">
        <f t="shared" ref="T1666:T1729" si="156">IFERROR(ROUND(E1666/P1666,2),0)</f>
        <v>34.380000000000003</v>
      </c>
      <c r="U1666">
        <f t="shared" si="155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ref="F1667:F1730" si="157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5">
        <f t="shared" ref="L1667:L1730" si="158">(((K1667/60)/60)/24)+DATE(1970,1,1)</f>
        <v>40564.649456018517</v>
      </c>
      <c r="M1667" s="15">
        <f t="shared" ref="M1667:M1730" si="159">(((J1667/60)/60)/24)+DATE(1970,1,1)</f>
        <v>40596.125</v>
      </c>
      <c r="N1667" s="10">
        <f t="shared" ref="N1667:N1730" si="160">_xlfn.DAYS(M1667,L1667)</f>
        <v>32</v>
      </c>
      <c r="O1667" t="b">
        <v>0</v>
      </c>
      <c r="P1667">
        <v>93</v>
      </c>
      <c r="Q1667" t="b">
        <v>1</v>
      </c>
      <c r="R1667" s="12" t="s">
        <v>8281</v>
      </c>
      <c r="S1667" t="s">
        <v>8302</v>
      </c>
      <c r="T1667">
        <f t="shared" si="156"/>
        <v>44.96</v>
      </c>
      <c r="U1667">
        <f t="shared" ref="U1667:U1730" si="161">YEAR(L1667)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57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5">
        <f t="shared" si="158"/>
        <v>41331.253159722226</v>
      </c>
      <c r="M1668" s="15">
        <f t="shared" si="159"/>
        <v>41361.211493055554</v>
      </c>
      <c r="N1668" s="10">
        <f t="shared" si="160"/>
        <v>30</v>
      </c>
      <c r="O1668" t="b">
        <v>0</v>
      </c>
      <c r="P1668">
        <v>98</v>
      </c>
      <c r="Q1668" t="b">
        <v>1</v>
      </c>
      <c r="R1668" s="12" t="s">
        <v>8281</v>
      </c>
      <c r="S1668" t="s">
        <v>8302</v>
      </c>
      <c r="T1668">
        <f t="shared" si="156"/>
        <v>41.04</v>
      </c>
      <c r="U1668">
        <f t="shared" si="161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57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5">
        <f t="shared" si="158"/>
        <v>41682.0705787037</v>
      </c>
      <c r="M1669" s="15">
        <f t="shared" si="159"/>
        <v>41709.290972222225</v>
      </c>
      <c r="N1669" s="10">
        <f t="shared" si="160"/>
        <v>27</v>
      </c>
      <c r="O1669" t="b">
        <v>0</v>
      </c>
      <c r="P1669">
        <v>82</v>
      </c>
      <c r="Q1669" t="b">
        <v>1</v>
      </c>
      <c r="R1669" s="12" t="s">
        <v>8281</v>
      </c>
      <c r="S1669" t="s">
        <v>8302</v>
      </c>
      <c r="T1669">
        <f t="shared" si="156"/>
        <v>52.6</v>
      </c>
      <c r="U1669">
        <f t="shared" si="161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57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5">
        <f t="shared" si="158"/>
        <v>40845.14975694444</v>
      </c>
      <c r="M1670" s="15">
        <f t="shared" si="159"/>
        <v>40875.191423611112</v>
      </c>
      <c r="N1670" s="10">
        <f t="shared" si="160"/>
        <v>30</v>
      </c>
      <c r="O1670" t="b">
        <v>0</v>
      </c>
      <c r="P1670">
        <v>116</v>
      </c>
      <c r="Q1670" t="b">
        <v>1</v>
      </c>
      <c r="R1670" s="12" t="s">
        <v>8281</v>
      </c>
      <c r="S1670" t="s">
        <v>8302</v>
      </c>
      <c r="T1670">
        <f t="shared" si="156"/>
        <v>70.78</v>
      </c>
      <c r="U1670">
        <f t="shared" si="161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57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5">
        <f t="shared" si="158"/>
        <v>42461.885138888887</v>
      </c>
      <c r="M1671" s="15">
        <f t="shared" si="159"/>
        <v>42521.885138888887</v>
      </c>
      <c r="N1671" s="10">
        <f t="shared" si="160"/>
        <v>60</v>
      </c>
      <c r="O1671" t="b">
        <v>0</v>
      </c>
      <c r="P1671">
        <v>52</v>
      </c>
      <c r="Q1671" t="b">
        <v>1</v>
      </c>
      <c r="R1671" s="12" t="s">
        <v>8281</v>
      </c>
      <c r="S1671" t="s">
        <v>8302</v>
      </c>
      <c r="T1671">
        <f t="shared" si="156"/>
        <v>53.75</v>
      </c>
      <c r="U1671">
        <f t="shared" si="161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57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5">
        <f t="shared" si="158"/>
        <v>40313.930543981485</v>
      </c>
      <c r="M1672" s="15">
        <f t="shared" si="159"/>
        <v>40364.166666666664</v>
      </c>
      <c r="N1672" s="10">
        <f t="shared" si="160"/>
        <v>51</v>
      </c>
      <c r="O1672" t="b">
        <v>0</v>
      </c>
      <c r="P1672">
        <v>23</v>
      </c>
      <c r="Q1672" t="b">
        <v>1</v>
      </c>
      <c r="R1672" s="12" t="s">
        <v>8281</v>
      </c>
      <c r="S1672" t="s">
        <v>8302</v>
      </c>
      <c r="T1672">
        <f t="shared" si="156"/>
        <v>44.61</v>
      </c>
      <c r="U1672">
        <f t="shared" si="161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57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5">
        <f t="shared" si="158"/>
        <v>42553.54414351852</v>
      </c>
      <c r="M1673" s="15">
        <f t="shared" si="159"/>
        <v>42583.54414351852</v>
      </c>
      <c r="N1673" s="10">
        <f t="shared" si="160"/>
        <v>30</v>
      </c>
      <c r="O1673" t="b">
        <v>0</v>
      </c>
      <c r="P1673">
        <v>77</v>
      </c>
      <c r="Q1673" t="b">
        <v>1</v>
      </c>
      <c r="R1673" s="12" t="s">
        <v>8281</v>
      </c>
      <c r="S1673" t="s">
        <v>8302</v>
      </c>
      <c r="T1673">
        <f t="shared" si="156"/>
        <v>26.15</v>
      </c>
      <c r="U1673">
        <f t="shared" si="161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57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5">
        <f t="shared" si="158"/>
        <v>41034.656597222223</v>
      </c>
      <c r="M1674" s="15">
        <f t="shared" si="159"/>
        <v>41064.656597222223</v>
      </c>
      <c r="N1674" s="10">
        <f t="shared" si="160"/>
        <v>30</v>
      </c>
      <c r="O1674" t="b">
        <v>0</v>
      </c>
      <c r="P1674">
        <v>49</v>
      </c>
      <c r="Q1674" t="b">
        <v>1</v>
      </c>
      <c r="R1674" s="12" t="s">
        <v>8281</v>
      </c>
      <c r="S1674" t="s">
        <v>8302</v>
      </c>
      <c r="T1674">
        <f t="shared" si="156"/>
        <v>39.18</v>
      </c>
      <c r="U1674">
        <f t="shared" si="161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57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5">
        <f t="shared" si="158"/>
        <v>42039.878379629634</v>
      </c>
      <c r="M1675" s="15">
        <f t="shared" si="159"/>
        <v>42069.878379629634</v>
      </c>
      <c r="N1675" s="10">
        <f t="shared" si="160"/>
        <v>30</v>
      </c>
      <c r="O1675" t="b">
        <v>0</v>
      </c>
      <c r="P1675">
        <v>59</v>
      </c>
      <c r="Q1675" t="b">
        <v>1</v>
      </c>
      <c r="R1675" s="12" t="s">
        <v>8281</v>
      </c>
      <c r="S1675" t="s">
        <v>8302</v>
      </c>
      <c r="T1675">
        <f t="shared" si="156"/>
        <v>45.59</v>
      </c>
      <c r="U1675">
        <f t="shared" si="161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57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5">
        <f t="shared" si="158"/>
        <v>42569.605393518519</v>
      </c>
      <c r="M1676" s="15">
        <f t="shared" si="159"/>
        <v>42600.290972222225</v>
      </c>
      <c r="N1676" s="10">
        <f t="shared" si="160"/>
        <v>31</v>
      </c>
      <c r="O1676" t="b">
        <v>0</v>
      </c>
      <c r="P1676">
        <v>113</v>
      </c>
      <c r="Q1676" t="b">
        <v>1</v>
      </c>
      <c r="R1676" s="12" t="s">
        <v>8281</v>
      </c>
      <c r="S1676" t="s">
        <v>8302</v>
      </c>
      <c r="T1676">
        <f t="shared" si="156"/>
        <v>89.25</v>
      </c>
      <c r="U1676">
        <f t="shared" si="161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57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5">
        <f t="shared" si="158"/>
        <v>40802.733101851853</v>
      </c>
      <c r="M1677" s="15">
        <f t="shared" si="159"/>
        <v>40832.918749999997</v>
      </c>
      <c r="N1677" s="10">
        <f t="shared" si="160"/>
        <v>30</v>
      </c>
      <c r="O1677" t="b">
        <v>0</v>
      </c>
      <c r="P1677">
        <v>34</v>
      </c>
      <c r="Q1677" t="b">
        <v>1</v>
      </c>
      <c r="R1677" s="12" t="s">
        <v>8281</v>
      </c>
      <c r="S1677" t="s">
        <v>8302</v>
      </c>
      <c r="T1677">
        <f t="shared" si="156"/>
        <v>40.42</v>
      </c>
      <c r="U1677">
        <f t="shared" si="161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57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5">
        <f t="shared" si="158"/>
        <v>40973.72623842593</v>
      </c>
      <c r="M1678" s="15">
        <f t="shared" si="159"/>
        <v>41020.165972222225</v>
      </c>
      <c r="N1678" s="10">
        <f t="shared" si="160"/>
        <v>47</v>
      </c>
      <c r="O1678" t="b">
        <v>0</v>
      </c>
      <c r="P1678">
        <v>42</v>
      </c>
      <c r="Q1678" t="b">
        <v>1</v>
      </c>
      <c r="R1678" s="12" t="s">
        <v>8281</v>
      </c>
      <c r="S1678" t="s">
        <v>8302</v>
      </c>
      <c r="T1678">
        <f t="shared" si="156"/>
        <v>82.38</v>
      </c>
      <c r="U1678">
        <f t="shared" si="161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57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5">
        <f t="shared" si="158"/>
        <v>42416.407129629632</v>
      </c>
      <c r="M1679" s="15">
        <f t="shared" si="159"/>
        <v>42476.249305555553</v>
      </c>
      <c r="N1679" s="10">
        <f t="shared" si="160"/>
        <v>60</v>
      </c>
      <c r="O1679" t="b">
        <v>0</v>
      </c>
      <c r="P1679">
        <v>42</v>
      </c>
      <c r="Q1679" t="b">
        <v>1</v>
      </c>
      <c r="R1679" s="12" t="s">
        <v>8281</v>
      </c>
      <c r="S1679" t="s">
        <v>8302</v>
      </c>
      <c r="T1679">
        <f t="shared" si="156"/>
        <v>159.52000000000001</v>
      </c>
      <c r="U1679">
        <f t="shared" si="161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57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5">
        <f t="shared" si="158"/>
        <v>41662.854988425926</v>
      </c>
      <c r="M1680" s="15">
        <f t="shared" si="159"/>
        <v>41676.854988425926</v>
      </c>
      <c r="N1680" s="10">
        <f t="shared" si="160"/>
        <v>14</v>
      </c>
      <c r="O1680" t="b">
        <v>0</v>
      </c>
      <c r="P1680">
        <v>49</v>
      </c>
      <c r="Q1680" t="b">
        <v>1</v>
      </c>
      <c r="R1680" s="12" t="s">
        <v>8281</v>
      </c>
      <c r="S1680" t="s">
        <v>8302</v>
      </c>
      <c r="T1680">
        <f t="shared" si="156"/>
        <v>36.24</v>
      </c>
      <c r="U1680">
        <f t="shared" si="161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57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5">
        <f t="shared" si="158"/>
        <v>40723.068807870368</v>
      </c>
      <c r="M1681" s="15">
        <f t="shared" si="159"/>
        <v>40746.068807870368</v>
      </c>
      <c r="N1681" s="10">
        <f t="shared" si="160"/>
        <v>23</v>
      </c>
      <c r="O1681" t="b">
        <v>0</v>
      </c>
      <c r="P1681">
        <v>56</v>
      </c>
      <c r="Q1681" t="b">
        <v>1</v>
      </c>
      <c r="R1681" s="12" t="s">
        <v>8281</v>
      </c>
      <c r="S1681" t="s">
        <v>8302</v>
      </c>
      <c r="T1681">
        <f t="shared" si="156"/>
        <v>62.5</v>
      </c>
      <c r="U1681">
        <f t="shared" si="161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57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5">
        <f t="shared" si="158"/>
        <v>41802.757719907408</v>
      </c>
      <c r="M1682" s="15">
        <f t="shared" si="159"/>
        <v>41832.757719907408</v>
      </c>
      <c r="N1682" s="10">
        <f t="shared" si="160"/>
        <v>30</v>
      </c>
      <c r="O1682" t="b">
        <v>0</v>
      </c>
      <c r="P1682">
        <v>25</v>
      </c>
      <c r="Q1682" t="b">
        <v>1</v>
      </c>
      <c r="R1682" s="12" t="s">
        <v>8281</v>
      </c>
      <c r="S1682" t="s">
        <v>8302</v>
      </c>
      <c r="T1682">
        <f t="shared" si="156"/>
        <v>47</v>
      </c>
      <c r="U1682">
        <f t="shared" si="161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57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5">
        <f t="shared" si="158"/>
        <v>42774.121342592596</v>
      </c>
      <c r="M1683" s="15">
        <f t="shared" si="159"/>
        <v>42823.083333333328</v>
      </c>
      <c r="N1683" s="10">
        <f t="shared" si="160"/>
        <v>49</v>
      </c>
      <c r="O1683" t="b">
        <v>0</v>
      </c>
      <c r="P1683">
        <v>884</v>
      </c>
      <c r="Q1683" t="b">
        <v>0</v>
      </c>
      <c r="R1683" s="12" t="s">
        <v>8281</v>
      </c>
      <c r="S1683" t="s">
        <v>8303</v>
      </c>
      <c r="T1683">
        <f t="shared" si="156"/>
        <v>74.58</v>
      </c>
      <c r="U1683">
        <f t="shared" si="161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57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5">
        <f t="shared" si="158"/>
        <v>42779.21365740741</v>
      </c>
      <c r="M1684" s="15">
        <f t="shared" si="159"/>
        <v>42839.171990740739</v>
      </c>
      <c r="N1684" s="10">
        <f t="shared" si="160"/>
        <v>60</v>
      </c>
      <c r="O1684" t="b">
        <v>0</v>
      </c>
      <c r="P1684">
        <v>0</v>
      </c>
      <c r="Q1684" t="b">
        <v>0</v>
      </c>
      <c r="R1684" s="12" t="s">
        <v>8281</v>
      </c>
      <c r="S1684" t="s">
        <v>8303</v>
      </c>
      <c r="T1684">
        <f t="shared" si="156"/>
        <v>0</v>
      </c>
      <c r="U1684">
        <f t="shared" si="161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57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5">
        <f t="shared" si="158"/>
        <v>42808.781689814816</v>
      </c>
      <c r="M1685" s="15">
        <f t="shared" si="159"/>
        <v>42832.781689814816</v>
      </c>
      <c r="N1685" s="10">
        <f t="shared" si="160"/>
        <v>24</v>
      </c>
      <c r="O1685" t="b">
        <v>0</v>
      </c>
      <c r="P1685">
        <v>10</v>
      </c>
      <c r="Q1685" t="b">
        <v>0</v>
      </c>
      <c r="R1685" s="12" t="s">
        <v>8281</v>
      </c>
      <c r="S1685" t="s">
        <v>8303</v>
      </c>
      <c r="T1685">
        <f t="shared" si="156"/>
        <v>76</v>
      </c>
      <c r="U1685">
        <f t="shared" si="161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57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5">
        <f t="shared" si="158"/>
        <v>42783.815289351856</v>
      </c>
      <c r="M1686" s="15">
        <f t="shared" si="159"/>
        <v>42811.773622685185</v>
      </c>
      <c r="N1686" s="10">
        <f t="shared" si="160"/>
        <v>28</v>
      </c>
      <c r="O1686" t="b">
        <v>0</v>
      </c>
      <c r="P1686">
        <v>101</v>
      </c>
      <c r="Q1686" t="b">
        <v>0</v>
      </c>
      <c r="R1686" s="12" t="s">
        <v>8281</v>
      </c>
      <c r="S1686" t="s">
        <v>8303</v>
      </c>
      <c r="T1686">
        <f t="shared" si="156"/>
        <v>86.44</v>
      </c>
      <c r="U1686">
        <f t="shared" si="161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57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5">
        <f t="shared" si="158"/>
        <v>42788.2502662037</v>
      </c>
      <c r="M1687" s="15">
        <f t="shared" si="159"/>
        <v>42818.208599537036</v>
      </c>
      <c r="N1687" s="10">
        <f t="shared" si="160"/>
        <v>30</v>
      </c>
      <c r="O1687" t="b">
        <v>0</v>
      </c>
      <c r="P1687">
        <v>15</v>
      </c>
      <c r="Q1687" t="b">
        <v>0</v>
      </c>
      <c r="R1687" s="12" t="s">
        <v>8281</v>
      </c>
      <c r="S1687" t="s">
        <v>8303</v>
      </c>
      <c r="T1687">
        <f t="shared" si="156"/>
        <v>24</v>
      </c>
      <c r="U1687">
        <f t="shared" si="161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57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5">
        <f t="shared" si="158"/>
        <v>42792.843969907408</v>
      </c>
      <c r="M1688" s="15">
        <f t="shared" si="159"/>
        <v>42852.802303240736</v>
      </c>
      <c r="N1688" s="10">
        <f t="shared" si="160"/>
        <v>60</v>
      </c>
      <c r="O1688" t="b">
        <v>0</v>
      </c>
      <c r="P1688">
        <v>1</v>
      </c>
      <c r="Q1688" t="b">
        <v>0</v>
      </c>
      <c r="R1688" s="12" t="s">
        <v>8281</v>
      </c>
      <c r="S1688" t="s">
        <v>8303</v>
      </c>
      <c r="T1688">
        <f t="shared" si="156"/>
        <v>18</v>
      </c>
      <c r="U1688">
        <f t="shared" si="161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57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5">
        <f t="shared" si="158"/>
        <v>42802.046817129631</v>
      </c>
      <c r="M1689" s="15">
        <f t="shared" si="159"/>
        <v>42835.84375</v>
      </c>
      <c r="N1689" s="10">
        <f t="shared" si="160"/>
        <v>33</v>
      </c>
      <c r="O1689" t="b">
        <v>0</v>
      </c>
      <c r="P1689">
        <v>39</v>
      </c>
      <c r="Q1689" t="b">
        <v>0</v>
      </c>
      <c r="R1689" s="12" t="s">
        <v>8281</v>
      </c>
      <c r="S1689" t="s">
        <v>8303</v>
      </c>
      <c r="T1689">
        <f t="shared" si="156"/>
        <v>80.13</v>
      </c>
      <c r="U1689">
        <f t="shared" si="161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57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5">
        <f t="shared" si="158"/>
        <v>42804.534652777773</v>
      </c>
      <c r="M1690" s="15">
        <f t="shared" si="159"/>
        <v>42834.492986111116</v>
      </c>
      <c r="N1690" s="10">
        <f t="shared" si="160"/>
        <v>30</v>
      </c>
      <c r="O1690" t="b">
        <v>0</v>
      </c>
      <c r="P1690">
        <v>7</v>
      </c>
      <c r="Q1690" t="b">
        <v>0</v>
      </c>
      <c r="R1690" s="12" t="s">
        <v>8281</v>
      </c>
      <c r="S1690" t="s">
        <v>8303</v>
      </c>
      <c r="T1690">
        <f t="shared" si="156"/>
        <v>253.14</v>
      </c>
      <c r="U1690">
        <f t="shared" si="161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57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5">
        <f t="shared" si="158"/>
        <v>42780.942476851851</v>
      </c>
      <c r="M1691" s="15">
        <f t="shared" si="159"/>
        <v>42810.900810185187</v>
      </c>
      <c r="N1691" s="10">
        <f t="shared" si="160"/>
        <v>30</v>
      </c>
      <c r="O1691" t="b">
        <v>0</v>
      </c>
      <c r="P1691">
        <v>14</v>
      </c>
      <c r="Q1691" t="b">
        <v>0</v>
      </c>
      <c r="R1691" s="12" t="s">
        <v>8281</v>
      </c>
      <c r="S1691" t="s">
        <v>8303</v>
      </c>
      <c r="T1691">
        <f t="shared" si="156"/>
        <v>171.43</v>
      </c>
      <c r="U1691">
        <f t="shared" si="161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57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5">
        <f t="shared" si="158"/>
        <v>42801.43104166667</v>
      </c>
      <c r="M1692" s="15">
        <f t="shared" si="159"/>
        <v>42831.389374999999</v>
      </c>
      <c r="N1692" s="10">
        <f t="shared" si="160"/>
        <v>30</v>
      </c>
      <c r="O1692" t="b">
        <v>0</v>
      </c>
      <c r="P1692">
        <v>11</v>
      </c>
      <c r="Q1692" t="b">
        <v>0</v>
      </c>
      <c r="R1692" s="12" t="s">
        <v>8281</v>
      </c>
      <c r="S1692" t="s">
        <v>8303</v>
      </c>
      <c r="T1692">
        <f t="shared" si="156"/>
        <v>57.73</v>
      </c>
      <c r="U1692">
        <f t="shared" si="161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57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5">
        <f t="shared" si="158"/>
        <v>42795.701481481476</v>
      </c>
      <c r="M1693" s="15">
        <f t="shared" si="159"/>
        <v>42828.041666666672</v>
      </c>
      <c r="N1693" s="10">
        <f t="shared" si="160"/>
        <v>33</v>
      </c>
      <c r="O1693" t="b">
        <v>0</v>
      </c>
      <c r="P1693">
        <v>38</v>
      </c>
      <c r="Q1693" t="b">
        <v>0</v>
      </c>
      <c r="R1693" s="12" t="s">
        <v>8281</v>
      </c>
      <c r="S1693" t="s">
        <v>8303</v>
      </c>
      <c r="T1693">
        <f t="shared" si="156"/>
        <v>264.26</v>
      </c>
      <c r="U1693">
        <f t="shared" si="161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57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5">
        <f t="shared" si="158"/>
        <v>42788.151238425926</v>
      </c>
      <c r="M1694" s="15">
        <f t="shared" si="159"/>
        <v>42820.999305555553</v>
      </c>
      <c r="N1694" s="10">
        <f t="shared" si="160"/>
        <v>32</v>
      </c>
      <c r="O1694" t="b">
        <v>0</v>
      </c>
      <c r="P1694">
        <v>15</v>
      </c>
      <c r="Q1694" t="b">
        <v>0</v>
      </c>
      <c r="R1694" s="12" t="s">
        <v>8281</v>
      </c>
      <c r="S1694" t="s">
        <v>8303</v>
      </c>
      <c r="T1694">
        <f t="shared" si="156"/>
        <v>159.33000000000001</v>
      </c>
      <c r="U1694">
        <f t="shared" si="161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57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5">
        <f t="shared" si="158"/>
        <v>42803.920277777783</v>
      </c>
      <c r="M1695" s="15">
        <f t="shared" si="159"/>
        <v>42834.833333333328</v>
      </c>
      <c r="N1695" s="10">
        <f t="shared" si="160"/>
        <v>31</v>
      </c>
      <c r="O1695" t="b">
        <v>0</v>
      </c>
      <c r="P1695">
        <v>8</v>
      </c>
      <c r="Q1695" t="b">
        <v>0</v>
      </c>
      <c r="R1695" s="12" t="s">
        <v>8281</v>
      </c>
      <c r="S1695" t="s">
        <v>8303</v>
      </c>
      <c r="T1695">
        <f t="shared" si="156"/>
        <v>35</v>
      </c>
      <c r="U1695">
        <f t="shared" si="161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57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5">
        <f t="shared" si="158"/>
        <v>42791.669837962967</v>
      </c>
      <c r="M1696" s="15">
        <f t="shared" si="159"/>
        <v>42821.191666666666</v>
      </c>
      <c r="N1696" s="10">
        <f t="shared" si="160"/>
        <v>30</v>
      </c>
      <c r="O1696" t="b">
        <v>0</v>
      </c>
      <c r="P1696">
        <v>1</v>
      </c>
      <c r="Q1696" t="b">
        <v>0</v>
      </c>
      <c r="R1696" s="12" t="s">
        <v>8281</v>
      </c>
      <c r="S1696" t="s">
        <v>8303</v>
      </c>
      <c r="T1696">
        <f t="shared" si="156"/>
        <v>5</v>
      </c>
      <c r="U1696">
        <f t="shared" si="161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57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5">
        <f t="shared" si="158"/>
        <v>42801.031412037039</v>
      </c>
      <c r="M1697" s="15">
        <f t="shared" si="159"/>
        <v>42835.041666666672</v>
      </c>
      <c r="N1697" s="10">
        <f t="shared" si="160"/>
        <v>34</v>
      </c>
      <c r="O1697" t="b">
        <v>0</v>
      </c>
      <c r="P1697">
        <v>23</v>
      </c>
      <c r="Q1697" t="b">
        <v>0</v>
      </c>
      <c r="R1697" s="12" t="s">
        <v>8281</v>
      </c>
      <c r="S1697" t="s">
        <v>8303</v>
      </c>
      <c r="T1697">
        <f t="shared" si="156"/>
        <v>61.09</v>
      </c>
      <c r="U1697">
        <f t="shared" si="161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57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5">
        <f t="shared" si="158"/>
        <v>42796.069571759261</v>
      </c>
      <c r="M1698" s="15">
        <f t="shared" si="159"/>
        <v>42826.027905092589</v>
      </c>
      <c r="N1698" s="10">
        <f t="shared" si="160"/>
        <v>30</v>
      </c>
      <c r="O1698" t="b">
        <v>0</v>
      </c>
      <c r="P1698">
        <v>0</v>
      </c>
      <c r="Q1698" t="b">
        <v>0</v>
      </c>
      <c r="R1698" s="12" t="s">
        <v>8281</v>
      </c>
      <c r="S1698" t="s">
        <v>8303</v>
      </c>
      <c r="T1698">
        <f t="shared" si="156"/>
        <v>0</v>
      </c>
      <c r="U1698">
        <f t="shared" si="161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57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5">
        <f t="shared" si="158"/>
        <v>42805.032962962956</v>
      </c>
      <c r="M1699" s="15">
        <f t="shared" si="159"/>
        <v>42834.991296296299</v>
      </c>
      <c r="N1699" s="10">
        <f t="shared" si="160"/>
        <v>29</v>
      </c>
      <c r="O1699" t="b">
        <v>0</v>
      </c>
      <c r="P1699">
        <v>22</v>
      </c>
      <c r="Q1699" t="b">
        <v>0</v>
      </c>
      <c r="R1699" s="12" t="s">
        <v>8281</v>
      </c>
      <c r="S1699" t="s">
        <v>8303</v>
      </c>
      <c r="T1699">
        <f t="shared" si="156"/>
        <v>114.82</v>
      </c>
      <c r="U1699">
        <f t="shared" si="161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57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5">
        <f t="shared" si="158"/>
        <v>42796.207870370374</v>
      </c>
      <c r="M1700" s="15">
        <f t="shared" si="159"/>
        <v>42820.147916666669</v>
      </c>
      <c r="N1700" s="10">
        <f t="shared" si="160"/>
        <v>24</v>
      </c>
      <c r="O1700" t="b">
        <v>0</v>
      </c>
      <c r="P1700">
        <v>0</v>
      </c>
      <c r="Q1700" t="b">
        <v>0</v>
      </c>
      <c r="R1700" s="12" t="s">
        <v>8281</v>
      </c>
      <c r="S1700" t="s">
        <v>8303</v>
      </c>
      <c r="T1700">
        <f t="shared" si="156"/>
        <v>0</v>
      </c>
      <c r="U1700">
        <f t="shared" si="161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57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5">
        <f t="shared" si="158"/>
        <v>42806.863946759258</v>
      </c>
      <c r="M1701" s="15">
        <f t="shared" si="159"/>
        <v>42836.863946759258</v>
      </c>
      <c r="N1701" s="10">
        <f t="shared" si="160"/>
        <v>30</v>
      </c>
      <c r="O1701" t="b">
        <v>0</v>
      </c>
      <c r="P1701">
        <v>4</v>
      </c>
      <c r="Q1701" t="b">
        <v>0</v>
      </c>
      <c r="R1701" s="12" t="s">
        <v>8281</v>
      </c>
      <c r="S1701" t="s">
        <v>8303</v>
      </c>
      <c r="T1701">
        <f t="shared" si="156"/>
        <v>54</v>
      </c>
      <c r="U1701">
        <f t="shared" si="161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57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5">
        <f t="shared" si="158"/>
        <v>42796.071643518517</v>
      </c>
      <c r="M1702" s="15">
        <f t="shared" si="159"/>
        <v>42826.166666666672</v>
      </c>
      <c r="N1702" s="10">
        <f t="shared" si="160"/>
        <v>30</v>
      </c>
      <c r="O1702" t="b">
        <v>0</v>
      </c>
      <c r="P1702">
        <v>79</v>
      </c>
      <c r="Q1702" t="b">
        <v>0</v>
      </c>
      <c r="R1702" s="12" t="s">
        <v>8281</v>
      </c>
      <c r="S1702" t="s">
        <v>8303</v>
      </c>
      <c r="T1702">
        <f t="shared" si="156"/>
        <v>65.97</v>
      </c>
      <c r="U1702">
        <f t="shared" si="161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57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5">
        <f t="shared" si="158"/>
        <v>41989.664409722223</v>
      </c>
      <c r="M1703" s="15">
        <f t="shared" si="159"/>
        <v>42019.664409722223</v>
      </c>
      <c r="N1703" s="10">
        <f t="shared" si="160"/>
        <v>30</v>
      </c>
      <c r="O1703" t="b">
        <v>0</v>
      </c>
      <c r="P1703">
        <v>2</v>
      </c>
      <c r="Q1703" t="b">
        <v>0</v>
      </c>
      <c r="R1703" s="12" t="s">
        <v>8281</v>
      </c>
      <c r="S1703" t="s">
        <v>8303</v>
      </c>
      <c r="T1703">
        <f t="shared" si="156"/>
        <v>5</v>
      </c>
      <c r="U1703">
        <f t="shared" si="161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57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5">
        <f t="shared" si="158"/>
        <v>42063.869791666672</v>
      </c>
      <c r="M1704" s="15">
        <f t="shared" si="159"/>
        <v>42093.828125</v>
      </c>
      <c r="N1704" s="10">
        <f t="shared" si="160"/>
        <v>30</v>
      </c>
      <c r="O1704" t="b">
        <v>0</v>
      </c>
      <c r="P1704">
        <v>1</v>
      </c>
      <c r="Q1704" t="b">
        <v>0</v>
      </c>
      <c r="R1704" s="12" t="s">
        <v>8281</v>
      </c>
      <c r="S1704" t="s">
        <v>8303</v>
      </c>
      <c r="T1704">
        <f t="shared" si="156"/>
        <v>1</v>
      </c>
      <c r="U1704">
        <f t="shared" si="161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57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5">
        <f t="shared" si="158"/>
        <v>42187.281678240746</v>
      </c>
      <c r="M1705" s="15">
        <f t="shared" si="159"/>
        <v>42247.281678240746</v>
      </c>
      <c r="N1705" s="10">
        <f t="shared" si="160"/>
        <v>60</v>
      </c>
      <c r="O1705" t="b">
        <v>0</v>
      </c>
      <c r="P1705">
        <v>2</v>
      </c>
      <c r="Q1705" t="b">
        <v>0</v>
      </c>
      <c r="R1705" s="12" t="s">
        <v>8281</v>
      </c>
      <c r="S1705" t="s">
        <v>8303</v>
      </c>
      <c r="T1705">
        <f t="shared" si="156"/>
        <v>25.5</v>
      </c>
      <c r="U1705">
        <f t="shared" si="161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57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5">
        <f t="shared" si="158"/>
        <v>42021.139733796299</v>
      </c>
      <c r="M1706" s="15">
        <f t="shared" si="159"/>
        <v>42051.139733796299</v>
      </c>
      <c r="N1706" s="10">
        <f t="shared" si="160"/>
        <v>30</v>
      </c>
      <c r="O1706" t="b">
        <v>0</v>
      </c>
      <c r="P1706">
        <v>11</v>
      </c>
      <c r="Q1706" t="b">
        <v>0</v>
      </c>
      <c r="R1706" s="12" t="s">
        <v>8281</v>
      </c>
      <c r="S1706" t="s">
        <v>8303</v>
      </c>
      <c r="T1706">
        <f t="shared" si="156"/>
        <v>118.36</v>
      </c>
      <c r="U1706">
        <f t="shared" si="161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57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5">
        <f t="shared" si="158"/>
        <v>42245.016736111109</v>
      </c>
      <c r="M1707" s="15">
        <f t="shared" si="159"/>
        <v>42256.666666666672</v>
      </c>
      <c r="N1707" s="10">
        <f t="shared" si="160"/>
        <v>11</v>
      </c>
      <c r="O1707" t="b">
        <v>0</v>
      </c>
      <c r="P1707">
        <v>0</v>
      </c>
      <c r="Q1707" t="b">
        <v>0</v>
      </c>
      <c r="R1707" s="12" t="s">
        <v>8281</v>
      </c>
      <c r="S1707" t="s">
        <v>8303</v>
      </c>
      <c r="T1707">
        <f t="shared" si="156"/>
        <v>0</v>
      </c>
      <c r="U1707">
        <f t="shared" si="161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57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5">
        <f t="shared" si="158"/>
        <v>42179.306388888886</v>
      </c>
      <c r="M1708" s="15">
        <f t="shared" si="159"/>
        <v>42239.306388888886</v>
      </c>
      <c r="N1708" s="10">
        <f t="shared" si="160"/>
        <v>60</v>
      </c>
      <c r="O1708" t="b">
        <v>0</v>
      </c>
      <c r="P1708">
        <v>0</v>
      </c>
      <c r="Q1708" t="b">
        <v>0</v>
      </c>
      <c r="R1708" s="12" t="s">
        <v>8281</v>
      </c>
      <c r="S1708" t="s">
        <v>8303</v>
      </c>
      <c r="T1708">
        <f t="shared" si="156"/>
        <v>0</v>
      </c>
      <c r="U1708">
        <f t="shared" si="161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57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5">
        <f t="shared" si="158"/>
        <v>42427.721006944441</v>
      </c>
      <c r="M1709" s="15">
        <f t="shared" si="159"/>
        <v>42457.679340277777</v>
      </c>
      <c r="N1709" s="10">
        <f t="shared" si="160"/>
        <v>30</v>
      </c>
      <c r="O1709" t="b">
        <v>0</v>
      </c>
      <c r="P1709">
        <v>9</v>
      </c>
      <c r="Q1709" t="b">
        <v>0</v>
      </c>
      <c r="R1709" s="12" t="s">
        <v>8281</v>
      </c>
      <c r="S1709" t="s">
        <v>8303</v>
      </c>
      <c r="T1709">
        <f t="shared" si="156"/>
        <v>54.11</v>
      </c>
      <c r="U1709">
        <f t="shared" si="161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57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5">
        <f t="shared" si="158"/>
        <v>42451.866967592592</v>
      </c>
      <c r="M1710" s="15">
        <f t="shared" si="159"/>
        <v>42491.866967592592</v>
      </c>
      <c r="N1710" s="10">
        <f t="shared" si="160"/>
        <v>40</v>
      </c>
      <c r="O1710" t="b">
        <v>0</v>
      </c>
      <c r="P1710">
        <v>0</v>
      </c>
      <c r="Q1710" t="b">
        <v>0</v>
      </c>
      <c r="R1710" s="12" t="s">
        <v>8281</v>
      </c>
      <c r="S1710" t="s">
        <v>8303</v>
      </c>
      <c r="T1710">
        <f t="shared" si="156"/>
        <v>0</v>
      </c>
      <c r="U1710">
        <f t="shared" si="161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57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5">
        <f t="shared" si="158"/>
        <v>41841.56381944444</v>
      </c>
      <c r="M1711" s="15">
        <f t="shared" si="159"/>
        <v>41882.818749999999</v>
      </c>
      <c r="N1711" s="10">
        <f t="shared" si="160"/>
        <v>41</v>
      </c>
      <c r="O1711" t="b">
        <v>0</v>
      </c>
      <c r="P1711">
        <v>4</v>
      </c>
      <c r="Q1711" t="b">
        <v>0</v>
      </c>
      <c r="R1711" s="12" t="s">
        <v>8281</v>
      </c>
      <c r="S1711" t="s">
        <v>8303</v>
      </c>
      <c r="T1711">
        <f t="shared" si="156"/>
        <v>21.25</v>
      </c>
      <c r="U1711">
        <f t="shared" si="161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57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5">
        <f t="shared" si="158"/>
        <v>42341.59129629629</v>
      </c>
      <c r="M1712" s="15">
        <f t="shared" si="159"/>
        <v>42387.541666666672</v>
      </c>
      <c r="N1712" s="10">
        <f t="shared" si="160"/>
        <v>46</v>
      </c>
      <c r="O1712" t="b">
        <v>0</v>
      </c>
      <c r="P1712">
        <v>1</v>
      </c>
      <c r="Q1712" t="b">
        <v>0</v>
      </c>
      <c r="R1712" s="12" t="s">
        <v>8281</v>
      </c>
      <c r="S1712" t="s">
        <v>8303</v>
      </c>
      <c r="T1712">
        <f t="shared" si="156"/>
        <v>34</v>
      </c>
      <c r="U1712">
        <f t="shared" si="161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57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5">
        <f t="shared" si="158"/>
        <v>41852.646226851852</v>
      </c>
      <c r="M1713" s="15">
        <f t="shared" si="159"/>
        <v>41883.646226851852</v>
      </c>
      <c r="N1713" s="10">
        <f t="shared" si="160"/>
        <v>31</v>
      </c>
      <c r="O1713" t="b">
        <v>0</v>
      </c>
      <c r="P1713">
        <v>2</v>
      </c>
      <c r="Q1713" t="b">
        <v>0</v>
      </c>
      <c r="R1713" s="12" t="s">
        <v>8281</v>
      </c>
      <c r="S1713" t="s">
        <v>8303</v>
      </c>
      <c r="T1713">
        <f t="shared" si="156"/>
        <v>525</v>
      </c>
      <c r="U1713">
        <f t="shared" si="161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57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5">
        <f t="shared" si="158"/>
        <v>42125.913807870369</v>
      </c>
      <c r="M1714" s="15">
        <f t="shared" si="159"/>
        <v>42185.913807870369</v>
      </c>
      <c r="N1714" s="10">
        <f t="shared" si="160"/>
        <v>60</v>
      </c>
      <c r="O1714" t="b">
        <v>0</v>
      </c>
      <c r="P1714">
        <v>0</v>
      </c>
      <c r="Q1714" t="b">
        <v>0</v>
      </c>
      <c r="R1714" s="12" t="s">
        <v>8281</v>
      </c>
      <c r="S1714" t="s">
        <v>8303</v>
      </c>
      <c r="T1714">
        <f t="shared" si="156"/>
        <v>0</v>
      </c>
      <c r="U1714">
        <f t="shared" si="161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57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5">
        <f t="shared" si="158"/>
        <v>41887.801064814819</v>
      </c>
      <c r="M1715" s="15">
        <f t="shared" si="159"/>
        <v>41917.801064814819</v>
      </c>
      <c r="N1715" s="10">
        <f t="shared" si="160"/>
        <v>30</v>
      </c>
      <c r="O1715" t="b">
        <v>0</v>
      </c>
      <c r="P1715">
        <v>1</v>
      </c>
      <c r="Q1715" t="b">
        <v>0</v>
      </c>
      <c r="R1715" s="12" t="s">
        <v>8281</v>
      </c>
      <c r="S1715" t="s">
        <v>8303</v>
      </c>
      <c r="T1715">
        <f t="shared" si="156"/>
        <v>50</v>
      </c>
      <c r="U1715">
        <f t="shared" si="161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57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5">
        <f t="shared" si="158"/>
        <v>42095.918530092589</v>
      </c>
      <c r="M1716" s="15">
        <f t="shared" si="159"/>
        <v>42125.918530092589</v>
      </c>
      <c r="N1716" s="10">
        <f t="shared" si="160"/>
        <v>30</v>
      </c>
      <c r="O1716" t="b">
        <v>0</v>
      </c>
      <c r="P1716">
        <v>17</v>
      </c>
      <c r="Q1716" t="b">
        <v>0</v>
      </c>
      <c r="R1716" s="12" t="s">
        <v>8281</v>
      </c>
      <c r="S1716" t="s">
        <v>8303</v>
      </c>
      <c r="T1716">
        <f t="shared" si="156"/>
        <v>115.71</v>
      </c>
      <c r="U1716">
        <f t="shared" si="161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57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5">
        <f t="shared" si="158"/>
        <v>42064.217418981483</v>
      </c>
      <c r="M1717" s="15">
        <f t="shared" si="159"/>
        <v>42094.140277777777</v>
      </c>
      <c r="N1717" s="10">
        <f t="shared" si="160"/>
        <v>30</v>
      </c>
      <c r="O1717" t="b">
        <v>0</v>
      </c>
      <c r="P1717">
        <v>2</v>
      </c>
      <c r="Q1717" t="b">
        <v>0</v>
      </c>
      <c r="R1717" s="12" t="s">
        <v>8281</v>
      </c>
      <c r="S1717" t="s">
        <v>8303</v>
      </c>
      <c r="T1717">
        <f t="shared" si="156"/>
        <v>5.5</v>
      </c>
      <c r="U1717">
        <f t="shared" si="161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57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5">
        <f t="shared" si="158"/>
        <v>42673.577534722222</v>
      </c>
      <c r="M1718" s="15">
        <f t="shared" si="159"/>
        <v>42713.619201388887</v>
      </c>
      <c r="N1718" s="10">
        <f t="shared" si="160"/>
        <v>40</v>
      </c>
      <c r="O1718" t="b">
        <v>0</v>
      </c>
      <c r="P1718">
        <v>3</v>
      </c>
      <c r="Q1718" t="b">
        <v>0</v>
      </c>
      <c r="R1718" s="12" t="s">
        <v>8281</v>
      </c>
      <c r="S1718" t="s">
        <v>8303</v>
      </c>
      <c r="T1718">
        <f t="shared" si="156"/>
        <v>50</v>
      </c>
      <c r="U1718">
        <f t="shared" si="161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57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5">
        <f t="shared" si="158"/>
        <v>42460.98192129629</v>
      </c>
      <c r="M1719" s="15">
        <f t="shared" si="159"/>
        <v>42481.166666666672</v>
      </c>
      <c r="N1719" s="10">
        <f t="shared" si="160"/>
        <v>21</v>
      </c>
      <c r="O1719" t="b">
        <v>0</v>
      </c>
      <c r="P1719">
        <v>41</v>
      </c>
      <c r="Q1719" t="b">
        <v>0</v>
      </c>
      <c r="R1719" s="12" t="s">
        <v>8281</v>
      </c>
      <c r="S1719" t="s">
        <v>8303</v>
      </c>
      <c r="T1719">
        <f t="shared" si="156"/>
        <v>34.020000000000003</v>
      </c>
      <c r="U1719">
        <f t="shared" si="161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57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5">
        <f t="shared" si="158"/>
        <v>42460.610520833332</v>
      </c>
      <c r="M1720" s="15">
        <f t="shared" si="159"/>
        <v>42504.207638888889</v>
      </c>
      <c r="N1720" s="10">
        <f t="shared" si="160"/>
        <v>44</v>
      </c>
      <c r="O1720" t="b">
        <v>0</v>
      </c>
      <c r="P1720">
        <v>2</v>
      </c>
      <c r="Q1720" t="b">
        <v>0</v>
      </c>
      <c r="R1720" s="12" t="s">
        <v>8281</v>
      </c>
      <c r="S1720" t="s">
        <v>8303</v>
      </c>
      <c r="T1720">
        <f t="shared" si="156"/>
        <v>37.5</v>
      </c>
      <c r="U1720">
        <f t="shared" si="161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57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5">
        <f t="shared" si="158"/>
        <v>41869.534618055557</v>
      </c>
      <c r="M1721" s="15">
        <f t="shared" si="159"/>
        <v>41899.534618055557</v>
      </c>
      <c r="N1721" s="10">
        <f t="shared" si="160"/>
        <v>30</v>
      </c>
      <c r="O1721" t="b">
        <v>0</v>
      </c>
      <c r="P1721">
        <v>3</v>
      </c>
      <c r="Q1721" t="b">
        <v>0</v>
      </c>
      <c r="R1721" s="12" t="s">
        <v>8281</v>
      </c>
      <c r="S1721" t="s">
        <v>8303</v>
      </c>
      <c r="T1721">
        <f t="shared" si="156"/>
        <v>11.67</v>
      </c>
      <c r="U1721">
        <f t="shared" si="161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57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5">
        <f t="shared" si="158"/>
        <v>41922.783229166671</v>
      </c>
      <c r="M1722" s="15">
        <f t="shared" si="159"/>
        <v>41952.824895833335</v>
      </c>
      <c r="N1722" s="10">
        <f t="shared" si="160"/>
        <v>30</v>
      </c>
      <c r="O1722" t="b">
        <v>0</v>
      </c>
      <c r="P1722">
        <v>8</v>
      </c>
      <c r="Q1722" t="b">
        <v>0</v>
      </c>
      <c r="R1722" s="12" t="s">
        <v>8281</v>
      </c>
      <c r="S1722" t="s">
        <v>8303</v>
      </c>
      <c r="T1722">
        <f t="shared" si="156"/>
        <v>28.13</v>
      </c>
      <c r="U1722">
        <f t="shared" si="161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57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5">
        <f t="shared" si="158"/>
        <v>42319.461377314816</v>
      </c>
      <c r="M1723" s="15">
        <f t="shared" si="159"/>
        <v>42349.461377314816</v>
      </c>
      <c r="N1723" s="10">
        <f t="shared" si="160"/>
        <v>30</v>
      </c>
      <c r="O1723" t="b">
        <v>0</v>
      </c>
      <c r="P1723">
        <v>0</v>
      </c>
      <c r="Q1723" t="b">
        <v>0</v>
      </c>
      <c r="R1723" s="12" t="s">
        <v>8281</v>
      </c>
      <c r="S1723" t="s">
        <v>8303</v>
      </c>
      <c r="T1723">
        <f t="shared" si="156"/>
        <v>0</v>
      </c>
      <c r="U1723">
        <f t="shared" si="161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57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5">
        <f t="shared" si="158"/>
        <v>42425.960983796293</v>
      </c>
      <c r="M1724" s="15">
        <f t="shared" si="159"/>
        <v>42463.006944444445</v>
      </c>
      <c r="N1724" s="10">
        <f t="shared" si="160"/>
        <v>38</v>
      </c>
      <c r="O1724" t="b">
        <v>0</v>
      </c>
      <c r="P1724">
        <v>1</v>
      </c>
      <c r="Q1724" t="b">
        <v>0</v>
      </c>
      <c r="R1724" s="12" t="s">
        <v>8281</v>
      </c>
      <c r="S1724" t="s">
        <v>8303</v>
      </c>
      <c r="T1724">
        <f t="shared" si="156"/>
        <v>1</v>
      </c>
      <c r="U1724">
        <f t="shared" si="161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57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5">
        <f t="shared" si="158"/>
        <v>42129.82540509259</v>
      </c>
      <c r="M1725" s="15">
        <f t="shared" si="159"/>
        <v>42186.25</v>
      </c>
      <c r="N1725" s="10">
        <f t="shared" si="160"/>
        <v>57</v>
      </c>
      <c r="O1725" t="b">
        <v>0</v>
      </c>
      <c r="P1725">
        <v>3</v>
      </c>
      <c r="Q1725" t="b">
        <v>0</v>
      </c>
      <c r="R1725" s="12" t="s">
        <v>8281</v>
      </c>
      <c r="S1725" t="s">
        <v>8303</v>
      </c>
      <c r="T1725">
        <f t="shared" si="156"/>
        <v>216.67</v>
      </c>
      <c r="U1725">
        <f t="shared" si="161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57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5">
        <f t="shared" si="158"/>
        <v>41912.932430555556</v>
      </c>
      <c r="M1726" s="15">
        <f t="shared" si="159"/>
        <v>41942.932430555556</v>
      </c>
      <c r="N1726" s="10">
        <f t="shared" si="160"/>
        <v>30</v>
      </c>
      <c r="O1726" t="b">
        <v>0</v>
      </c>
      <c r="P1726">
        <v>4</v>
      </c>
      <c r="Q1726" t="b">
        <v>0</v>
      </c>
      <c r="R1726" s="12" t="s">
        <v>8281</v>
      </c>
      <c r="S1726" t="s">
        <v>8303</v>
      </c>
      <c r="T1726">
        <f t="shared" si="156"/>
        <v>8.75</v>
      </c>
      <c r="U1726">
        <f t="shared" si="161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57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5">
        <f t="shared" si="158"/>
        <v>41845.968159722222</v>
      </c>
      <c r="M1727" s="15">
        <f t="shared" si="159"/>
        <v>41875.968159722222</v>
      </c>
      <c r="N1727" s="10">
        <f t="shared" si="160"/>
        <v>30</v>
      </c>
      <c r="O1727" t="b">
        <v>0</v>
      </c>
      <c r="P1727">
        <v>9</v>
      </c>
      <c r="Q1727" t="b">
        <v>0</v>
      </c>
      <c r="R1727" s="12" t="s">
        <v>8281</v>
      </c>
      <c r="S1727" t="s">
        <v>8303</v>
      </c>
      <c r="T1727">
        <f t="shared" si="156"/>
        <v>62.22</v>
      </c>
      <c r="U1727">
        <f t="shared" si="161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57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5">
        <f t="shared" si="158"/>
        <v>41788.919722222221</v>
      </c>
      <c r="M1728" s="15">
        <f t="shared" si="159"/>
        <v>41817.919722222221</v>
      </c>
      <c r="N1728" s="10">
        <f t="shared" si="160"/>
        <v>29</v>
      </c>
      <c r="O1728" t="b">
        <v>0</v>
      </c>
      <c r="P1728">
        <v>16</v>
      </c>
      <c r="Q1728" t="b">
        <v>0</v>
      </c>
      <c r="R1728" s="12" t="s">
        <v>8281</v>
      </c>
      <c r="S1728" t="s">
        <v>8303</v>
      </c>
      <c r="T1728">
        <f t="shared" si="156"/>
        <v>137.25</v>
      </c>
      <c r="U1728">
        <f t="shared" si="161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57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5">
        <f t="shared" si="158"/>
        <v>42044.927974537044</v>
      </c>
      <c r="M1729" s="15">
        <f t="shared" si="159"/>
        <v>42099.458333333328</v>
      </c>
      <c r="N1729" s="10">
        <f t="shared" si="160"/>
        <v>55</v>
      </c>
      <c r="O1729" t="b">
        <v>0</v>
      </c>
      <c r="P1729">
        <v>1</v>
      </c>
      <c r="Q1729" t="b">
        <v>0</v>
      </c>
      <c r="R1729" s="12" t="s">
        <v>8281</v>
      </c>
      <c r="S1729" t="s">
        <v>8303</v>
      </c>
      <c r="T1729">
        <f t="shared" si="156"/>
        <v>1</v>
      </c>
      <c r="U1729">
        <f t="shared" si="161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si="157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5">
        <f t="shared" si="158"/>
        <v>42268.625856481478</v>
      </c>
      <c r="M1730" s="15">
        <f t="shared" si="159"/>
        <v>42298.625856481478</v>
      </c>
      <c r="N1730" s="10">
        <f t="shared" si="160"/>
        <v>30</v>
      </c>
      <c r="O1730" t="b">
        <v>0</v>
      </c>
      <c r="P1730">
        <v>7</v>
      </c>
      <c r="Q1730" t="b">
        <v>0</v>
      </c>
      <c r="R1730" s="12" t="s">
        <v>8281</v>
      </c>
      <c r="S1730" t="s">
        <v>8303</v>
      </c>
      <c r="T1730">
        <f t="shared" ref="T1730:T1793" si="162">IFERROR(ROUND(E1730/P1730,2),0)</f>
        <v>122.14</v>
      </c>
      <c r="U1730">
        <f t="shared" si="161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ref="F1731:F1794" si="163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5">
        <f t="shared" ref="L1731:L1794" si="164">(((K1731/60)/60)/24)+DATE(1970,1,1)</f>
        <v>42471.052152777775</v>
      </c>
      <c r="M1731" s="15">
        <f t="shared" ref="M1731:M1794" si="165">(((J1731/60)/60)/24)+DATE(1970,1,1)</f>
        <v>42531.052152777775</v>
      </c>
      <c r="N1731" s="10">
        <f t="shared" ref="N1731:N1794" si="166">_xlfn.DAYS(M1731,L1731)</f>
        <v>60</v>
      </c>
      <c r="O1731" t="b">
        <v>0</v>
      </c>
      <c r="P1731">
        <v>0</v>
      </c>
      <c r="Q1731" t="b">
        <v>0</v>
      </c>
      <c r="R1731" s="12" t="s">
        <v>8281</v>
      </c>
      <c r="S1731" t="s">
        <v>8303</v>
      </c>
      <c r="T1731">
        <f t="shared" si="162"/>
        <v>0</v>
      </c>
      <c r="U1731">
        <f t="shared" ref="U1731:U1794" si="167">YEAR(L1731)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63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5">
        <f t="shared" si="164"/>
        <v>42272.087766203709</v>
      </c>
      <c r="M1732" s="15">
        <f t="shared" si="165"/>
        <v>42302.087766203709</v>
      </c>
      <c r="N1732" s="10">
        <f t="shared" si="166"/>
        <v>30</v>
      </c>
      <c r="O1732" t="b">
        <v>0</v>
      </c>
      <c r="P1732">
        <v>0</v>
      </c>
      <c r="Q1732" t="b">
        <v>0</v>
      </c>
      <c r="R1732" s="12" t="s">
        <v>8281</v>
      </c>
      <c r="S1732" t="s">
        <v>8303</v>
      </c>
      <c r="T1732">
        <f t="shared" si="162"/>
        <v>0</v>
      </c>
      <c r="U1732">
        <f t="shared" si="16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63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5">
        <f t="shared" si="164"/>
        <v>42152.906851851847</v>
      </c>
      <c r="M1733" s="15">
        <f t="shared" si="165"/>
        <v>42166.625</v>
      </c>
      <c r="N1733" s="10">
        <f t="shared" si="166"/>
        <v>14</v>
      </c>
      <c r="O1733" t="b">
        <v>0</v>
      </c>
      <c r="P1733">
        <v>0</v>
      </c>
      <c r="Q1733" t="b">
        <v>0</v>
      </c>
      <c r="R1733" s="12" t="s">
        <v>8281</v>
      </c>
      <c r="S1733" t="s">
        <v>8303</v>
      </c>
      <c r="T1733">
        <f t="shared" si="162"/>
        <v>0</v>
      </c>
      <c r="U1733">
        <f t="shared" si="16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63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5">
        <f t="shared" si="164"/>
        <v>42325.683807870373</v>
      </c>
      <c r="M1734" s="15">
        <f t="shared" si="165"/>
        <v>42385.208333333328</v>
      </c>
      <c r="N1734" s="10">
        <f t="shared" si="166"/>
        <v>60</v>
      </c>
      <c r="O1734" t="b">
        <v>0</v>
      </c>
      <c r="P1734">
        <v>0</v>
      </c>
      <c r="Q1734" t="b">
        <v>0</v>
      </c>
      <c r="R1734" s="12" t="s">
        <v>8281</v>
      </c>
      <c r="S1734" t="s">
        <v>8303</v>
      </c>
      <c r="T1734">
        <f t="shared" si="162"/>
        <v>0</v>
      </c>
      <c r="U1734">
        <f t="shared" si="16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63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5">
        <f t="shared" si="164"/>
        <v>42614.675625000003</v>
      </c>
      <c r="M1735" s="15">
        <f t="shared" si="165"/>
        <v>42626.895833333328</v>
      </c>
      <c r="N1735" s="10">
        <f t="shared" si="166"/>
        <v>12</v>
      </c>
      <c r="O1735" t="b">
        <v>0</v>
      </c>
      <c r="P1735">
        <v>0</v>
      </c>
      <c r="Q1735" t="b">
        <v>0</v>
      </c>
      <c r="R1735" s="12" t="s">
        <v>8281</v>
      </c>
      <c r="S1735" t="s">
        <v>8303</v>
      </c>
      <c r="T1735">
        <f t="shared" si="162"/>
        <v>0</v>
      </c>
      <c r="U1735">
        <f t="shared" si="16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63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5">
        <f t="shared" si="164"/>
        <v>42102.036527777775</v>
      </c>
      <c r="M1736" s="15">
        <f t="shared" si="165"/>
        <v>42132.036527777775</v>
      </c>
      <c r="N1736" s="10">
        <f t="shared" si="166"/>
        <v>30</v>
      </c>
      <c r="O1736" t="b">
        <v>0</v>
      </c>
      <c r="P1736">
        <v>1</v>
      </c>
      <c r="Q1736" t="b">
        <v>0</v>
      </c>
      <c r="R1736" s="12" t="s">
        <v>8281</v>
      </c>
      <c r="S1736" t="s">
        <v>8303</v>
      </c>
      <c r="T1736">
        <f t="shared" si="162"/>
        <v>1</v>
      </c>
      <c r="U1736">
        <f t="shared" si="16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63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5">
        <f t="shared" si="164"/>
        <v>42559.814178240747</v>
      </c>
      <c r="M1737" s="15">
        <f t="shared" si="165"/>
        <v>42589.814178240747</v>
      </c>
      <c r="N1737" s="10">
        <f t="shared" si="166"/>
        <v>30</v>
      </c>
      <c r="O1737" t="b">
        <v>0</v>
      </c>
      <c r="P1737">
        <v>2</v>
      </c>
      <c r="Q1737" t="b">
        <v>0</v>
      </c>
      <c r="R1737" s="12" t="s">
        <v>8281</v>
      </c>
      <c r="S1737" t="s">
        <v>8303</v>
      </c>
      <c r="T1737">
        <f t="shared" si="162"/>
        <v>55</v>
      </c>
      <c r="U1737">
        <f t="shared" si="16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63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5">
        <f t="shared" si="164"/>
        <v>42286.861493055556</v>
      </c>
      <c r="M1738" s="15">
        <f t="shared" si="165"/>
        <v>42316.90315972222</v>
      </c>
      <c r="N1738" s="10">
        <f t="shared" si="166"/>
        <v>30</v>
      </c>
      <c r="O1738" t="b">
        <v>0</v>
      </c>
      <c r="P1738">
        <v>1</v>
      </c>
      <c r="Q1738" t="b">
        <v>0</v>
      </c>
      <c r="R1738" s="12" t="s">
        <v>8281</v>
      </c>
      <c r="S1738" t="s">
        <v>8303</v>
      </c>
      <c r="T1738">
        <f t="shared" si="162"/>
        <v>22</v>
      </c>
      <c r="U1738">
        <f t="shared" si="16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63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5">
        <f t="shared" si="164"/>
        <v>42175.948981481488</v>
      </c>
      <c r="M1739" s="15">
        <f t="shared" si="165"/>
        <v>42205.948981481488</v>
      </c>
      <c r="N1739" s="10">
        <f t="shared" si="166"/>
        <v>30</v>
      </c>
      <c r="O1739" t="b">
        <v>0</v>
      </c>
      <c r="P1739">
        <v>15</v>
      </c>
      <c r="Q1739" t="b">
        <v>0</v>
      </c>
      <c r="R1739" s="12" t="s">
        <v>8281</v>
      </c>
      <c r="S1739" t="s">
        <v>8303</v>
      </c>
      <c r="T1739">
        <f t="shared" si="162"/>
        <v>56.67</v>
      </c>
      <c r="U1739">
        <f t="shared" si="16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63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5">
        <f t="shared" si="164"/>
        <v>41884.874328703707</v>
      </c>
      <c r="M1740" s="15">
        <f t="shared" si="165"/>
        <v>41914.874328703707</v>
      </c>
      <c r="N1740" s="10">
        <f t="shared" si="166"/>
        <v>30</v>
      </c>
      <c r="O1740" t="b">
        <v>0</v>
      </c>
      <c r="P1740">
        <v>1</v>
      </c>
      <c r="Q1740" t="b">
        <v>0</v>
      </c>
      <c r="R1740" s="12" t="s">
        <v>8281</v>
      </c>
      <c r="S1740" t="s">
        <v>8303</v>
      </c>
      <c r="T1740">
        <f t="shared" si="162"/>
        <v>20</v>
      </c>
      <c r="U1740">
        <f t="shared" si="16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63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5">
        <f t="shared" si="164"/>
        <v>42435.874212962968</v>
      </c>
      <c r="M1741" s="15">
        <f t="shared" si="165"/>
        <v>42494.832546296297</v>
      </c>
      <c r="N1741" s="10">
        <f t="shared" si="166"/>
        <v>59</v>
      </c>
      <c r="O1741" t="b">
        <v>0</v>
      </c>
      <c r="P1741">
        <v>1</v>
      </c>
      <c r="Q1741" t="b">
        <v>0</v>
      </c>
      <c r="R1741" s="12" t="s">
        <v>8281</v>
      </c>
      <c r="S1741" t="s">
        <v>8303</v>
      </c>
      <c r="T1741">
        <f t="shared" si="162"/>
        <v>1</v>
      </c>
      <c r="U1741">
        <f t="shared" si="16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63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5">
        <f t="shared" si="164"/>
        <v>42171.817384259266</v>
      </c>
      <c r="M1742" s="15">
        <f t="shared" si="165"/>
        <v>42201.817384259266</v>
      </c>
      <c r="N1742" s="10">
        <f t="shared" si="166"/>
        <v>30</v>
      </c>
      <c r="O1742" t="b">
        <v>0</v>
      </c>
      <c r="P1742">
        <v>0</v>
      </c>
      <c r="Q1742" t="b">
        <v>0</v>
      </c>
      <c r="R1742" s="12" t="s">
        <v>8281</v>
      </c>
      <c r="S1742" t="s">
        <v>8303</v>
      </c>
      <c r="T1742">
        <f t="shared" si="162"/>
        <v>0</v>
      </c>
      <c r="U1742">
        <f t="shared" si="16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63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5">
        <f t="shared" si="164"/>
        <v>42120.628136574072</v>
      </c>
      <c r="M1743" s="15">
        <f t="shared" si="165"/>
        <v>42165.628136574072</v>
      </c>
      <c r="N1743" s="10">
        <f t="shared" si="166"/>
        <v>45</v>
      </c>
      <c r="O1743" t="b">
        <v>0</v>
      </c>
      <c r="P1743">
        <v>52</v>
      </c>
      <c r="Q1743" t="b">
        <v>1</v>
      </c>
      <c r="R1743" s="12" t="s">
        <v>8294</v>
      </c>
      <c r="S1743" t="s">
        <v>8295</v>
      </c>
      <c r="T1743">
        <f t="shared" si="162"/>
        <v>25.58</v>
      </c>
      <c r="U1743">
        <f t="shared" si="16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63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5">
        <f t="shared" si="164"/>
        <v>42710.876967592587</v>
      </c>
      <c r="M1744" s="15">
        <f t="shared" si="165"/>
        <v>42742.875</v>
      </c>
      <c r="N1744" s="10">
        <f t="shared" si="166"/>
        <v>32</v>
      </c>
      <c r="O1744" t="b">
        <v>0</v>
      </c>
      <c r="P1744">
        <v>34</v>
      </c>
      <c r="Q1744" t="b">
        <v>1</v>
      </c>
      <c r="R1744" s="12" t="s">
        <v>8294</v>
      </c>
      <c r="S1744" t="s">
        <v>8295</v>
      </c>
      <c r="T1744">
        <f t="shared" si="162"/>
        <v>63.97</v>
      </c>
      <c r="U1744">
        <f t="shared" si="16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63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5">
        <f t="shared" si="164"/>
        <v>42586.925636574073</v>
      </c>
      <c r="M1745" s="15">
        <f t="shared" si="165"/>
        <v>42609.165972222225</v>
      </c>
      <c r="N1745" s="10">
        <f t="shared" si="166"/>
        <v>23</v>
      </c>
      <c r="O1745" t="b">
        <v>0</v>
      </c>
      <c r="P1745">
        <v>67</v>
      </c>
      <c r="Q1745" t="b">
        <v>1</v>
      </c>
      <c r="R1745" s="12" t="s">
        <v>8294</v>
      </c>
      <c r="S1745" t="s">
        <v>8295</v>
      </c>
      <c r="T1745">
        <f t="shared" si="162"/>
        <v>89.93</v>
      </c>
      <c r="U1745">
        <f t="shared" si="16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63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5">
        <f t="shared" si="164"/>
        <v>42026.605057870373</v>
      </c>
      <c r="M1746" s="15">
        <f t="shared" si="165"/>
        <v>42071.563391203701</v>
      </c>
      <c r="N1746" s="10">
        <f t="shared" si="166"/>
        <v>45</v>
      </c>
      <c r="O1746" t="b">
        <v>0</v>
      </c>
      <c r="P1746">
        <v>70</v>
      </c>
      <c r="Q1746" t="b">
        <v>1</v>
      </c>
      <c r="R1746" s="12" t="s">
        <v>8294</v>
      </c>
      <c r="S1746" t="s">
        <v>8295</v>
      </c>
      <c r="T1746">
        <f t="shared" si="162"/>
        <v>93.07</v>
      </c>
      <c r="U1746">
        <f t="shared" si="16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63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5">
        <f t="shared" si="164"/>
        <v>42690.259699074071</v>
      </c>
      <c r="M1747" s="15">
        <f t="shared" si="165"/>
        <v>42726.083333333328</v>
      </c>
      <c r="N1747" s="10">
        <f t="shared" si="166"/>
        <v>36</v>
      </c>
      <c r="O1747" t="b">
        <v>0</v>
      </c>
      <c r="P1747">
        <v>89</v>
      </c>
      <c r="Q1747" t="b">
        <v>1</v>
      </c>
      <c r="R1747" s="12" t="s">
        <v>8294</v>
      </c>
      <c r="S1747" t="s">
        <v>8295</v>
      </c>
      <c r="T1747">
        <f t="shared" si="162"/>
        <v>89.67</v>
      </c>
      <c r="U1747">
        <f t="shared" si="16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63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5">
        <f t="shared" si="164"/>
        <v>42668.176701388889</v>
      </c>
      <c r="M1748" s="15">
        <f t="shared" si="165"/>
        <v>42698.083333333328</v>
      </c>
      <c r="N1748" s="10">
        <f t="shared" si="166"/>
        <v>30</v>
      </c>
      <c r="O1748" t="b">
        <v>0</v>
      </c>
      <c r="P1748">
        <v>107</v>
      </c>
      <c r="Q1748" t="b">
        <v>1</v>
      </c>
      <c r="R1748" s="12" t="s">
        <v>8294</v>
      </c>
      <c r="S1748" t="s">
        <v>8295</v>
      </c>
      <c r="T1748">
        <f t="shared" si="162"/>
        <v>207.62</v>
      </c>
      <c r="U1748">
        <f t="shared" si="16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63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5">
        <f t="shared" si="164"/>
        <v>42292.435532407413</v>
      </c>
      <c r="M1749" s="15">
        <f t="shared" si="165"/>
        <v>42321.625</v>
      </c>
      <c r="N1749" s="10">
        <f t="shared" si="166"/>
        <v>29</v>
      </c>
      <c r="O1749" t="b">
        <v>0</v>
      </c>
      <c r="P1749">
        <v>159</v>
      </c>
      <c r="Q1749" t="b">
        <v>1</v>
      </c>
      <c r="R1749" s="12" t="s">
        <v>8294</v>
      </c>
      <c r="S1749" t="s">
        <v>8295</v>
      </c>
      <c r="T1749">
        <f t="shared" si="162"/>
        <v>59.41</v>
      </c>
      <c r="U1749">
        <f t="shared" si="16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63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5">
        <f t="shared" si="164"/>
        <v>42219.950729166667</v>
      </c>
      <c r="M1750" s="15">
        <f t="shared" si="165"/>
        <v>42249.950729166667</v>
      </c>
      <c r="N1750" s="10">
        <f t="shared" si="166"/>
        <v>30</v>
      </c>
      <c r="O1750" t="b">
        <v>0</v>
      </c>
      <c r="P1750">
        <v>181</v>
      </c>
      <c r="Q1750" t="b">
        <v>1</v>
      </c>
      <c r="R1750" s="12" t="s">
        <v>8294</v>
      </c>
      <c r="S1750" t="s">
        <v>8295</v>
      </c>
      <c r="T1750">
        <f t="shared" si="162"/>
        <v>358.97</v>
      </c>
      <c r="U1750">
        <f t="shared" si="16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63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5">
        <f t="shared" si="164"/>
        <v>42758.975937499999</v>
      </c>
      <c r="M1751" s="15">
        <f t="shared" si="165"/>
        <v>42795.791666666672</v>
      </c>
      <c r="N1751" s="10">
        <f t="shared" si="166"/>
        <v>37</v>
      </c>
      <c r="O1751" t="b">
        <v>0</v>
      </c>
      <c r="P1751">
        <v>131</v>
      </c>
      <c r="Q1751" t="b">
        <v>1</v>
      </c>
      <c r="R1751" s="12" t="s">
        <v>8294</v>
      </c>
      <c r="S1751" t="s">
        <v>8295</v>
      </c>
      <c r="T1751">
        <f t="shared" si="162"/>
        <v>94.74</v>
      </c>
      <c r="U1751">
        <f t="shared" si="16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63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5">
        <f t="shared" si="164"/>
        <v>42454.836851851855</v>
      </c>
      <c r="M1752" s="15">
        <f t="shared" si="165"/>
        <v>42479.836851851855</v>
      </c>
      <c r="N1752" s="10">
        <f t="shared" si="166"/>
        <v>25</v>
      </c>
      <c r="O1752" t="b">
        <v>0</v>
      </c>
      <c r="P1752">
        <v>125</v>
      </c>
      <c r="Q1752" t="b">
        <v>1</v>
      </c>
      <c r="R1752" s="12" t="s">
        <v>8294</v>
      </c>
      <c r="S1752" t="s">
        <v>8295</v>
      </c>
      <c r="T1752">
        <f t="shared" si="162"/>
        <v>80.650000000000006</v>
      </c>
      <c r="U1752">
        <f t="shared" si="16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63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5">
        <f t="shared" si="164"/>
        <v>42052.7815162037</v>
      </c>
      <c r="M1753" s="15">
        <f t="shared" si="165"/>
        <v>42082.739849537036</v>
      </c>
      <c r="N1753" s="10">
        <f t="shared" si="166"/>
        <v>30</v>
      </c>
      <c r="O1753" t="b">
        <v>0</v>
      </c>
      <c r="P1753">
        <v>61</v>
      </c>
      <c r="Q1753" t="b">
        <v>1</v>
      </c>
      <c r="R1753" s="12" t="s">
        <v>8294</v>
      </c>
      <c r="S1753" t="s">
        <v>8295</v>
      </c>
      <c r="T1753">
        <f t="shared" si="162"/>
        <v>168.69</v>
      </c>
      <c r="U1753">
        <f t="shared" si="16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63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5">
        <f t="shared" si="164"/>
        <v>42627.253263888888</v>
      </c>
      <c r="M1754" s="15">
        <f t="shared" si="165"/>
        <v>42657.253263888888</v>
      </c>
      <c r="N1754" s="10">
        <f t="shared" si="166"/>
        <v>30</v>
      </c>
      <c r="O1754" t="b">
        <v>0</v>
      </c>
      <c r="P1754">
        <v>90</v>
      </c>
      <c r="Q1754" t="b">
        <v>1</v>
      </c>
      <c r="R1754" s="12" t="s">
        <v>8294</v>
      </c>
      <c r="S1754" t="s">
        <v>8295</v>
      </c>
      <c r="T1754">
        <f t="shared" si="162"/>
        <v>34.69</v>
      </c>
      <c r="U1754">
        <f t="shared" si="16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63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5">
        <f t="shared" si="164"/>
        <v>42420.74962962963</v>
      </c>
      <c r="M1755" s="15">
        <f t="shared" si="165"/>
        <v>42450.707962962959</v>
      </c>
      <c r="N1755" s="10">
        <f t="shared" si="166"/>
        <v>30</v>
      </c>
      <c r="O1755" t="b">
        <v>0</v>
      </c>
      <c r="P1755">
        <v>35</v>
      </c>
      <c r="Q1755" t="b">
        <v>1</v>
      </c>
      <c r="R1755" s="12" t="s">
        <v>8294</v>
      </c>
      <c r="S1755" t="s">
        <v>8295</v>
      </c>
      <c r="T1755">
        <f t="shared" si="162"/>
        <v>462.86</v>
      </c>
      <c r="U1755">
        <f t="shared" si="16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63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5">
        <f t="shared" si="164"/>
        <v>42067.876770833333</v>
      </c>
      <c r="M1756" s="15">
        <f t="shared" si="165"/>
        <v>42097.835104166668</v>
      </c>
      <c r="N1756" s="10">
        <f t="shared" si="166"/>
        <v>30</v>
      </c>
      <c r="O1756" t="b">
        <v>0</v>
      </c>
      <c r="P1756">
        <v>90</v>
      </c>
      <c r="Q1756" t="b">
        <v>1</v>
      </c>
      <c r="R1756" s="12" t="s">
        <v>8294</v>
      </c>
      <c r="S1756" t="s">
        <v>8295</v>
      </c>
      <c r="T1756">
        <f t="shared" si="162"/>
        <v>104.39</v>
      </c>
      <c r="U1756">
        <f t="shared" si="16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63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5">
        <f t="shared" si="164"/>
        <v>42252.788900462961</v>
      </c>
      <c r="M1757" s="15">
        <f t="shared" si="165"/>
        <v>42282.788900462961</v>
      </c>
      <c r="N1757" s="10">
        <f t="shared" si="166"/>
        <v>30</v>
      </c>
      <c r="O1757" t="b">
        <v>0</v>
      </c>
      <c r="P1757">
        <v>4</v>
      </c>
      <c r="Q1757" t="b">
        <v>1</v>
      </c>
      <c r="R1757" s="12" t="s">
        <v>8294</v>
      </c>
      <c r="S1757" t="s">
        <v>8295</v>
      </c>
      <c r="T1757">
        <f t="shared" si="162"/>
        <v>7.5</v>
      </c>
      <c r="U1757">
        <f t="shared" si="16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63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5">
        <f t="shared" si="164"/>
        <v>42571.167465277773</v>
      </c>
      <c r="M1758" s="15">
        <f t="shared" si="165"/>
        <v>42611.167465277773</v>
      </c>
      <c r="N1758" s="10">
        <f t="shared" si="166"/>
        <v>40</v>
      </c>
      <c r="O1758" t="b">
        <v>0</v>
      </c>
      <c r="P1758">
        <v>120</v>
      </c>
      <c r="Q1758" t="b">
        <v>1</v>
      </c>
      <c r="R1758" s="12" t="s">
        <v>8294</v>
      </c>
      <c r="S1758" t="s">
        <v>8295</v>
      </c>
      <c r="T1758">
        <f t="shared" si="162"/>
        <v>47.13</v>
      </c>
      <c r="U1758">
        <f t="shared" si="16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63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5">
        <f t="shared" si="164"/>
        <v>42733.827349537038</v>
      </c>
      <c r="M1759" s="15">
        <f t="shared" si="165"/>
        <v>42763.811805555553</v>
      </c>
      <c r="N1759" s="10">
        <f t="shared" si="166"/>
        <v>30</v>
      </c>
      <c r="O1759" t="b">
        <v>0</v>
      </c>
      <c r="P1759">
        <v>14</v>
      </c>
      <c r="Q1759" t="b">
        <v>1</v>
      </c>
      <c r="R1759" s="12" t="s">
        <v>8294</v>
      </c>
      <c r="S1759" t="s">
        <v>8295</v>
      </c>
      <c r="T1759">
        <f t="shared" si="162"/>
        <v>414.29</v>
      </c>
      <c r="U1759">
        <f t="shared" si="16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63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5">
        <f t="shared" si="164"/>
        <v>42505.955925925926</v>
      </c>
      <c r="M1760" s="15">
        <f t="shared" si="165"/>
        <v>42565.955925925926</v>
      </c>
      <c r="N1760" s="10">
        <f t="shared" si="166"/>
        <v>60</v>
      </c>
      <c r="O1760" t="b">
        <v>0</v>
      </c>
      <c r="P1760">
        <v>27</v>
      </c>
      <c r="Q1760" t="b">
        <v>1</v>
      </c>
      <c r="R1760" s="12" t="s">
        <v>8294</v>
      </c>
      <c r="S1760" t="s">
        <v>8295</v>
      </c>
      <c r="T1760">
        <f t="shared" si="162"/>
        <v>42.48</v>
      </c>
      <c r="U1760">
        <f t="shared" si="16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63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5">
        <f t="shared" si="164"/>
        <v>42068.829039351855</v>
      </c>
      <c r="M1761" s="15">
        <f t="shared" si="165"/>
        <v>42088.787372685183</v>
      </c>
      <c r="N1761" s="10">
        <f t="shared" si="166"/>
        <v>20</v>
      </c>
      <c r="O1761" t="b">
        <v>0</v>
      </c>
      <c r="P1761">
        <v>49</v>
      </c>
      <c r="Q1761" t="b">
        <v>1</v>
      </c>
      <c r="R1761" s="12" t="s">
        <v>8294</v>
      </c>
      <c r="S1761" t="s">
        <v>8295</v>
      </c>
      <c r="T1761">
        <f t="shared" si="162"/>
        <v>108.78</v>
      </c>
      <c r="U1761">
        <f t="shared" si="16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63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5">
        <f t="shared" si="164"/>
        <v>42405.67260416667</v>
      </c>
      <c r="M1762" s="15">
        <f t="shared" si="165"/>
        <v>42425.67260416667</v>
      </c>
      <c r="N1762" s="10">
        <f t="shared" si="166"/>
        <v>20</v>
      </c>
      <c r="O1762" t="b">
        <v>0</v>
      </c>
      <c r="P1762">
        <v>102</v>
      </c>
      <c r="Q1762" t="b">
        <v>1</v>
      </c>
      <c r="R1762" s="12" t="s">
        <v>8294</v>
      </c>
      <c r="S1762" t="s">
        <v>8295</v>
      </c>
      <c r="T1762">
        <f t="shared" si="162"/>
        <v>81.099999999999994</v>
      </c>
      <c r="U1762">
        <f t="shared" si="16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63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5">
        <f t="shared" si="164"/>
        <v>42209.567824074074</v>
      </c>
      <c r="M1763" s="15">
        <f t="shared" si="165"/>
        <v>42259.567824074074</v>
      </c>
      <c r="N1763" s="10">
        <f t="shared" si="166"/>
        <v>50</v>
      </c>
      <c r="O1763" t="b">
        <v>0</v>
      </c>
      <c r="P1763">
        <v>3</v>
      </c>
      <c r="Q1763" t="b">
        <v>1</v>
      </c>
      <c r="R1763" s="12" t="s">
        <v>8294</v>
      </c>
      <c r="S1763" t="s">
        <v>8295</v>
      </c>
      <c r="T1763">
        <f t="shared" si="162"/>
        <v>51.67</v>
      </c>
      <c r="U1763">
        <f t="shared" si="16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63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5">
        <f t="shared" si="164"/>
        <v>42410.982002314813</v>
      </c>
      <c r="M1764" s="15">
        <f t="shared" si="165"/>
        <v>42440.982002314813</v>
      </c>
      <c r="N1764" s="10">
        <f t="shared" si="166"/>
        <v>30</v>
      </c>
      <c r="O1764" t="b">
        <v>0</v>
      </c>
      <c r="P1764">
        <v>25</v>
      </c>
      <c r="Q1764" t="b">
        <v>1</v>
      </c>
      <c r="R1764" s="12" t="s">
        <v>8294</v>
      </c>
      <c r="S1764" t="s">
        <v>8295</v>
      </c>
      <c r="T1764">
        <f t="shared" si="162"/>
        <v>35.4</v>
      </c>
      <c r="U1764">
        <f t="shared" si="16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63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5">
        <f t="shared" si="164"/>
        <v>42636.868518518517</v>
      </c>
      <c r="M1765" s="15">
        <f t="shared" si="165"/>
        <v>42666.868518518517</v>
      </c>
      <c r="N1765" s="10">
        <f t="shared" si="166"/>
        <v>30</v>
      </c>
      <c r="O1765" t="b">
        <v>0</v>
      </c>
      <c r="P1765">
        <v>118</v>
      </c>
      <c r="Q1765" t="b">
        <v>1</v>
      </c>
      <c r="R1765" s="12" t="s">
        <v>8294</v>
      </c>
      <c r="S1765" t="s">
        <v>8295</v>
      </c>
      <c r="T1765">
        <f t="shared" si="162"/>
        <v>103.64</v>
      </c>
      <c r="U1765">
        <f t="shared" si="16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63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5">
        <f t="shared" si="164"/>
        <v>41825.485868055555</v>
      </c>
      <c r="M1766" s="15">
        <f t="shared" si="165"/>
        <v>41854.485868055555</v>
      </c>
      <c r="N1766" s="10">
        <f t="shared" si="166"/>
        <v>29</v>
      </c>
      <c r="O1766" t="b">
        <v>1</v>
      </c>
      <c r="P1766">
        <v>39</v>
      </c>
      <c r="Q1766" t="b">
        <v>0</v>
      </c>
      <c r="R1766" s="12" t="s">
        <v>8294</v>
      </c>
      <c r="S1766" t="s">
        <v>8295</v>
      </c>
      <c r="T1766">
        <f t="shared" si="162"/>
        <v>55.28</v>
      </c>
      <c r="U1766">
        <f t="shared" si="16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63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5">
        <f t="shared" si="164"/>
        <v>41834.980462962965</v>
      </c>
      <c r="M1767" s="15">
        <f t="shared" si="165"/>
        <v>41864.980462962965</v>
      </c>
      <c r="N1767" s="10">
        <f t="shared" si="166"/>
        <v>30</v>
      </c>
      <c r="O1767" t="b">
        <v>1</v>
      </c>
      <c r="P1767">
        <v>103</v>
      </c>
      <c r="Q1767" t="b">
        <v>0</v>
      </c>
      <c r="R1767" s="12" t="s">
        <v>8294</v>
      </c>
      <c r="S1767" t="s">
        <v>8295</v>
      </c>
      <c r="T1767">
        <f t="shared" si="162"/>
        <v>72.17</v>
      </c>
      <c r="U1767">
        <f t="shared" si="16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63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5">
        <f t="shared" si="164"/>
        <v>41855.859814814816</v>
      </c>
      <c r="M1768" s="15">
        <f t="shared" si="165"/>
        <v>41876.859814814816</v>
      </c>
      <c r="N1768" s="10">
        <f t="shared" si="166"/>
        <v>21</v>
      </c>
      <c r="O1768" t="b">
        <v>1</v>
      </c>
      <c r="P1768">
        <v>0</v>
      </c>
      <c r="Q1768" t="b">
        <v>0</v>
      </c>
      <c r="R1768" s="12" t="s">
        <v>8294</v>
      </c>
      <c r="S1768" t="s">
        <v>8295</v>
      </c>
      <c r="T1768">
        <f t="shared" si="162"/>
        <v>0</v>
      </c>
      <c r="U1768">
        <f t="shared" si="16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63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5">
        <f t="shared" si="164"/>
        <v>41824.658379629633</v>
      </c>
      <c r="M1769" s="15">
        <f t="shared" si="165"/>
        <v>41854.658379629633</v>
      </c>
      <c r="N1769" s="10">
        <f t="shared" si="166"/>
        <v>30</v>
      </c>
      <c r="O1769" t="b">
        <v>1</v>
      </c>
      <c r="P1769">
        <v>39</v>
      </c>
      <c r="Q1769" t="b">
        <v>0</v>
      </c>
      <c r="R1769" s="12" t="s">
        <v>8294</v>
      </c>
      <c r="S1769" t="s">
        <v>8295</v>
      </c>
      <c r="T1769">
        <f t="shared" si="162"/>
        <v>58.62</v>
      </c>
      <c r="U1769">
        <f t="shared" si="16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63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5">
        <f t="shared" si="164"/>
        <v>41849.560694444444</v>
      </c>
      <c r="M1770" s="15">
        <f t="shared" si="165"/>
        <v>41909.560694444444</v>
      </c>
      <c r="N1770" s="10">
        <f t="shared" si="166"/>
        <v>60</v>
      </c>
      <c r="O1770" t="b">
        <v>1</v>
      </c>
      <c r="P1770">
        <v>15</v>
      </c>
      <c r="Q1770" t="b">
        <v>0</v>
      </c>
      <c r="R1770" s="12" t="s">
        <v>8294</v>
      </c>
      <c r="S1770" t="s">
        <v>8295</v>
      </c>
      <c r="T1770">
        <f t="shared" si="162"/>
        <v>12.47</v>
      </c>
      <c r="U1770">
        <f t="shared" si="16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63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5">
        <f t="shared" si="164"/>
        <v>41987.818969907406</v>
      </c>
      <c r="M1771" s="15">
        <f t="shared" si="165"/>
        <v>42017.818969907406</v>
      </c>
      <c r="N1771" s="10">
        <f t="shared" si="166"/>
        <v>30</v>
      </c>
      <c r="O1771" t="b">
        <v>1</v>
      </c>
      <c r="P1771">
        <v>22</v>
      </c>
      <c r="Q1771" t="b">
        <v>0</v>
      </c>
      <c r="R1771" s="12" t="s">
        <v>8294</v>
      </c>
      <c r="S1771" t="s">
        <v>8295</v>
      </c>
      <c r="T1771">
        <f t="shared" si="162"/>
        <v>49.14</v>
      </c>
      <c r="U1771">
        <f t="shared" si="16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63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5">
        <f t="shared" si="164"/>
        <v>41891.780023148152</v>
      </c>
      <c r="M1772" s="15">
        <f t="shared" si="165"/>
        <v>41926.780023148152</v>
      </c>
      <c r="N1772" s="10">
        <f t="shared" si="166"/>
        <v>35</v>
      </c>
      <c r="O1772" t="b">
        <v>1</v>
      </c>
      <c r="P1772">
        <v>92</v>
      </c>
      <c r="Q1772" t="b">
        <v>0</v>
      </c>
      <c r="R1772" s="12" t="s">
        <v>8294</v>
      </c>
      <c r="S1772" t="s">
        <v>8295</v>
      </c>
      <c r="T1772">
        <f t="shared" si="162"/>
        <v>150.5</v>
      </c>
      <c r="U1772">
        <f t="shared" si="16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63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5">
        <f t="shared" si="164"/>
        <v>41905.979629629634</v>
      </c>
      <c r="M1773" s="15">
        <f t="shared" si="165"/>
        <v>41935.979629629634</v>
      </c>
      <c r="N1773" s="10">
        <f t="shared" si="166"/>
        <v>30</v>
      </c>
      <c r="O1773" t="b">
        <v>1</v>
      </c>
      <c r="P1773">
        <v>25</v>
      </c>
      <c r="Q1773" t="b">
        <v>0</v>
      </c>
      <c r="R1773" s="12" t="s">
        <v>8294</v>
      </c>
      <c r="S1773" t="s">
        <v>8295</v>
      </c>
      <c r="T1773">
        <f t="shared" si="162"/>
        <v>35.799999999999997</v>
      </c>
      <c r="U1773">
        <f t="shared" si="16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63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5">
        <f t="shared" si="164"/>
        <v>41766.718009259261</v>
      </c>
      <c r="M1774" s="15">
        <f t="shared" si="165"/>
        <v>41826.718009259261</v>
      </c>
      <c r="N1774" s="10">
        <f t="shared" si="166"/>
        <v>60</v>
      </c>
      <c r="O1774" t="b">
        <v>1</v>
      </c>
      <c r="P1774">
        <v>19</v>
      </c>
      <c r="Q1774" t="b">
        <v>0</v>
      </c>
      <c r="R1774" s="12" t="s">
        <v>8294</v>
      </c>
      <c r="S1774" t="s">
        <v>8295</v>
      </c>
      <c r="T1774">
        <f t="shared" si="162"/>
        <v>45.16</v>
      </c>
      <c r="U1774">
        <f t="shared" si="16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63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5">
        <f t="shared" si="164"/>
        <v>41978.760393518518</v>
      </c>
      <c r="M1775" s="15">
        <f t="shared" si="165"/>
        <v>42023.760393518518</v>
      </c>
      <c r="N1775" s="10">
        <f t="shared" si="166"/>
        <v>45</v>
      </c>
      <c r="O1775" t="b">
        <v>1</v>
      </c>
      <c r="P1775">
        <v>19</v>
      </c>
      <c r="Q1775" t="b">
        <v>0</v>
      </c>
      <c r="R1775" s="12" t="s">
        <v>8294</v>
      </c>
      <c r="S1775" t="s">
        <v>8295</v>
      </c>
      <c r="T1775">
        <f t="shared" si="162"/>
        <v>98.79</v>
      </c>
      <c r="U1775">
        <f t="shared" si="16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63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5">
        <f t="shared" si="164"/>
        <v>41930.218657407408</v>
      </c>
      <c r="M1776" s="15">
        <f t="shared" si="165"/>
        <v>41972.624305555553</v>
      </c>
      <c r="N1776" s="10">
        <f t="shared" si="166"/>
        <v>42</v>
      </c>
      <c r="O1776" t="b">
        <v>1</v>
      </c>
      <c r="P1776">
        <v>13</v>
      </c>
      <c r="Q1776" t="b">
        <v>0</v>
      </c>
      <c r="R1776" s="12" t="s">
        <v>8294</v>
      </c>
      <c r="S1776" t="s">
        <v>8295</v>
      </c>
      <c r="T1776">
        <f t="shared" si="162"/>
        <v>88.31</v>
      </c>
      <c r="U1776">
        <f t="shared" si="16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63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5">
        <f t="shared" si="164"/>
        <v>41891.976388888892</v>
      </c>
      <c r="M1777" s="15">
        <f t="shared" si="165"/>
        <v>41936.976388888892</v>
      </c>
      <c r="N1777" s="10">
        <f t="shared" si="166"/>
        <v>45</v>
      </c>
      <c r="O1777" t="b">
        <v>1</v>
      </c>
      <c r="P1777">
        <v>124</v>
      </c>
      <c r="Q1777" t="b">
        <v>0</v>
      </c>
      <c r="R1777" s="12" t="s">
        <v>8294</v>
      </c>
      <c r="S1777" t="s">
        <v>8295</v>
      </c>
      <c r="T1777">
        <f t="shared" si="162"/>
        <v>170.63</v>
      </c>
      <c r="U1777">
        <f t="shared" si="16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63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5">
        <f t="shared" si="164"/>
        <v>41905.95684027778</v>
      </c>
      <c r="M1778" s="15">
        <f t="shared" si="165"/>
        <v>41941.95684027778</v>
      </c>
      <c r="N1778" s="10">
        <f t="shared" si="166"/>
        <v>36</v>
      </c>
      <c r="O1778" t="b">
        <v>1</v>
      </c>
      <c r="P1778">
        <v>4</v>
      </c>
      <c r="Q1778" t="b">
        <v>0</v>
      </c>
      <c r="R1778" s="12" t="s">
        <v>8294</v>
      </c>
      <c r="S1778" t="s">
        <v>8295</v>
      </c>
      <c r="T1778">
        <f t="shared" si="162"/>
        <v>83.75</v>
      </c>
      <c r="U1778">
        <f t="shared" si="16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63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5">
        <f t="shared" si="164"/>
        <v>42025.357094907406</v>
      </c>
      <c r="M1779" s="15">
        <f t="shared" si="165"/>
        <v>42055.357094907406</v>
      </c>
      <c r="N1779" s="10">
        <f t="shared" si="166"/>
        <v>30</v>
      </c>
      <c r="O1779" t="b">
        <v>1</v>
      </c>
      <c r="P1779">
        <v>10</v>
      </c>
      <c r="Q1779" t="b">
        <v>0</v>
      </c>
      <c r="R1779" s="12" t="s">
        <v>8294</v>
      </c>
      <c r="S1779" t="s">
        <v>8295</v>
      </c>
      <c r="T1779">
        <f t="shared" si="162"/>
        <v>65.099999999999994</v>
      </c>
      <c r="U1779">
        <f t="shared" si="16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63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5">
        <f t="shared" si="164"/>
        <v>42045.86336805555</v>
      </c>
      <c r="M1780" s="15">
        <f t="shared" si="165"/>
        <v>42090.821701388893</v>
      </c>
      <c r="N1780" s="10">
        <f t="shared" si="166"/>
        <v>45</v>
      </c>
      <c r="O1780" t="b">
        <v>1</v>
      </c>
      <c r="P1780">
        <v>15</v>
      </c>
      <c r="Q1780" t="b">
        <v>0</v>
      </c>
      <c r="R1780" s="12" t="s">
        <v>8294</v>
      </c>
      <c r="S1780" t="s">
        <v>8295</v>
      </c>
      <c r="T1780">
        <f t="shared" si="162"/>
        <v>66.33</v>
      </c>
      <c r="U1780">
        <f t="shared" si="16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63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5">
        <f t="shared" si="164"/>
        <v>42585.691898148143</v>
      </c>
      <c r="M1781" s="15">
        <f t="shared" si="165"/>
        <v>42615.691898148143</v>
      </c>
      <c r="N1781" s="10">
        <f t="shared" si="166"/>
        <v>30</v>
      </c>
      <c r="O1781" t="b">
        <v>1</v>
      </c>
      <c r="P1781">
        <v>38</v>
      </c>
      <c r="Q1781" t="b">
        <v>0</v>
      </c>
      <c r="R1781" s="12" t="s">
        <v>8294</v>
      </c>
      <c r="S1781" t="s">
        <v>8295</v>
      </c>
      <c r="T1781">
        <f t="shared" si="162"/>
        <v>104.89</v>
      </c>
      <c r="U1781">
        <f t="shared" si="16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63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5">
        <f t="shared" si="164"/>
        <v>42493.600810185191</v>
      </c>
      <c r="M1782" s="15">
        <f t="shared" si="165"/>
        <v>42553.600810185191</v>
      </c>
      <c r="N1782" s="10">
        <f t="shared" si="166"/>
        <v>60</v>
      </c>
      <c r="O1782" t="b">
        <v>1</v>
      </c>
      <c r="P1782">
        <v>152</v>
      </c>
      <c r="Q1782" t="b">
        <v>0</v>
      </c>
      <c r="R1782" s="12" t="s">
        <v>8294</v>
      </c>
      <c r="S1782" t="s">
        <v>8295</v>
      </c>
      <c r="T1782">
        <f t="shared" si="162"/>
        <v>78.44</v>
      </c>
      <c r="U1782">
        <f t="shared" si="16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63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5">
        <f t="shared" si="164"/>
        <v>42597.617418981477</v>
      </c>
      <c r="M1783" s="15">
        <f t="shared" si="165"/>
        <v>42628.617418981477</v>
      </c>
      <c r="N1783" s="10">
        <f t="shared" si="166"/>
        <v>31</v>
      </c>
      <c r="O1783" t="b">
        <v>1</v>
      </c>
      <c r="P1783">
        <v>24</v>
      </c>
      <c r="Q1783" t="b">
        <v>0</v>
      </c>
      <c r="R1783" s="12" t="s">
        <v>8294</v>
      </c>
      <c r="S1783" t="s">
        <v>8295</v>
      </c>
      <c r="T1783">
        <f t="shared" si="162"/>
        <v>59.04</v>
      </c>
      <c r="U1783">
        <f t="shared" si="16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63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5">
        <f t="shared" si="164"/>
        <v>42388.575104166666</v>
      </c>
      <c r="M1784" s="15">
        <f t="shared" si="165"/>
        <v>42421.575104166666</v>
      </c>
      <c r="N1784" s="10">
        <f t="shared" si="166"/>
        <v>33</v>
      </c>
      <c r="O1784" t="b">
        <v>1</v>
      </c>
      <c r="P1784">
        <v>76</v>
      </c>
      <c r="Q1784" t="b">
        <v>0</v>
      </c>
      <c r="R1784" s="12" t="s">
        <v>8294</v>
      </c>
      <c r="S1784" t="s">
        <v>8295</v>
      </c>
      <c r="T1784">
        <f t="shared" si="162"/>
        <v>71.34</v>
      </c>
      <c r="U1784">
        <f t="shared" si="16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63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5">
        <f t="shared" si="164"/>
        <v>42115.949976851851</v>
      </c>
      <c r="M1785" s="15">
        <f t="shared" si="165"/>
        <v>42145.949976851851</v>
      </c>
      <c r="N1785" s="10">
        <f t="shared" si="166"/>
        <v>30</v>
      </c>
      <c r="O1785" t="b">
        <v>1</v>
      </c>
      <c r="P1785">
        <v>185</v>
      </c>
      <c r="Q1785" t="b">
        <v>0</v>
      </c>
      <c r="R1785" s="12" t="s">
        <v>8294</v>
      </c>
      <c r="S1785" t="s">
        <v>8295</v>
      </c>
      <c r="T1785">
        <f t="shared" si="162"/>
        <v>51.23</v>
      </c>
      <c r="U1785">
        <f t="shared" si="16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63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5">
        <f t="shared" si="164"/>
        <v>42003.655555555553</v>
      </c>
      <c r="M1786" s="15">
        <f t="shared" si="165"/>
        <v>42035.142361111109</v>
      </c>
      <c r="N1786" s="10">
        <f t="shared" si="166"/>
        <v>32</v>
      </c>
      <c r="O1786" t="b">
        <v>1</v>
      </c>
      <c r="P1786">
        <v>33</v>
      </c>
      <c r="Q1786" t="b">
        <v>0</v>
      </c>
      <c r="R1786" s="12" t="s">
        <v>8294</v>
      </c>
      <c r="S1786" t="s">
        <v>8295</v>
      </c>
      <c r="T1786">
        <f t="shared" si="162"/>
        <v>60.24</v>
      </c>
      <c r="U1786">
        <f t="shared" si="16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63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5">
        <f t="shared" si="164"/>
        <v>41897.134895833333</v>
      </c>
      <c r="M1787" s="15">
        <f t="shared" si="165"/>
        <v>41928</v>
      </c>
      <c r="N1787" s="10">
        <f t="shared" si="166"/>
        <v>31</v>
      </c>
      <c r="O1787" t="b">
        <v>1</v>
      </c>
      <c r="P1787">
        <v>108</v>
      </c>
      <c r="Q1787" t="b">
        <v>0</v>
      </c>
      <c r="R1787" s="12" t="s">
        <v>8294</v>
      </c>
      <c r="S1787" t="s">
        <v>8295</v>
      </c>
      <c r="T1787">
        <f t="shared" si="162"/>
        <v>44.94</v>
      </c>
      <c r="U1787">
        <f t="shared" si="16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63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5">
        <f t="shared" si="164"/>
        <v>41958.550659722227</v>
      </c>
      <c r="M1788" s="15">
        <f t="shared" si="165"/>
        <v>41988.550659722227</v>
      </c>
      <c r="N1788" s="10">
        <f t="shared" si="166"/>
        <v>30</v>
      </c>
      <c r="O1788" t="b">
        <v>1</v>
      </c>
      <c r="P1788">
        <v>29</v>
      </c>
      <c r="Q1788" t="b">
        <v>0</v>
      </c>
      <c r="R1788" s="12" t="s">
        <v>8294</v>
      </c>
      <c r="S1788" t="s">
        <v>8295</v>
      </c>
      <c r="T1788">
        <f t="shared" si="162"/>
        <v>31.21</v>
      </c>
      <c r="U1788">
        <f t="shared" si="16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63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5">
        <f t="shared" si="164"/>
        <v>42068.65552083333</v>
      </c>
      <c r="M1789" s="15">
        <f t="shared" si="165"/>
        <v>42098.613854166666</v>
      </c>
      <c r="N1789" s="10">
        <f t="shared" si="166"/>
        <v>30</v>
      </c>
      <c r="O1789" t="b">
        <v>1</v>
      </c>
      <c r="P1789">
        <v>24</v>
      </c>
      <c r="Q1789" t="b">
        <v>0</v>
      </c>
      <c r="R1789" s="12" t="s">
        <v>8294</v>
      </c>
      <c r="S1789" t="s">
        <v>8295</v>
      </c>
      <c r="T1789">
        <f t="shared" si="162"/>
        <v>63.88</v>
      </c>
      <c r="U1789">
        <f t="shared" si="16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63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5">
        <f t="shared" si="164"/>
        <v>41913.94840277778</v>
      </c>
      <c r="M1790" s="15">
        <f t="shared" si="165"/>
        <v>41943.94840277778</v>
      </c>
      <c r="N1790" s="10">
        <f t="shared" si="166"/>
        <v>30</v>
      </c>
      <c r="O1790" t="b">
        <v>1</v>
      </c>
      <c r="P1790">
        <v>4</v>
      </c>
      <c r="Q1790" t="b">
        <v>0</v>
      </c>
      <c r="R1790" s="12" t="s">
        <v>8294</v>
      </c>
      <c r="S1790" t="s">
        <v>8295</v>
      </c>
      <c r="T1790">
        <f t="shared" si="162"/>
        <v>19</v>
      </c>
      <c r="U1790">
        <f t="shared" si="16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63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5">
        <f t="shared" si="164"/>
        <v>41956.250034722223</v>
      </c>
      <c r="M1791" s="15">
        <f t="shared" si="165"/>
        <v>42016.250034722223</v>
      </c>
      <c r="N1791" s="10">
        <f t="shared" si="166"/>
        <v>60</v>
      </c>
      <c r="O1791" t="b">
        <v>1</v>
      </c>
      <c r="P1791">
        <v>4</v>
      </c>
      <c r="Q1791" t="b">
        <v>0</v>
      </c>
      <c r="R1791" s="12" t="s">
        <v>8294</v>
      </c>
      <c r="S1791" t="s">
        <v>8295</v>
      </c>
      <c r="T1791">
        <f t="shared" si="162"/>
        <v>10</v>
      </c>
      <c r="U1791">
        <f t="shared" si="16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63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5">
        <f t="shared" si="164"/>
        <v>42010.674513888895</v>
      </c>
      <c r="M1792" s="15">
        <f t="shared" si="165"/>
        <v>42040.674513888895</v>
      </c>
      <c r="N1792" s="10">
        <f t="shared" si="166"/>
        <v>30</v>
      </c>
      <c r="O1792" t="b">
        <v>1</v>
      </c>
      <c r="P1792">
        <v>15</v>
      </c>
      <c r="Q1792" t="b">
        <v>0</v>
      </c>
      <c r="R1792" s="12" t="s">
        <v>8294</v>
      </c>
      <c r="S1792" t="s">
        <v>8295</v>
      </c>
      <c r="T1792">
        <f t="shared" si="162"/>
        <v>109.07</v>
      </c>
      <c r="U1792">
        <f t="shared" si="16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63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5">
        <f t="shared" si="164"/>
        <v>41973.740335648152</v>
      </c>
      <c r="M1793" s="15">
        <f t="shared" si="165"/>
        <v>42033.740335648152</v>
      </c>
      <c r="N1793" s="10">
        <f t="shared" si="166"/>
        <v>60</v>
      </c>
      <c r="O1793" t="b">
        <v>1</v>
      </c>
      <c r="P1793">
        <v>4</v>
      </c>
      <c r="Q1793" t="b">
        <v>0</v>
      </c>
      <c r="R1793" s="12" t="s">
        <v>8294</v>
      </c>
      <c r="S1793" t="s">
        <v>8295</v>
      </c>
      <c r="T1793">
        <f t="shared" si="162"/>
        <v>26.75</v>
      </c>
      <c r="U1793">
        <f t="shared" si="16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si="163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5">
        <f t="shared" si="164"/>
        <v>42189.031041666662</v>
      </c>
      <c r="M1794" s="15">
        <f t="shared" si="165"/>
        <v>42226.290972222225</v>
      </c>
      <c r="N1794" s="10">
        <f t="shared" si="166"/>
        <v>37</v>
      </c>
      <c r="O1794" t="b">
        <v>1</v>
      </c>
      <c r="P1794">
        <v>139</v>
      </c>
      <c r="Q1794" t="b">
        <v>0</v>
      </c>
      <c r="R1794" s="12" t="s">
        <v>8294</v>
      </c>
      <c r="S1794" t="s">
        <v>8295</v>
      </c>
      <c r="T1794">
        <f t="shared" ref="T1794:T1857" si="168">IFERROR(ROUND(E1794/P1794,2),0)</f>
        <v>109.94</v>
      </c>
      <c r="U1794">
        <f t="shared" si="167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ref="F1795:F1858" si="169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5">
        <f t="shared" ref="L1795:L1858" si="170">(((K1795/60)/60)/24)+DATE(1970,1,1)</f>
        <v>41940.89166666667</v>
      </c>
      <c r="M1795" s="15">
        <f t="shared" ref="M1795:M1858" si="171">(((J1795/60)/60)/24)+DATE(1970,1,1)</f>
        <v>41970.933333333334</v>
      </c>
      <c r="N1795" s="10">
        <f t="shared" ref="N1795:N1858" si="172">_xlfn.DAYS(M1795,L1795)</f>
        <v>30</v>
      </c>
      <c r="O1795" t="b">
        <v>1</v>
      </c>
      <c r="P1795">
        <v>2</v>
      </c>
      <c r="Q1795" t="b">
        <v>0</v>
      </c>
      <c r="R1795" s="12" t="s">
        <v>8294</v>
      </c>
      <c r="S1795" t="s">
        <v>8295</v>
      </c>
      <c r="T1795">
        <f t="shared" si="168"/>
        <v>20</v>
      </c>
      <c r="U1795">
        <f t="shared" ref="U1795:U1858" si="173">YEAR(L1795)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69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5">
        <f t="shared" si="170"/>
        <v>42011.551180555558</v>
      </c>
      <c r="M1796" s="15">
        <f t="shared" si="171"/>
        <v>42046.551180555558</v>
      </c>
      <c r="N1796" s="10">
        <f t="shared" si="172"/>
        <v>35</v>
      </c>
      <c r="O1796" t="b">
        <v>1</v>
      </c>
      <c r="P1796">
        <v>18</v>
      </c>
      <c r="Q1796" t="b">
        <v>0</v>
      </c>
      <c r="R1796" s="12" t="s">
        <v>8294</v>
      </c>
      <c r="S1796" t="s">
        <v>8295</v>
      </c>
      <c r="T1796">
        <f t="shared" si="168"/>
        <v>55.39</v>
      </c>
      <c r="U1796">
        <f t="shared" si="17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69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5">
        <f t="shared" si="170"/>
        <v>42628.288668981477</v>
      </c>
      <c r="M1797" s="15">
        <f t="shared" si="171"/>
        <v>42657.666666666672</v>
      </c>
      <c r="N1797" s="10">
        <f t="shared" si="172"/>
        <v>29</v>
      </c>
      <c r="O1797" t="b">
        <v>1</v>
      </c>
      <c r="P1797">
        <v>81</v>
      </c>
      <c r="Q1797" t="b">
        <v>0</v>
      </c>
      <c r="R1797" s="12" t="s">
        <v>8294</v>
      </c>
      <c r="S1797" t="s">
        <v>8295</v>
      </c>
      <c r="T1797">
        <f t="shared" si="168"/>
        <v>133.9</v>
      </c>
      <c r="U1797">
        <f t="shared" si="17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69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5">
        <f t="shared" si="170"/>
        <v>42515.439421296294</v>
      </c>
      <c r="M1798" s="15">
        <f t="shared" si="171"/>
        <v>42575.439421296294</v>
      </c>
      <c r="N1798" s="10">
        <f t="shared" si="172"/>
        <v>60</v>
      </c>
      <c r="O1798" t="b">
        <v>1</v>
      </c>
      <c r="P1798">
        <v>86</v>
      </c>
      <c r="Q1798" t="b">
        <v>0</v>
      </c>
      <c r="R1798" s="12" t="s">
        <v>8294</v>
      </c>
      <c r="S1798" t="s">
        <v>8295</v>
      </c>
      <c r="T1798">
        <f t="shared" si="168"/>
        <v>48.72</v>
      </c>
      <c r="U1798">
        <f t="shared" si="17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69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5">
        <f t="shared" si="170"/>
        <v>42689.56931712963</v>
      </c>
      <c r="M1799" s="15">
        <f t="shared" si="171"/>
        <v>42719.56931712963</v>
      </c>
      <c r="N1799" s="10">
        <f t="shared" si="172"/>
        <v>30</v>
      </c>
      <c r="O1799" t="b">
        <v>1</v>
      </c>
      <c r="P1799">
        <v>140</v>
      </c>
      <c r="Q1799" t="b">
        <v>0</v>
      </c>
      <c r="R1799" s="12" t="s">
        <v>8294</v>
      </c>
      <c r="S1799" t="s">
        <v>8295</v>
      </c>
      <c r="T1799">
        <f t="shared" si="168"/>
        <v>48.25</v>
      </c>
      <c r="U1799">
        <f t="shared" si="17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69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5">
        <f t="shared" si="170"/>
        <v>42344.32677083333</v>
      </c>
      <c r="M1800" s="15">
        <f t="shared" si="171"/>
        <v>42404.32677083333</v>
      </c>
      <c r="N1800" s="10">
        <f t="shared" si="172"/>
        <v>60</v>
      </c>
      <c r="O1800" t="b">
        <v>1</v>
      </c>
      <c r="P1800">
        <v>37</v>
      </c>
      <c r="Q1800" t="b">
        <v>0</v>
      </c>
      <c r="R1800" s="12" t="s">
        <v>8294</v>
      </c>
      <c r="S1800" t="s">
        <v>8295</v>
      </c>
      <c r="T1800">
        <f t="shared" si="168"/>
        <v>58.97</v>
      </c>
      <c r="U1800">
        <f t="shared" si="17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69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5">
        <f t="shared" si="170"/>
        <v>41934.842685185184</v>
      </c>
      <c r="M1801" s="15">
        <f t="shared" si="171"/>
        <v>41954.884351851855</v>
      </c>
      <c r="N1801" s="10">
        <f t="shared" si="172"/>
        <v>20</v>
      </c>
      <c r="O1801" t="b">
        <v>1</v>
      </c>
      <c r="P1801">
        <v>6</v>
      </c>
      <c r="Q1801" t="b">
        <v>0</v>
      </c>
      <c r="R1801" s="12" t="s">
        <v>8294</v>
      </c>
      <c r="S1801" t="s">
        <v>8295</v>
      </c>
      <c r="T1801">
        <f t="shared" si="168"/>
        <v>11.64</v>
      </c>
      <c r="U1801">
        <f t="shared" si="17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69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5">
        <f t="shared" si="170"/>
        <v>42623.606134259258</v>
      </c>
      <c r="M1802" s="15">
        <f t="shared" si="171"/>
        <v>42653.606134259258</v>
      </c>
      <c r="N1802" s="10">
        <f t="shared" si="172"/>
        <v>30</v>
      </c>
      <c r="O1802" t="b">
        <v>1</v>
      </c>
      <c r="P1802">
        <v>113</v>
      </c>
      <c r="Q1802" t="b">
        <v>0</v>
      </c>
      <c r="R1802" s="12" t="s">
        <v>8294</v>
      </c>
      <c r="S1802" t="s">
        <v>8295</v>
      </c>
      <c r="T1802">
        <f t="shared" si="168"/>
        <v>83.72</v>
      </c>
      <c r="U1802">
        <f t="shared" si="17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69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5">
        <f t="shared" si="170"/>
        <v>42321.660509259258</v>
      </c>
      <c r="M1803" s="15">
        <f t="shared" si="171"/>
        <v>42353.506944444445</v>
      </c>
      <c r="N1803" s="10">
        <f t="shared" si="172"/>
        <v>32</v>
      </c>
      <c r="O1803" t="b">
        <v>1</v>
      </c>
      <c r="P1803">
        <v>37</v>
      </c>
      <c r="Q1803" t="b">
        <v>0</v>
      </c>
      <c r="R1803" s="12" t="s">
        <v>8294</v>
      </c>
      <c r="S1803" t="s">
        <v>8295</v>
      </c>
      <c r="T1803">
        <f t="shared" si="168"/>
        <v>63.65</v>
      </c>
      <c r="U1803">
        <f t="shared" si="17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69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5">
        <f t="shared" si="170"/>
        <v>42159.47256944445</v>
      </c>
      <c r="M1804" s="15">
        <f t="shared" si="171"/>
        <v>42182.915972222225</v>
      </c>
      <c r="N1804" s="10">
        <f t="shared" si="172"/>
        <v>23</v>
      </c>
      <c r="O1804" t="b">
        <v>1</v>
      </c>
      <c r="P1804">
        <v>18</v>
      </c>
      <c r="Q1804" t="b">
        <v>0</v>
      </c>
      <c r="R1804" s="12" t="s">
        <v>8294</v>
      </c>
      <c r="S1804" t="s">
        <v>8295</v>
      </c>
      <c r="T1804">
        <f t="shared" si="168"/>
        <v>94.28</v>
      </c>
      <c r="U1804">
        <f t="shared" si="17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69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5">
        <f t="shared" si="170"/>
        <v>42018.071550925932</v>
      </c>
      <c r="M1805" s="15">
        <f t="shared" si="171"/>
        <v>42049.071550925932</v>
      </c>
      <c r="N1805" s="10">
        <f t="shared" si="172"/>
        <v>31</v>
      </c>
      <c r="O1805" t="b">
        <v>1</v>
      </c>
      <c r="P1805">
        <v>75</v>
      </c>
      <c r="Q1805" t="b">
        <v>0</v>
      </c>
      <c r="R1805" s="12" t="s">
        <v>8294</v>
      </c>
      <c r="S1805" t="s">
        <v>8295</v>
      </c>
      <c r="T1805">
        <f t="shared" si="168"/>
        <v>71.87</v>
      </c>
      <c r="U1805">
        <f t="shared" si="17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69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5">
        <f t="shared" si="170"/>
        <v>42282.678287037037</v>
      </c>
      <c r="M1806" s="15">
        <f t="shared" si="171"/>
        <v>42322.719953703709</v>
      </c>
      <c r="N1806" s="10">
        <f t="shared" si="172"/>
        <v>40</v>
      </c>
      <c r="O1806" t="b">
        <v>1</v>
      </c>
      <c r="P1806">
        <v>52</v>
      </c>
      <c r="Q1806" t="b">
        <v>0</v>
      </c>
      <c r="R1806" s="12" t="s">
        <v>8294</v>
      </c>
      <c r="S1806" t="s">
        <v>8295</v>
      </c>
      <c r="T1806">
        <f t="shared" si="168"/>
        <v>104.85</v>
      </c>
      <c r="U1806">
        <f t="shared" si="17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69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5">
        <f t="shared" si="170"/>
        <v>42247.803912037038</v>
      </c>
      <c r="M1807" s="15">
        <f t="shared" si="171"/>
        <v>42279.75</v>
      </c>
      <c r="N1807" s="10">
        <f t="shared" si="172"/>
        <v>32</v>
      </c>
      <c r="O1807" t="b">
        <v>1</v>
      </c>
      <c r="P1807">
        <v>122</v>
      </c>
      <c r="Q1807" t="b">
        <v>0</v>
      </c>
      <c r="R1807" s="12" t="s">
        <v>8294</v>
      </c>
      <c r="S1807" t="s">
        <v>8295</v>
      </c>
      <c r="T1807">
        <f t="shared" si="168"/>
        <v>67.14</v>
      </c>
      <c r="U1807">
        <f t="shared" si="17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69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5">
        <f t="shared" si="170"/>
        <v>41877.638298611113</v>
      </c>
      <c r="M1808" s="15">
        <f t="shared" si="171"/>
        <v>41912.638298611113</v>
      </c>
      <c r="N1808" s="10">
        <f t="shared" si="172"/>
        <v>35</v>
      </c>
      <c r="O1808" t="b">
        <v>1</v>
      </c>
      <c r="P1808">
        <v>8</v>
      </c>
      <c r="Q1808" t="b">
        <v>0</v>
      </c>
      <c r="R1808" s="12" t="s">
        <v>8294</v>
      </c>
      <c r="S1808" t="s">
        <v>8295</v>
      </c>
      <c r="T1808">
        <f t="shared" si="168"/>
        <v>73.88</v>
      </c>
      <c r="U1808">
        <f t="shared" si="17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69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5">
        <f t="shared" si="170"/>
        <v>41880.068437499998</v>
      </c>
      <c r="M1809" s="15">
        <f t="shared" si="171"/>
        <v>41910.068437499998</v>
      </c>
      <c r="N1809" s="10">
        <f t="shared" si="172"/>
        <v>30</v>
      </c>
      <c r="O1809" t="b">
        <v>1</v>
      </c>
      <c r="P1809">
        <v>8</v>
      </c>
      <c r="Q1809" t="b">
        <v>0</v>
      </c>
      <c r="R1809" s="12" t="s">
        <v>8294</v>
      </c>
      <c r="S1809" t="s">
        <v>8295</v>
      </c>
      <c r="T1809">
        <f t="shared" si="168"/>
        <v>69.13</v>
      </c>
      <c r="U1809">
        <f t="shared" si="17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69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5">
        <f t="shared" si="170"/>
        <v>42742.680902777778</v>
      </c>
      <c r="M1810" s="15">
        <f t="shared" si="171"/>
        <v>42777.680902777778</v>
      </c>
      <c r="N1810" s="10">
        <f t="shared" si="172"/>
        <v>35</v>
      </c>
      <c r="O1810" t="b">
        <v>1</v>
      </c>
      <c r="P1810">
        <v>96</v>
      </c>
      <c r="Q1810" t="b">
        <v>0</v>
      </c>
      <c r="R1810" s="12" t="s">
        <v>8294</v>
      </c>
      <c r="S1810" t="s">
        <v>8295</v>
      </c>
      <c r="T1810">
        <f t="shared" si="168"/>
        <v>120.77</v>
      </c>
      <c r="U1810">
        <f t="shared" si="17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69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5">
        <f t="shared" si="170"/>
        <v>42029.907858796301</v>
      </c>
      <c r="M1811" s="15">
        <f t="shared" si="171"/>
        <v>42064.907858796301</v>
      </c>
      <c r="N1811" s="10">
        <f t="shared" si="172"/>
        <v>35</v>
      </c>
      <c r="O1811" t="b">
        <v>1</v>
      </c>
      <c r="P1811">
        <v>9</v>
      </c>
      <c r="Q1811" t="b">
        <v>0</v>
      </c>
      <c r="R1811" s="12" t="s">
        <v>8294</v>
      </c>
      <c r="S1811" t="s">
        <v>8295</v>
      </c>
      <c r="T1811">
        <f t="shared" si="168"/>
        <v>42.22</v>
      </c>
      <c r="U1811">
        <f t="shared" si="17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69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5">
        <f t="shared" si="170"/>
        <v>41860.91002314815</v>
      </c>
      <c r="M1812" s="15">
        <f t="shared" si="171"/>
        <v>41872.91002314815</v>
      </c>
      <c r="N1812" s="10">
        <f t="shared" si="172"/>
        <v>12</v>
      </c>
      <c r="O1812" t="b">
        <v>0</v>
      </c>
      <c r="P1812">
        <v>2</v>
      </c>
      <c r="Q1812" t="b">
        <v>0</v>
      </c>
      <c r="R1812" s="12" t="s">
        <v>8294</v>
      </c>
      <c r="S1812" t="s">
        <v>8295</v>
      </c>
      <c r="T1812">
        <f t="shared" si="168"/>
        <v>7.5</v>
      </c>
      <c r="U1812">
        <f t="shared" si="17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69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5">
        <f t="shared" si="170"/>
        <v>41876.433680555558</v>
      </c>
      <c r="M1813" s="15">
        <f t="shared" si="171"/>
        <v>41936.166666666664</v>
      </c>
      <c r="N1813" s="10">
        <f t="shared" si="172"/>
        <v>60</v>
      </c>
      <c r="O1813" t="b">
        <v>0</v>
      </c>
      <c r="P1813">
        <v>26</v>
      </c>
      <c r="Q1813" t="b">
        <v>0</v>
      </c>
      <c r="R1813" s="12" t="s">
        <v>8294</v>
      </c>
      <c r="S1813" t="s">
        <v>8295</v>
      </c>
      <c r="T1813">
        <f t="shared" si="168"/>
        <v>1.54</v>
      </c>
      <c r="U1813">
        <f t="shared" si="17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69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5">
        <f t="shared" si="170"/>
        <v>42524.318703703699</v>
      </c>
      <c r="M1814" s="15">
        <f t="shared" si="171"/>
        <v>42554.318703703699</v>
      </c>
      <c r="N1814" s="10">
        <f t="shared" si="172"/>
        <v>30</v>
      </c>
      <c r="O1814" t="b">
        <v>0</v>
      </c>
      <c r="P1814">
        <v>23</v>
      </c>
      <c r="Q1814" t="b">
        <v>0</v>
      </c>
      <c r="R1814" s="12" t="s">
        <v>8294</v>
      </c>
      <c r="S1814" t="s">
        <v>8295</v>
      </c>
      <c r="T1814">
        <f t="shared" si="168"/>
        <v>37.61</v>
      </c>
      <c r="U1814">
        <f t="shared" si="17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69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5">
        <f t="shared" si="170"/>
        <v>41829.889027777775</v>
      </c>
      <c r="M1815" s="15">
        <f t="shared" si="171"/>
        <v>41859.889027777775</v>
      </c>
      <c r="N1815" s="10">
        <f t="shared" si="172"/>
        <v>30</v>
      </c>
      <c r="O1815" t="b">
        <v>0</v>
      </c>
      <c r="P1815">
        <v>0</v>
      </c>
      <c r="Q1815" t="b">
        <v>0</v>
      </c>
      <c r="R1815" s="12" t="s">
        <v>8294</v>
      </c>
      <c r="S1815" t="s">
        <v>8295</v>
      </c>
      <c r="T1815">
        <f t="shared" si="168"/>
        <v>0</v>
      </c>
      <c r="U1815">
        <f t="shared" si="17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69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5">
        <f t="shared" si="170"/>
        <v>42033.314074074078</v>
      </c>
      <c r="M1816" s="15">
        <f t="shared" si="171"/>
        <v>42063.314074074078</v>
      </c>
      <c r="N1816" s="10">
        <f t="shared" si="172"/>
        <v>30</v>
      </c>
      <c r="O1816" t="b">
        <v>0</v>
      </c>
      <c r="P1816">
        <v>140</v>
      </c>
      <c r="Q1816" t="b">
        <v>0</v>
      </c>
      <c r="R1816" s="12" t="s">
        <v>8294</v>
      </c>
      <c r="S1816" t="s">
        <v>8295</v>
      </c>
      <c r="T1816">
        <f t="shared" si="168"/>
        <v>42.16</v>
      </c>
      <c r="U1816">
        <f t="shared" si="17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69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5">
        <f t="shared" si="170"/>
        <v>42172.906678240746</v>
      </c>
      <c r="M1817" s="15">
        <f t="shared" si="171"/>
        <v>42186.906678240746</v>
      </c>
      <c r="N1817" s="10">
        <f t="shared" si="172"/>
        <v>14</v>
      </c>
      <c r="O1817" t="b">
        <v>0</v>
      </c>
      <c r="P1817">
        <v>0</v>
      </c>
      <c r="Q1817" t="b">
        <v>0</v>
      </c>
      <c r="R1817" s="12" t="s">
        <v>8294</v>
      </c>
      <c r="S1817" t="s">
        <v>8295</v>
      </c>
      <c r="T1817">
        <f t="shared" si="168"/>
        <v>0</v>
      </c>
      <c r="U1817">
        <f t="shared" si="17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69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5">
        <f t="shared" si="170"/>
        <v>42548.876192129625</v>
      </c>
      <c r="M1818" s="15">
        <f t="shared" si="171"/>
        <v>42576.791666666672</v>
      </c>
      <c r="N1818" s="10">
        <f t="shared" si="172"/>
        <v>28</v>
      </c>
      <c r="O1818" t="b">
        <v>0</v>
      </c>
      <c r="P1818">
        <v>6</v>
      </c>
      <c r="Q1818" t="b">
        <v>0</v>
      </c>
      <c r="R1818" s="12" t="s">
        <v>8294</v>
      </c>
      <c r="S1818" t="s">
        <v>8295</v>
      </c>
      <c r="T1818">
        <f t="shared" si="168"/>
        <v>84.83</v>
      </c>
      <c r="U1818">
        <f t="shared" si="17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69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5">
        <f t="shared" si="170"/>
        <v>42705.662118055552</v>
      </c>
      <c r="M1819" s="15">
        <f t="shared" si="171"/>
        <v>42765.290972222225</v>
      </c>
      <c r="N1819" s="10">
        <f t="shared" si="172"/>
        <v>60</v>
      </c>
      <c r="O1819" t="b">
        <v>0</v>
      </c>
      <c r="P1819">
        <v>100</v>
      </c>
      <c r="Q1819" t="b">
        <v>0</v>
      </c>
      <c r="R1819" s="12" t="s">
        <v>8294</v>
      </c>
      <c r="S1819" t="s">
        <v>8295</v>
      </c>
      <c r="T1819">
        <f t="shared" si="168"/>
        <v>94.19</v>
      </c>
      <c r="U1819">
        <f t="shared" si="17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69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5">
        <f t="shared" si="170"/>
        <v>42067.234375</v>
      </c>
      <c r="M1820" s="15">
        <f t="shared" si="171"/>
        <v>42097.192708333328</v>
      </c>
      <c r="N1820" s="10">
        <f t="shared" si="172"/>
        <v>30</v>
      </c>
      <c r="O1820" t="b">
        <v>0</v>
      </c>
      <c r="P1820">
        <v>0</v>
      </c>
      <c r="Q1820" t="b">
        <v>0</v>
      </c>
      <c r="R1820" s="12" t="s">
        <v>8294</v>
      </c>
      <c r="S1820" t="s">
        <v>8295</v>
      </c>
      <c r="T1820">
        <f t="shared" si="168"/>
        <v>0</v>
      </c>
      <c r="U1820">
        <f t="shared" si="17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69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5">
        <f t="shared" si="170"/>
        <v>41820.752268518518</v>
      </c>
      <c r="M1821" s="15">
        <f t="shared" si="171"/>
        <v>41850.752268518518</v>
      </c>
      <c r="N1821" s="10">
        <f t="shared" si="172"/>
        <v>30</v>
      </c>
      <c r="O1821" t="b">
        <v>0</v>
      </c>
      <c r="P1821">
        <v>4</v>
      </c>
      <c r="Q1821" t="b">
        <v>0</v>
      </c>
      <c r="R1821" s="12" t="s">
        <v>8294</v>
      </c>
      <c r="S1821" t="s">
        <v>8295</v>
      </c>
      <c r="T1821">
        <f t="shared" si="168"/>
        <v>6.25</v>
      </c>
      <c r="U1821">
        <f t="shared" si="17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69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5">
        <f t="shared" si="170"/>
        <v>42065.084375000006</v>
      </c>
      <c r="M1822" s="15">
        <f t="shared" si="171"/>
        <v>42095.042708333334</v>
      </c>
      <c r="N1822" s="10">
        <f t="shared" si="172"/>
        <v>30</v>
      </c>
      <c r="O1822" t="b">
        <v>0</v>
      </c>
      <c r="P1822">
        <v>8</v>
      </c>
      <c r="Q1822" t="b">
        <v>0</v>
      </c>
      <c r="R1822" s="12" t="s">
        <v>8294</v>
      </c>
      <c r="S1822" t="s">
        <v>8295</v>
      </c>
      <c r="T1822">
        <f t="shared" si="168"/>
        <v>213.38</v>
      </c>
      <c r="U1822">
        <f t="shared" si="17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69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5">
        <f t="shared" si="170"/>
        <v>40926.319062499999</v>
      </c>
      <c r="M1823" s="15">
        <f t="shared" si="171"/>
        <v>40971.319062499999</v>
      </c>
      <c r="N1823" s="10">
        <f t="shared" si="172"/>
        <v>45</v>
      </c>
      <c r="O1823" t="b">
        <v>0</v>
      </c>
      <c r="P1823">
        <v>57</v>
      </c>
      <c r="Q1823" t="b">
        <v>1</v>
      </c>
      <c r="R1823" s="12" t="s">
        <v>8281</v>
      </c>
      <c r="S1823" t="s">
        <v>8282</v>
      </c>
      <c r="T1823">
        <f t="shared" si="168"/>
        <v>59.16</v>
      </c>
      <c r="U1823">
        <f t="shared" si="17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69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5">
        <f t="shared" si="170"/>
        <v>41634.797013888885</v>
      </c>
      <c r="M1824" s="15">
        <f t="shared" si="171"/>
        <v>41670.792361111111</v>
      </c>
      <c r="N1824" s="10">
        <f t="shared" si="172"/>
        <v>36</v>
      </c>
      <c r="O1824" t="b">
        <v>0</v>
      </c>
      <c r="P1824">
        <v>11</v>
      </c>
      <c r="Q1824" t="b">
        <v>1</v>
      </c>
      <c r="R1824" s="12" t="s">
        <v>8281</v>
      </c>
      <c r="S1824" t="s">
        <v>8282</v>
      </c>
      <c r="T1824">
        <f t="shared" si="168"/>
        <v>27.27</v>
      </c>
      <c r="U1824">
        <f t="shared" si="17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69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5">
        <f t="shared" si="170"/>
        <v>41176.684907407405</v>
      </c>
      <c r="M1825" s="15">
        <f t="shared" si="171"/>
        <v>41206.684907407405</v>
      </c>
      <c r="N1825" s="10">
        <f t="shared" si="172"/>
        <v>30</v>
      </c>
      <c r="O1825" t="b">
        <v>0</v>
      </c>
      <c r="P1825">
        <v>33</v>
      </c>
      <c r="Q1825" t="b">
        <v>1</v>
      </c>
      <c r="R1825" s="12" t="s">
        <v>8281</v>
      </c>
      <c r="S1825" t="s">
        <v>8282</v>
      </c>
      <c r="T1825">
        <f t="shared" si="168"/>
        <v>24.58</v>
      </c>
      <c r="U1825">
        <f t="shared" si="17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69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5">
        <f t="shared" si="170"/>
        <v>41626.916284722225</v>
      </c>
      <c r="M1826" s="15">
        <f t="shared" si="171"/>
        <v>41647.088888888888</v>
      </c>
      <c r="N1826" s="10">
        <f t="shared" si="172"/>
        <v>21</v>
      </c>
      <c r="O1826" t="b">
        <v>0</v>
      </c>
      <c r="P1826">
        <v>40</v>
      </c>
      <c r="Q1826" t="b">
        <v>1</v>
      </c>
      <c r="R1826" s="12" t="s">
        <v>8281</v>
      </c>
      <c r="S1826" t="s">
        <v>8282</v>
      </c>
      <c r="T1826">
        <f t="shared" si="168"/>
        <v>75.05</v>
      </c>
      <c r="U1826">
        <f t="shared" si="17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69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5">
        <f t="shared" si="170"/>
        <v>41443.83452546296</v>
      </c>
      <c r="M1827" s="15">
        <f t="shared" si="171"/>
        <v>41466.83452546296</v>
      </c>
      <c r="N1827" s="10">
        <f t="shared" si="172"/>
        <v>23</v>
      </c>
      <c r="O1827" t="b">
        <v>0</v>
      </c>
      <c r="P1827">
        <v>50</v>
      </c>
      <c r="Q1827" t="b">
        <v>1</v>
      </c>
      <c r="R1827" s="12" t="s">
        <v>8281</v>
      </c>
      <c r="S1827" t="s">
        <v>8282</v>
      </c>
      <c r="T1827">
        <f t="shared" si="168"/>
        <v>42.02</v>
      </c>
      <c r="U1827">
        <f t="shared" si="17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69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5">
        <f t="shared" si="170"/>
        <v>41657.923807870371</v>
      </c>
      <c r="M1828" s="15">
        <f t="shared" si="171"/>
        <v>41687.923807870371</v>
      </c>
      <c r="N1828" s="10">
        <f t="shared" si="172"/>
        <v>30</v>
      </c>
      <c r="O1828" t="b">
        <v>0</v>
      </c>
      <c r="P1828">
        <v>38</v>
      </c>
      <c r="Q1828" t="b">
        <v>1</v>
      </c>
      <c r="R1828" s="12" t="s">
        <v>8281</v>
      </c>
      <c r="S1828" t="s">
        <v>8282</v>
      </c>
      <c r="T1828">
        <f t="shared" si="168"/>
        <v>53.16</v>
      </c>
      <c r="U1828">
        <f t="shared" si="17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69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5">
        <f t="shared" si="170"/>
        <v>40555.325937499998</v>
      </c>
      <c r="M1829" s="15">
        <f t="shared" si="171"/>
        <v>40605.325937499998</v>
      </c>
      <c r="N1829" s="10">
        <f t="shared" si="172"/>
        <v>50</v>
      </c>
      <c r="O1829" t="b">
        <v>0</v>
      </c>
      <c r="P1829">
        <v>96</v>
      </c>
      <c r="Q1829" t="b">
        <v>1</v>
      </c>
      <c r="R1829" s="12" t="s">
        <v>8281</v>
      </c>
      <c r="S1829" t="s">
        <v>8282</v>
      </c>
      <c r="T1829">
        <f t="shared" si="168"/>
        <v>83.89</v>
      </c>
      <c r="U1829">
        <f t="shared" si="17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69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5">
        <f t="shared" si="170"/>
        <v>41736.899652777778</v>
      </c>
      <c r="M1830" s="15">
        <f t="shared" si="171"/>
        <v>41768.916666666664</v>
      </c>
      <c r="N1830" s="10">
        <f t="shared" si="172"/>
        <v>32</v>
      </c>
      <c r="O1830" t="b">
        <v>0</v>
      </c>
      <c r="P1830">
        <v>48</v>
      </c>
      <c r="Q1830" t="b">
        <v>1</v>
      </c>
      <c r="R1830" s="12" t="s">
        <v>8281</v>
      </c>
      <c r="S1830" t="s">
        <v>8282</v>
      </c>
      <c r="T1830">
        <f t="shared" si="168"/>
        <v>417.33</v>
      </c>
      <c r="U1830">
        <f t="shared" si="17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69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5">
        <f t="shared" si="170"/>
        <v>40516.087627314817</v>
      </c>
      <c r="M1831" s="15">
        <f t="shared" si="171"/>
        <v>40564.916666666664</v>
      </c>
      <c r="N1831" s="10">
        <f t="shared" si="172"/>
        <v>48</v>
      </c>
      <c r="O1831" t="b">
        <v>0</v>
      </c>
      <c r="P1831">
        <v>33</v>
      </c>
      <c r="Q1831" t="b">
        <v>1</v>
      </c>
      <c r="R1831" s="12" t="s">
        <v>8281</v>
      </c>
      <c r="S1831" t="s">
        <v>8282</v>
      </c>
      <c r="T1831">
        <f t="shared" si="168"/>
        <v>75.77</v>
      </c>
      <c r="U1831">
        <f t="shared" si="17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69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5">
        <f t="shared" si="170"/>
        <v>41664.684108796297</v>
      </c>
      <c r="M1832" s="15">
        <f t="shared" si="171"/>
        <v>41694.684108796297</v>
      </c>
      <c r="N1832" s="10">
        <f t="shared" si="172"/>
        <v>30</v>
      </c>
      <c r="O1832" t="b">
        <v>0</v>
      </c>
      <c r="P1832">
        <v>226</v>
      </c>
      <c r="Q1832" t="b">
        <v>1</v>
      </c>
      <c r="R1832" s="12" t="s">
        <v>8281</v>
      </c>
      <c r="S1832" t="s">
        <v>8282</v>
      </c>
      <c r="T1832">
        <f t="shared" si="168"/>
        <v>67.39</v>
      </c>
      <c r="U1832">
        <f t="shared" si="17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69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5">
        <f t="shared" si="170"/>
        <v>41026.996099537035</v>
      </c>
      <c r="M1833" s="15">
        <f t="shared" si="171"/>
        <v>41041.996099537035</v>
      </c>
      <c r="N1833" s="10">
        <f t="shared" si="172"/>
        <v>15</v>
      </c>
      <c r="O1833" t="b">
        <v>0</v>
      </c>
      <c r="P1833">
        <v>14</v>
      </c>
      <c r="Q1833" t="b">
        <v>1</v>
      </c>
      <c r="R1833" s="12" t="s">
        <v>8281</v>
      </c>
      <c r="S1833" t="s">
        <v>8282</v>
      </c>
      <c r="T1833">
        <f t="shared" si="168"/>
        <v>73.569999999999993</v>
      </c>
      <c r="U1833">
        <f t="shared" si="17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69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5">
        <f t="shared" si="170"/>
        <v>40576.539664351854</v>
      </c>
      <c r="M1834" s="15">
        <f t="shared" si="171"/>
        <v>40606.539664351854</v>
      </c>
      <c r="N1834" s="10">
        <f t="shared" si="172"/>
        <v>30</v>
      </c>
      <c r="O1834" t="b">
        <v>0</v>
      </c>
      <c r="P1834">
        <v>20</v>
      </c>
      <c r="Q1834" t="b">
        <v>1</v>
      </c>
      <c r="R1834" s="12" t="s">
        <v>8281</v>
      </c>
      <c r="S1834" t="s">
        <v>8282</v>
      </c>
      <c r="T1834">
        <f t="shared" si="168"/>
        <v>25</v>
      </c>
      <c r="U1834">
        <f t="shared" si="17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69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5">
        <f t="shared" si="170"/>
        <v>41303.044016203705</v>
      </c>
      <c r="M1835" s="15">
        <f t="shared" si="171"/>
        <v>41335.332638888889</v>
      </c>
      <c r="N1835" s="10">
        <f t="shared" si="172"/>
        <v>32</v>
      </c>
      <c r="O1835" t="b">
        <v>0</v>
      </c>
      <c r="P1835">
        <v>25</v>
      </c>
      <c r="Q1835" t="b">
        <v>1</v>
      </c>
      <c r="R1835" s="12" t="s">
        <v>8281</v>
      </c>
      <c r="S1835" t="s">
        <v>8282</v>
      </c>
      <c r="T1835">
        <f t="shared" si="168"/>
        <v>42</v>
      </c>
      <c r="U1835">
        <f t="shared" si="17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69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5">
        <f t="shared" si="170"/>
        <v>41988.964062500003</v>
      </c>
      <c r="M1836" s="15">
        <f t="shared" si="171"/>
        <v>42028.964062500003</v>
      </c>
      <c r="N1836" s="10">
        <f t="shared" si="172"/>
        <v>40</v>
      </c>
      <c r="O1836" t="b">
        <v>0</v>
      </c>
      <c r="P1836">
        <v>90</v>
      </c>
      <c r="Q1836" t="b">
        <v>1</v>
      </c>
      <c r="R1836" s="12" t="s">
        <v>8281</v>
      </c>
      <c r="S1836" t="s">
        <v>8282</v>
      </c>
      <c r="T1836">
        <f t="shared" si="168"/>
        <v>131.16999999999999</v>
      </c>
      <c r="U1836">
        <f t="shared" si="17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69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5">
        <f t="shared" si="170"/>
        <v>42430.702210648145</v>
      </c>
      <c r="M1837" s="15">
        <f t="shared" si="171"/>
        <v>42460.660543981481</v>
      </c>
      <c r="N1837" s="10">
        <f t="shared" si="172"/>
        <v>30</v>
      </c>
      <c r="O1837" t="b">
        <v>0</v>
      </c>
      <c r="P1837">
        <v>11</v>
      </c>
      <c r="Q1837" t="b">
        <v>1</v>
      </c>
      <c r="R1837" s="12" t="s">
        <v>8281</v>
      </c>
      <c r="S1837" t="s">
        <v>8282</v>
      </c>
      <c r="T1837">
        <f t="shared" si="168"/>
        <v>47.27</v>
      </c>
      <c r="U1837">
        <f t="shared" si="17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69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5">
        <f t="shared" si="170"/>
        <v>41305.809363425928</v>
      </c>
      <c r="M1838" s="15">
        <f t="shared" si="171"/>
        <v>41322.809363425928</v>
      </c>
      <c r="N1838" s="10">
        <f t="shared" si="172"/>
        <v>17</v>
      </c>
      <c r="O1838" t="b">
        <v>0</v>
      </c>
      <c r="P1838">
        <v>55</v>
      </c>
      <c r="Q1838" t="b">
        <v>1</v>
      </c>
      <c r="R1838" s="12" t="s">
        <v>8281</v>
      </c>
      <c r="S1838" t="s">
        <v>8282</v>
      </c>
      <c r="T1838">
        <f t="shared" si="168"/>
        <v>182.13</v>
      </c>
      <c r="U1838">
        <f t="shared" si="17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69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5">
        <f t="shared" si="170"/>
        <v>40926.047858796301</v>
      </c>
      <c r="M1839" s="15">
        <f t="shared" si="171"/>
        <v>40986.006192129629</v>
      </c>
      <c r="N1839" s="10">
        <f t="shared" si="172"/>
        <v>60</v>
      </c>
      <c r="O1839" t="b">
        <v>0</v>
      </c>
      <c r="P1839">
        <v>30</v>
      </c>
      <c r="Q1839" t="b">
        <v>1</v>
      </c>
      <c r="R1839" s="12" t="s">
        <v>8281</v>
      </c>
      <c r="S1839" t="s">
        <v>8282</v>
      </c>
      <c r="T1839">
        <f t="shared" si="168"/>
        <v>61.37</v>
      </c>
      <c r="U1839">
        <f t="shared" si="17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69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5">
        <f t="shared" si="170"/>
        <v>40788.786539351851</v>
      </c>
      <c r="M1840" s="15">
        <f t="shared" si="171"/>
        <v>40817.125</v>
      </c>
      <c r="N1840" s="10">
        <f t="shared" si="172"/>
        <v>29</v>
      </c>
      <c r="O1840" t="b">
        <v>0</v>
      </c>
      <c r="P1840">
        <v>28</v>
      </c>
      <c r="Q1840" t="b">
        <v>1</v>
      </c>
      <c r="R1840" s="12" t="s">
        <v>8281</v>
      </c>
      <c r="S1840" t="s">
        <v>8282</v>
      </c>
      <c r="T1840">
        <f t="shared" si="168"/>
        <v>35.770000000000003</v>
      </c>
      <c r="U1840">
        <f t="shared" si="17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69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5">
        <f t="shared" si="170"/>
        <v>42614.722013888888</v>
      </c>
      <c r="M1841" s="15">
        <f t="shared" si="171"/>
        <v>42644.722013888888</v>
      </c>
      <c r="N1841" s="10">
        <f t="shared" si="172"/>
        <v>30</v>
      </c>
      <c r="O1841" t="b">
        <v>0</v>
      </c>
      <c r="P1841">
        <v>45</v>
      </c>
      <c r="Q1841" t="b">
        <v>1</v>
      </c>
      <c r="R1841" s="12" t="s">
        <v>8281</v>
      </c>
      <c r="S1841" t="s">
        <v>8282</v>
      </c>
      <c r="T1841">
        <f t="shared" si="168"/>
        <v>45.62</v>
      </c>
      <c r="U1841">
        <f t="shared" si="17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69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5">
        <f t="shared" si="170"/>
        <v>41382.096180555556</v>
      </c>
      <c r="M1842" s="15">
        <f t="shared" si="171"/>
        <v>41401.207638888889</v>
      </c>
      <c r="N1842" s="10">
        <f t="shared" si="172"/>
        <v>19</v>
      </c>
      <c r="O1842" t="b">
        <v>0</v>
      </c>
      <c r="P1842">
        <v>13</v>
      </c>
      <c r="Q1842" t="b">
        <v>1</v>
      </c>
      <c r="R1842" s="12" t="s">
        <v>8281</v>
      </c>
      <c r="S1842" t="s">
        <v>8282</v>
      </c>
      <c r="T1842">
        <f t="shared" si="168"/>
        <v>75.38</v>
      </c>
      <c r="U1842">
        <f t="shared" si="17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69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5">
        <f t="shared" si="170"/>
        <v>41745.84542824074</v>
      </c>
      <c r="M1843" s="15">
        <f t="shared" si="171"/>
        <v>41779.207638888889</v>
      </c>
      <c r="N1843" s="10">
        <f t="shared" si="172"/>
        <v>34</v>
      </c>
      <c r="O1843" t="b">
        <v>0</v>
      </c>
      <c r="P1843">
        <v>40</v>
      </c>
      <c r="Q1843" t="b">
        <v>1</v>
      </c>
      <c r="R1843" s="12" t="s">
        <v>8281</v>
      </c>
      <c r="S1843" t="s">
        <v>8282</v>
      </c>
      <c r="T1843">
        <f t="shared" si="168"/>
        <v>50.88</v>
      </c>
      <c r="U1843">
        <f t="shared" si="17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69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5">
        <f t="shared" si="170"/>
        <v>42031.631724537037</v>
      </c>
      <c r="M1844" s="15">
        <f t="shared" si="171"/>
        <v>42065.249305555553</v>
      </c>
      <c r="N1844" s="10">
        <f t="shared" si="172"/>
        <v>34</v>
      </c>
      <c r="O1844" t="b">
        <v>0</v>
      </c>
      <c r="P1844">
        <v>21</v>
      </c>
      <c r="Q1844" t="b">
        <v>1</v>
      </c>
      <c r="R1844" s="12" t="s">
        <v>8281</v>
      </c>
      <c r="S1844" t="s">
        <v>8282</v>
      </c>
      <c r="T1844">
        <f t="shared" si="168"/>
        <v>119.29</v>
      </c>
      <c r="U1844">
        <f t="shared" si="17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69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5">
        <f t="shared" si="170"/>
        <v>40564.994837962964</v>
      </c>
      <c r="M1845" s="15">
        <f t="shared" si="171"/>
        <v>40594.994837962964</v>
      </c>
      <c r="N1845" s="10">
        <f t="shared" si="172"/>
        <v>30</v>
      </c>
      <c r="O1845" t="b">
        <v>0</v>
      </c>
      <c r="P1845">
        <v>134</v>
      </c>
      <c r="Q1845" t="b">
        <v>1</v>
      </c>
      <c r="R1845" s="12" t="s">
        <v>8281</v>
      </c>
      <c r="S1845" t="s">
        <v>8282</v>
      </c>
      <c r="T1845">
        <f t="shared" si="168"/>
        <v>92.54</v>
      </c>
      <c r="U1845">
        <f t="shared" si="17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69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5">
        <f t="shared" si="170"/>
        <v>40666.973541666666</v>
      </c>
      <c r="M1846" s="15">
        <f t="shared" si="171"/>
        <v>40705.125</v>
      </c>
      <c r="N1846" s="10">
        <f t="shared" si="172"/>
        <v>39</v>
      </c>
      <c r="O1846" t="b">
        <v>0</v>
      </c>
      <c r="P1846">
        <v>20</v>
      </c>
      <c r="Q1846" t="b">
        <v>1</v>
      </c>
      <c r="R1846" s="12" t="s">
        <v>8281</v>
      </c>
      <c r="S1846" t="s">
        <v>8282</v>
      </c>
      <c r="T1846">
        <f t="shared" si="168"/>
        <v>76.05</v>
      </c>
      <c r="U1846">
        <f t="shared" si="17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69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5">
        <f t="shared" si="170"/>
        <v>42523.333310185189</v>
      </c>
      <c r="M1847" s="15">
        <f t="shared" si="171"/>
        <v>42538.204861111109</v>
      </c>
      <c r="N1847" s="10">
        <f t="shared" si="172"/>
        <v>15</v>
      </c>
      <c r="O1847" t="b">
        <v>0</v>
      </c>
      <c r="P1847">
        <v>19</v>
      </c>
      <c r="Q1847" t="b">
        <v>1</v>
      </c>
      <c r="R1847" s="12" t="s">
        <v>8281</v>
      </c>
      <c r="S1847" t="s">
        <v>8282</v>
      </c>
      <c r="T1847">
        <f t="shared" si="168"/>
        <v>52.63</v>
      </c>
      <c r="U1847">
        <f t="shared" si="17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69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5">
        <f t="shared" si="170"/>
        <v>41228.650196759263</v>
      </c>
      <c r="M1848" s="15">
        <f t="shared" si="171"/>
        <v>41258.650196759263</v>
      </c>
      <c r="N1848" s="10">
        <f t="shared" si="172"/>
        <v>30</v>
      </c>
      <c r="O1848" t="b">
        <v>0</v>
      </c>
      <c r="P1848">
        <v>209</v>
      </c>
      <c r="Q1848" t="b">
        <v>1</v>
      </c>
      <c r="R1848" s="12" t="s">
        <v>8281</v>
      </c>
      <c r="S1848" t="s">
        <v>8282</v>
      </c>
      <c r="T1848">
        <f t="shared" si="168"/>
        <v>98.99</v>
      </c>
      <c r="U1848">
        <f t="shared" si="17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69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5">
        <f t="shared" si="170"/>
        <v>42094.236481481479</v>
      </c>
      <c r="M1849" s="15">
        <f t="shared" si="171"/>
        <v>42115.236481481479</v>
      </c>
      <c r="N1849" s="10">
        <f t="shared" si="172"/>
        <v>21</v>
      </c>
      <c r="O1849" t="b">
        <v>0</v>
      </c>
      <c r="P1849">
        <v>38</v>
      </c>
      <c r="Q1849" t="b">
        <v>1</v>
      </c>
      <c r="R1849" s="12" t="s">
        <v>8281</v>
      </c>
      <c r="S1849" t="s">
        <v>8282</v>
      </c>
      <c r="T1849">
        <f t="shared" si="168"/>
        <v>79.53</v>
      </c>
      <c r="U1849">
        <f t="shared" si="17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69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5">
        <f t="shared" si="170"/>
        <v>40691.788055555553</v>
      </c>
      <c r="M1850" s="15">
        <f t="shared" si="171"/>
        <v>40755.290972222225</v>
      </c>
      <c r="N1850" s="10">
        <f t="shared" si="172"/>
        <v>64</v>
      </c>
      <c r="O1850" t="b">
        <v>0</v>
      </c>
      <c r="P1850">
        <v>24</v>
      </c>
      <c r="Q1850" t="b">
        <v>1</v>
      </c>
      <c r="R1850" s="12" t="s">
        <v>8281</v>
      </c>
      <c r="S1850" t="s">
        <v>8282</v>
      </c>
      <c r="T1850">
        <f t="shared" si="168"/>
        <v>134.21</v>
      </c>
      <c r="U1850">
        <f t="shared" si="17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69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5">
        <f t="shared" si="170"/>
        <v>41169.845590277779</v>
      </c>
      <c r="M1851" s="15">
        <f t="shared" si="171"/>
        <v>41199.845590277779</v>
      </c>
      <c r="N1851" s="10">
        <f t="shared" si="172"/>
        <v>30</v>
      </c>
      <c r="O1851" t="b">
        <v>0</v>
      </c>
      <c r="P1851">
        <v>8</v>
      </c>
      <c r="Q1851" t="b">
        <v>1</v>
      </c>
      <c r="R1851" s="12" t="s">
        <v>8281</v>
      </c>
      <c r="S1851" t="s">
        <v>8282</v>
      </c>
      <c r="T1851">
        <f t="shared" si="168"/>
        <v>37.630000000000003</v>
      </c>
      <c r="U1851">
        <f t="shared" si="17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69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5">
        <f t="shared" si="170"/>
        <v>41800.959490740745</v>
      </c>
      <c r="M1852" s="15">
        <f t="shared" si="171"/>
        <v>41830.959490740745</v>
      </c>
      <c r="N1852" s="10">
        <f t="shared" si="172"/>
        <v>30</v>
      </c>
      <c r="O1852" t="b">
        <v>0</v>
      </c>
      <c r="P1852">
        <v>179</v>
      </c>
      <c r="Q1852" t="b">
        <v>1</v>
      </c>
      <c r="R1852" s="12" t="s">
        <v>8281</v>
      </c>
      <c r="S1852" t="s">
        <v>8282</v>
      </c>
      <c r="T1852">
        <f t="shared" si="168"/>
        <v>51.04</v>
      </c>
      <c r="U1852">
        <f t="shared" si="17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69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5">
        <f t="shared" si="170"/>
        <v>41827.906689814816</v>
      </c>
      <c r="M1853" s="15">
        <f t="shared" si="171"/>
        <v>41848.041666666664</v>
      </c>
      <c r="N1853" s="10">
        <f t="shared" si="172"/>
        <v>21</v>
      </c>
      <c r="O1853" t="b">
        <v>0</v>
      </c>
      <c r="P1853">
        <v>26</v>
      </c>
      <c r="Q1853" t="b">
        <v>1</v>
      </c>
      <c r="R1853" s="12" t="s">
        <v>8281</v>
      </c>
      <c r="S1853" t="s">
        <v>8282</v>
      </c>
      <c r="T1853">
        <f t="shared" si="168"/>
        <v>50.04</v>
      </c>
      <c r="U1853">
        <f t="shared" si="17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69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5">
        <f t="shared" si="170"/>
        <v>42081.77143518519</v>
      </c>
      <c r="M1854" s="15">
        <f t="shared" si="171"/>
        <v>42119</v>
      </c>
      <c r="N1854" s="10">
        <f t="shared" si="172"/>
        <v>38</v>
      </c>
      <c r="O1854" t="b">
        <v>0</v>
      </c>
      <c r="P1854">
        <v>131</v>
      </c>
      <c r="Q1854" t="b">
        <v>1</v>
      </c>
      <c r="R1854" s="12" t="s">
        <v>8281</v>
      </c>
      <c r="S1854" t="s">
        <v>8282</v>
      </c>
      <c r="T1854">
        <f t="shared" si="168"/>
        <v>133.93</v>
      </c>
      <c r="U1854">
        <f t="shared" si="17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69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5">
        <f t="shared" si="170"/>
        <v>41177.060381944444</v>
      </c>
      <c r="M1855" s="15">
        <f t="shared" si="171"/>
        <v>41227.102048611108</v>
      </c>
      <c r="N1855" s="10">
        <f t="shared" si="172"/>
        <v>50</v>
      </c>
      <c r="O1855" t="b">
        <v>0</v>
      </c>
      <c r="P1855">
        <v>14</v>
      </c>
      <c r="Q1855" t="b">
        <v>1</v>
      </c>
      <c r="R1855" s="12" t="s">
        <v>8281</v>
      </c>
      <c r="S1855" t="s">
        <v>8282</v>
      </c>
      <c r="T1855">
        <f t="shared" si="168"/>
        <v>58.21</v>
      </c>
      <c r="U1855">
        <f t="shared" si="17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69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5">
        <f t="shared" si="170"/>
        <v>41388.021261574075</v>
      </c>
      <c r="M1856" s="15">
        <f t="shared" si="171"/>
        <v>41418.021261574075</v>
      </c>
      <c r="N1856" s="10">
        <f t="shared" si="172"/>
        <v>30</v>
      </c>
      <c r="O1856" t="b">
        <v>0</v>
      </c>
      <c r="P1856">
        <v>174</v>
      </c>
      <c r="Q1856" t="b">
        <v>1</v>
      </c>
      <c r="R1856" s="12" t="s">
        <v>8281</v>
      </c>
      <c r="S1856" t="s">
        <v>8282</v>
      </c>
      <c r="T1856">
        <f t="shared" si="168"/>
        <v>88.04</v>
      </c>
      <c r="U1856">
        <f t="shared" si="17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69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5">
        <f t="shared" si="170"/>
        <v>41600.538657407407</v>
      </c>
      <c r="M1857" s="15">
        <f t="shared" si="171"/>
        <v>41645.538657407407</v>
      </c>
      <c r="N1857" s="10">
        <f t="shared" si="172"/>
        <v>45</v>
      </c>
      <c r="O1857" t="b">
        <v>0</v>
      </c>
      <c r="P1857">
        <v>191</v>
      </c>
      <c r="Q1857" t="b">
        <v>1</v>
      </c>
      <c r="R1857" s="12" t="s">
        <v>8281</v>
      </c>
      <c r="S1857" t="s">
        <v>8282</v>
      </c>
      <c r="T1857">
        <f t="shared" si="168"/>
        <v>70.58</v>
      </c>
      <c r="U1857">
        <f t="shared" si="17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si="169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5">
        <f t="shared" si="170"/>
        <v>41817.854999999996</v>
      </c>
      <c r="M1858" s="15">
        <f t="shared" si="171"/>
        <v>41838.854999999996</v>
      </c>
      <c r="N1858" s="10">
        <f t="shared" si="172"/>
        <v>21</v>
      </c>
      <c r="O1858" t="b">
        <v>0</v>
      </c>
      <c r="P1858">
        <v>38</v>
      </c>
      <c r="Q1858" t="b">
        <v>1</v>
      </c>
      <c r="R1858" s="12" t="s">
        <v>8281</v>
      </c>
      <c r="S1858" t="s">
        <v>8282</v>
      </c>
      <c r="T1858">
        <f t="shared" ref="T1858:T1921" si="174">IFERROR(ROUND(E1858/P1858,2),0)</f>
        <v>53.29</v>
      </c>
      <c r="U1858">
        <f t="shared" si="17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ref="F1859:F1922" si="17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5">
        <f t="shared" ref="L1859:L1922" si="176">(((K1859/60)/60)/24)+DATE(1970,1,1)</f>
        <v>41864.76866898148</v>
      </c>
      <c r="M1859" s="15">
        <f t="shared" ref="M1859:M1922" si="177">(((J1859/60)/60)/24)+DATE(1970,1,1)</f>
        <v>41894.76866898148</v>
      </c>
      <c r="N1859" s="10">
        <f t="shared" ref="N1859:N1922" si="178">_xlfn.DAYS(M1859,L1859)</f>
        <v>30</v>
      </c>
      <c r="O1859" t="b">
        <v>0</v>
      </c>
      <c r="P1859">
        <v>22</v>
      </c>
      <c r="Q1859" t="b">
        <v>1</v>
      </c>
      <c r="R1859" s="12" t="s">
        <v>8281</v>
      </c>
      <c r="S1859" t="s">
        <v>8282</v>
      </c>
      <c r="T1859">
        <f t="shared" si="174"/>
        <v>136.36000000000001</v>
      </c>
      <c r="U1859">
        <f t="shared" ref="U1859:U1922" si="179">YEAR(L1859)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7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5">
        <f t="shared" si="176"/>
        <v>40833.200474537036</v>
      </c>
      <c r="M1860" s="15">
        <f t="shared" si="177"/>
        <v>40893.242141203707</v>
      </c>
      <c r="N1860" s="10">
        <f t="shared" si="178"/>
        <v>60</v>
      </c>
      <c r="O1860" t="b">
        <v>0</v>
      </c>
      <c r="P1860">
        <v>149</v>
      </c>
      <c r="Q1860" t="b">
        <v>1</v>
      </c>
      <c r="R1860" s="12" t="s">
        <v>8281</v>
      </c>
      <c r="S1860" t="s">
        <v>8282</v>
      </c>
      <c r="T1860">
        <f t="shared" si="174"/>
        <v>40.549999999999997</v>
      </c>
      <c r="U1860">
        <f t="shared" si="17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7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5">
        <f t="shared" si="176"/>
        <v>40778.770011574074</v>
      </c>
      <c r="M1861" s="15">
        <f t="shared" si="177"/>
        <v>40808.770011574074</v>
      </c>
      <c r="N1861" s="10">
        <f t="shared" si="178"/>
        <v>30</v>
      </c>
      <c r="O1861" t="b">
        <v>0</v>
      </c>
      <c r="P1861">
        <v>56</v>
      </c>
      <c r="Q1861" t="b">
        <v>1</v>
      </c>
      <c r="R1861" s="12" t="s">
        <v>8281</v>
      </c>
      <c r="S1861" t="s">
        <v>8282</v>
      </c>
      <c r="T1861">
        <f t="shared" si="174"/>
        <v>70.63</v>
      </c>
      <c r="U1861">
        <f t="shared" si="17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7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5">
        <f t="shared" si="176"/>
        <v>41655.709305555552</v>
      </c>
      <c r="M1862" s="15">
        <f t="shared" si="177"/>
        <v>41676.709305555552</v>
      </c>
      <c r="N1862" s="10">
        <f t="shared" si="178"/>
        <v>21</v>
      </c>
      <c r="O1862" t="b">
        <v>0</v>
      </c>
      <c r="P1862">
        <v>19</v>
      </c>
      <c r="Q1862" t="b">
        <v>1</v>
      </c>
      <c r="R1862" s="12" t="s">
        <v>8281</v>
      </c>
      <c r="S1862" t="s">
        <v>8282</v>
      </c>
      <c r="T1862">
        <f t="shared" si="174"/>
        <v>52.68</v>
      </c>
      <c r="U1862">
        <f t="shared" si="17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7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5">
        <f t="shared" si="176"/>
        <v>42000.300243055557</v>
      </c>
      <c r="M1863" s="15">
        <f t="shared" si="177"/>
        <v>42030.300243055557</v>
      </c>
      <c r="N1863" s="10">
        <f t="shared" si="178"/>
        <v>30</v>
      </c>
      <c r="O1863" t="b">
        <v>0</v>
      </c>
      <c r="P1863">
        <v>0</v>
      </c>
      <c r="Q1863" t="b">
        <v>0</v>
      </c>
      <c r="R1863" s="12" t="s">
        <v>8289</v>
      </c>
      <c r="S1863" t="s">
        <v>8291</v>
      </c>
      <c r="T1863">
        <f t="shared" si="174"/>
        <v>0</v>
      </c>
      <c r="U1863">
        <f t="shared" si="17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7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5">
        <f t="shared" si="176"/>
        <v>42755.492754629624</v>
      </c>
      <c r="M1864" s="15">
        <f t="shared" si="177"/>
        <v>42802.3125</v>
      </c>
      <c r="N1864" s="10">
        <f t="shared" si="178"/>
        <v>47</v>
      </c>
      <c r="O1864" t="b">
        <v>0</v>
      </c>
      <c r="P1864">
        <v>16</v>
      </c>
      <c r="Q1864" t="b">
        <v>0</v>
      </c>
      <c r="R1864" s="12" t="s">
        <v>8289</v>
      </c>
      <c r="S1864" t="s">
        <v>8291</v>
      </c>
      <c r="T1864">
        <f t="shared" si="174"/>
        <v>90.94</v>
      </c>
      <c r="U1864">
        <f t="shared" si="17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7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5">
        <f t="shared" si="176"/>
        <v>41772.797280092593</v>
      </c>
      <c r="M1865" s="15">
        <f t="shared" si="177"/>
        <v>41802.797280092593</v>
      </c>
      <c r="N1865" s="10">
        <f t="shared" si="178"/>
        <v>30</v>
      </c>
      <c r="O1865" t="b">
        <v>0</v>
      </c>
      <c r="P1865">
        <v>2</v>
      </c>
      <c r="Q1865" t="b">
        <v>0</v>
      </c>
      <c r="R1865" s="12" t="s">
        <v>8289</v>
      </c>
      <c r="S1865" t="s">
        <v>8291</v>
      </c>
      <c r="T1865">
        <f t="shared" si="174"/>
        <v>5</v>
      </c>
      <c r="U1865">
        <f t="shared" si="17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7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5">
        <f t="shared" si="176"/>
        <v>41733.716435185182</v>
      </c>
      <c r="M1866" s="15">
        <f t="shared" si="177"/>
        <v>41763.716435185182</v>
      </c>
      <c r="N1866" s="10">
        <f t="shared" si="178"/>
        <v>30</v>
      </c>
      <c r="O1866" t="b">
        <v>0</v>
      </c>
      <c r="P1866">
        <v>48</v>
      </c>
      <c r="Q1866" t="b">
        <v>0</v>
      </c>
      <c r="R1866" s="12" t="s">
        <v>8289</v>
      </c>
      <c r="S1866" t="s">
        <v>8291</v>
      </c>
      <c r="T1866">
        <f t="shared" si="174"/>
        <v>58.08</v>
      </c>
      <c r="U1866">
        <f t="shared" si="17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7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5">
        <f t="shared" si="176"/>
        <v>42645.367442129631</v>
      </c>
      <c r="M1867" s="15">
        <f t="shared" si="177"/>
        <v>42680.409108796302</v>
      </c>
      <c r="N1867" s="10">
        <f t="shared" si="178"/>
        <v>35</v>
      </c>
      <c r="O1867" t="b">
        <v>0</v>
      </c>
      <c r="P1867">
        <v>2</v>
      </c>
      <c r="Q1867" t="b">
        <v>0</v>
      </c>
      <c r="R1867" s="12" t="s">
        <v>8289</v>
      </c>
      <c r="S1867" t="s">
        <v>8291</v>
      </c>
      <c r="T1867">
        <f t="shared" si="174"/>
        <v>2</v>
      </c>
      <c r="U1867">
        <f t="shared" si="17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7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5">
        <f t="shared" si="176"/>
        <v>42742.246493055558</v>
      </c>
      <c r="M1868" s="15">
        <f t="shared" si="177"/>
        <v>42795.166666666672</v>
      </c>
      <c r="N1868" s="10">
        <f t="shared" si="178"/>
        <v>53</v>
      </c>
      <c r="O1868" t="b">
        <v>0</v>
      </c>
      <c r="P1868">
        <v>2</v>
      </c>
      <c r="Q1868" t="b">
        <v>0</v>
      </c>
      <c r="R1868" s="12" t="s">
        <v>8289</v>
      </c>
      <c r="S1868" t="s">
        <v>8291</v>
      </c>
      <c r="T1868">
        <f t="shared" si="174"/>
        <v>62.5</v>
      </c>
      <c r="U1868">
        <f t="shared" si="17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7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5">
        <f t="shared" si="176"/>
        <v>42649.924907407403</v>
      </c>
      <c r="M1869" s="15">
        <f t="shared" si="177"/>
        <v>42679.924907407403</v>
      </c>
      <c r="N1869" s="10">
        <f t="shared" si="178"/>
        <v>30</v>
      </c>
      <c r="O1869" t="b">
        <v>0</v>
      </c>
      <c r="P1869">
        <v>1</v>
      </c>
      <c r="Q1869" t="b">
        <v>0</v>
      </c>
      <c r="R1869" s="12" t="s">
        <v>8289</v>
      </c>
      <c r="S1869" t="s">
        <v>8291</v>
      </c>
      <c r="T1869">
        <f t="shared" si="174"/>
        <v>10</v>
      </c>
      <c r="U1869">
        <f t="shared" si="17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7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5">
        <f t="shared" si="176"/>
        <v>42328.779224537036</v>
      </c>
      <c r="M1870" s="15">
        <f t="shared" si="177"/>
        <v>42353.332638888889</v>
      </c>
      <c r="N1870" s="10">
        <f t="shared" si="178"/>
        <v>25</v>
      </c>
      <c r="O1870" t="b">
        <v>0</v>
      </c>
      <c r="P1870">
        <v>17</v>
      </c>
      <c r="Q1870" t="b">
        <v>0</v>
      </c>
      <c r="R1870" s="12" t="s">
        <v>8289</v>
      </c>
      <c r="S1870" t="s">
        <v>8291</v>
      </c>
      <c r="T1870">
        <f t="shared" si="174"/>
        <v>71.59</v>
      </c>
      <c r="U1870">
        <f t="shared" si="17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7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5">
        <f t="shared" si="176"/>
        <v>42709.002881944441</v>
      </c>
      <c r="M1871" s="15">
        <f t="shared" si="177"/>
        <v>42739.002881944441</v>
      </c>
      <c r="N1871" s="10">
        <f t="shared" si="178"/>
        <v>30</v>
      </c>
      <c r="O1871" t="b">
        <v>0</v>
      </c>
      <c r="P1871">
        <v>0</v>
      </c>
      <c r="Q1871" t="b">
        <v>0</v>
      </c>
      <c r="R1871" s="12" t="s">
        <v>8289</v>
      </c>
      <c r="S1871" t="s">
        <v>8291</v>
      </c>
      <c r="T1871">
        <f t="shared" si="174"/>
        <v>0</v>
      </c>
      <c r="U1871">
        <f t="shared" si="17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7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5">
        <f t="shared" si="176"/>
        <v>42371.355729166666</v>
      </c>
      <c r="M1872" s="15">
        <f t="shared" si="177"/>
        <v>42400.178472222222</v>
      </c>
      <c r="N1872" s="10">
        <f t="shared" si="178"/>
        <v>29</v>
      </c>
      <c r="O1872" t="b">
        <v>0</v>
      </c>
      <c r="P1872">
        <v>11</v>
      </c>
      <c r="Q1872" t="b">
        <v>0</v>
      </c>
      <c r="R1872" s="12" t="s">
        <v>8289</v>
      </c>
      <c r="S1872" t="s">
        <v>8291</v>
      </c>
      <c r="T1872">
        <f t="shared" si="174"/>
        <v>32.82</v>
      </c>
      <c r="U1872">
        <f t="shared" si="17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7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5">
        <f t="shared" si="176"/>
        <v>41923.783576388887</v>
      </c>
      <c r="M1873" s="15">
        <f t="shared" si="177"/>
        <v>41963.825243055559</v>
      </c>
      <c r="N1873" s="10">
        <f t="shared" si="178"/>
        <v>40</v>
      </c>
      <c r="O1873" t="b">
        <v>0</v>
      </c>
      <c r="P1873">
        <v>95</v>
      </c>
      <c r="Q1873" t="b">
        <v>0</v>
      </c>
      <c r="R1873" s="12" t="s">
        <v>8289</v>
      </c>
      <c r="S1873" t="s">
        <v>8291</v>
      </c>
      <c r="T1873">
        <f t="shared" si="174"/>
        <v>49.12</v>
      </c>
      <c r="U1873">
        <f t="shared" si="17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7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5">
        <f t="shared" si="176"/>
        <v>42155.129652777774</v>
      </c>
      <c r="M1874" s="15">
        <f t="shared" si="177"/>
        <v>42185.129652777774</v>
      </c>
      <c r="N1874" s="10">
        <f t="shared" si="178"/>
        <v>30</v>
      </c>
      <c r="O1874" t="b">
        <v>0</v>
      </c>
      <c r="P1874">
        <v>13</v>
      </c>
      <c r="Q1874" t="b">
        <v>0</v>
      </c>
      <c r="R1874" s="12" t="s">
        <v>8289</v>
      </c>
      <c r="S1874" t="s">
        <v>8291</v>
      </c>
      <c r="T1874">
        <f t="shared" si="174"/>
        <v>16.309999999999999</v>
      </c>
      <c r="U1874">
        <f t="shared" si="17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7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5">
        <f t="shared" si="176"/>
        <v>42164.615856481483</v>
      </c>
      <c r="M1875" s="15">
        <f t="shared" si="177"/>
        <v>42193.697916666672</v>
      </c>
      <c r="N1875" s="10">
        <f t="shared" si="178"/>
        <v>29</v>
      </c>
      <c r="O1875" t="b">
        <v>0</v>
      </c>
      <c r="P1875">
        <v>2</v>
      </c>
      <c r="Q1875" t="b">
        <v>0</v>
      </c>
      <c r="R1875" s="12" t="s">
        <v>8289</v>
      </c>
      <c r="S1875" t="s">
        <v>8291</v>
      </c>
      <c r="T1875">
        <f t="shared" si="174"/>
        <v>18</v>
      </c>
      <c r="U1875">
        <f t="shared" si="17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7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5">
        <f t="shared" si="176"/>
        <v>42529.969131944439</v>
      </c>
      <c r="M1876" s="15">
        <f t="shared" si="177"/>
        <v>42549.969131944439</v>
      </c>
      <c r="N1876" s="10">
        <f t="shared" si="178"/>
        <v>20</v>
      </c>
      <c r="O1876" t="b">
        <v>0</v>
      </c>
      <c r="P1876">
        <v>2</v>
      </c>
      <c r="Q1876" t="b">
        <v>0</v>
      </c>
      <c r="R1876" s="12" t="s">
        <v>8289</v>
      </c>
      <c r="S1876" t="s">
        <v>8291</v>
      </c>
      <c r="T1876">
        <f t="shared" si="174"/>
        <v>13</v>
      </c>
      <c r="U1876">
        <f t="shared" si="17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7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5">
        <f t="shared" si="176"/>
        <v>42528.899398148147</v>
      </c>
      <c r="M1877" s="15">
        <f t="shared" si="177"/>
        <v>42588.899398148147</v>
      </c>
      <c r="N1877" s="10">
        <f t="shared" si="178"/>
        <v>60</v>
      </c>
      <c r="O1877" t="b">
        <v>0</v>
      </c>
      <c r="P1877">
        <v>3</v>
      </c>
      <c r="Q1877" t="b">
        <v>0</v>
      </c>
      <c r="R1877" s="12" t="s">
        <v>8289</v>
      </c>
      <c r="S1877" t="s">
        <v>8291</v>
      </c>
      <c r="T1877">
        <f t="shared" si="174"/>
        <v>17</v>
      </c>
      <c r="U1877">
        <f t="shared" si="17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7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5">
        <f t="shared" si="176"/>
        <v>41776.284780092588</v>
      </c>
      <c r="M1878" s="15">
        <f t="shared" si="177"/>
        <v>41806.284780092588</v>
      </c>
      <c r="N1878" s="10">
        <f t="shared" si="178"/>
        <v>30</v>
      </c>
      <c r="O1878" t="b">
        <v>0</v>
      </c>
      <c r="P1878">
        <v>0</v>
      </c>
      <c r="Q1878" t="b">
        <v>0</v>
      </c>
      <c r="R1878" s="12" t="s">
        <v>8289</v>
      </c>
      <c r="S1878" t="s">
        <v>8291</v>
      </c>
      <c r="T1878">
        <f t="shared" si="174"/>
        <v>0</v>
      </c>
      <c r="U1878">
        <f t="shared" si="17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7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5">
        <f t="shared" si="176"/>
        <v>42035.029224537036</v>
      </c>
      <c r="M1879" s="15">
        <f t="shared" si="177"/>
        <v>42064.029224537036</v>
      </c>
      <c r="N1879" s="10">
        <f t="shared" si="178"/>
        <v>29</v>
      </c>
      <c r="O1879" t="b">
        <v>0</v>
      </c>
      <c r="P1879">
        <v>0</v>
      </c>
      <c r="Q1879" t="b">
        <v>0</v>
      </c>
      <c r="R1879" s="12" t="s">
        <v>8289</v>
      </c>
      <c r="S1879" t="s">
        <v>8291</v>
      </c>
      <c r="T1879">
        <f t="shared" si="174"/>
        <v>0</v>
      </c>
      <c r="U1879">
        <f t="shared" si="17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7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5">
        <f t="shared" si="176"/>
        <v>41773.008738425924</v>
      </c>
      <c r="M1880" s="15">
        <f t="shared" si="177"/>
        <v>41803.008738425924</v>
      </c>
      <c r="N1880" s="10">
        <f t="shared" si="178"/>
        <v>30</v>
      </c>
      <c r="O1880" t="b">
        <v>0</v>
      </c>
      <c r="P1880">
        <v>0</v>
      </c>
      <c r="Q1880" t="b">
        <v>0</v>
      </c>
      <c r="R1880" s="12" t="s">
        <v>8289</v>
      </c>
      <c r="S1880" t="s">
        <v>8291</v>
      </c>
      <c r="T1880">
        <f t="shared" si="174"/>
        <v>0</v>
      </c>
      <c r="U1880">
        <f t="shared" si="17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7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5">
        <f t="shared" si="176"/>
        <v>42413.649641203709</v>
      </c>
      <c r="M1881" s="15">
        <f t="shared" si="177"/>
        <v>42443.607974537037</v>
      </c>
      <c r="N1881" s="10">
        <f t="shared" si="178"/>
        <v>30</v>
      </c>
      <c r="O1881" t="b">
        <v>0</v>
      </c>
      <c r="P1881">
        <v>2</v>
      </c>
      <c r="Q1881" t="b">
        <v>0</v>
      </c>
      <c r="R1881" s="12" t="s">
        <v>8289</v>
      </c>
      <c r="S1881" t="s">
        <v>8291</v>
      </c>
      <c r="T1881">
        <f t="shared" si="174"/>
        <v>3</v>
      </c>
      <c r="U1881">
        <f t="shared" si="17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7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5">
        <f t="shared" si="176"/>
        <v>42430.566898148143</v>
      </c>
      <c r="M1882" s="15">
        <f t="shared" si="177"/>
        <v>42459.525231481486</v>
      </c>
      <c r="N1882" s="10">
        <f t="shared" si="178"/>
        <v>29</v>
      </c>
      <c r="O1882" t="b">
        <v>0</v>
      </c>
      <c r="P1882">
        <v>24</v>
      </c>
      <c r="Q1882" t="b">
        <v>0</v>
      </c>
      <c r="R1882" s="12" t="s">
        <v>8289</v>
      </c>
      <c r="S1882" t="s">
        <v>8291</v>
      </c>
      <c r="T1882">
        <f t="shared" si="174"/>
        <v>41.83</v>
      </c>
      <c r="U1882">
        <f t="shared" si="17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7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5">
        <f t="shared" si="176"/>
        <v>42043.152650462958</v>
      </c>
      <c r="M1883" s="15">
        <f t="shared" si="177"/>
        <v>42073.110983796301</v>
      </c>
      <c r="N1883" s="10">
        <f t="shared" si="178"/>
        <v>30</v>
      </c>
      <c r="O1883" t="b">
        <v>0</v>
      </c>
      <c r="P1883">
        <v>70</v>
      </c>
      <c r="Q1883" t="b">
        <v>1</v>
      </c>
      <c r="R1883" s="12" t="s">
        <v>8281</v>
      </c>
      <c r="S1883" t="s">
        <v>8285</v>
      </c>
      <c r="T1883">
        <f t="shared" si="174"/>
        <v>49.34</v>
      </c>
      <c r="U1883">
        <f t="shared" si="17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7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5">
        <f t="shared" si="176"/>
        <v>41067.949212962965</v>
      </c>
      <c r="M1884" s="15">
        <f t="shared" si="177"/>
        <v>41100.991666666669</v>
      </c>
      <c r="N1884" s="10">
        <f t="shared" si="178"/>
        <v>33</v>
      </c>
      <c r="O1884" t="b">
        <v>0</v>
      </c>
      <c r="P1884">
        <v>81</v>
      </c>
      <c r="Q1884" t="b">
        <v>1</v>
      </c>
      <c r="R1884" s="12" t="s">
        <v>8281</v>
      </c>
      <c r="S1884" t="s">
        <v>8285</v>
      </c>
      <c r="T1884">
        <f t="shared" si="174"/>
        <v>41.73</v>
      </c>
      <c r="U1884">
        <f t="shared" si="17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7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5">
        <f t="shared" si="176"/>
        <v>40977.948009259257</v>
      </c>
      <c r="M1885" s="15">
        <f t="shared" si="177"/>
        <v>41007.906342592592</v>
      </c>
      <c r="N1885" s="10">
        <f t="shared" si="178"/>
        <v>30</v>
      </c>
      <c r="O1885" t="b">
        <v>0</v>
      </c>
      <c r="P1885">
        <v>32</v>
      </c>
      <c r="Q1885" t="b">
        <v>1</v>
      </c>
      <c r="R1885" s="12" t="s">
        <v>8281</v>
      </c>
      <c r="S1885" t="s">
        <v>8285</v>
      </c>
      <c r="T1885">
        <f t="shared" si="174"/>
        <v>32.72</v>
      </c>
      <c r="U1885">
        <f t="shared" si="17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7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5">
        <f t="shared" si="176"/>
        <v>41205.198321759257</v>
      </c>
      <c r="M1886" s="15">
        <f t="shared" si="177"/>
        <v>41240.5</v>
      </c>
      <c r="N1886" s="10">
        <f t="shared" si="178"/>
        <v>35</v>
      </c>
      <c r="O1886" t="b">
        <v>0</v>
      </c>
      <c r="P1886">
        <v>26</v>
      </c>
      <c r="Q1886" t="b">
        <v>1</v>
      </c>
      <c r="R1886" s="12" t="s">
        <v>8281</v>
      </c>
      <c r="S1886" t="s">
        <v>8285</v>
      </c>
      <c r="T1886">
        <f t="shared" si="174"/>
        <v>51.96</v>
      </c>
      <c r="U1886">
        <f t="shared" si="17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7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5">
        <f t="shared" si="176"/>
        <v>41099.093865740739</v>
      </c>
      <c r="M1887" s="15">
        <f t="shared" si="177"/>
        <v>41131.916666666664</v>
      </c>
      <c r="N1887" s="10">
        <f t="shared" si="178"/>
        <v>32</v>
      </c>
      <c r="O1887" t="b">
        <v>0</v>
      </c>
      <c r="P1887">
        <v>105</v>
      </c>
      <c r="Q1887" t="b">
        <v>1</v>
      </c>
      <c r="R1887" s="12" t="s">
        <v>8281</v>
      </c>
      <c r="S1887" t="s">
        <v>8285</v>
      </c>
      <c r="T1887">
        <f t="shared" si="174"/>
        <v>50.69</v>
      </c>
      <c r="U1887">
        <f t="shared" si="17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7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5">
        <f t="shared" si="176"/>
        <v>41925.906689814816</v>
      </c>
      <c r="M1888" s="15">
        <f t="shared" si="177"/>
        <v>41955.94835648148</v>
      </c>
      <c r="N1888" s="10">
        <f t="shared" si="178"/>
        <v>30</v>
      </c>
      <c r="O1888" t="b">
        <v>0</v>
      </c>
      <c r="P1888">
        <v>29</v>
      </c>
      <c r="Q1888" t="b">
        <v>1</v>
      </c>
      <c r="R1888" s="12" t="s">
        <v>8281</v>
      </c>
      <c r="S1888" t="s">
        <v>8285</v>
      </c>
      <c r="T1888">
        <f t="shared" si="174"/>
        <v>42.24</v>
      </c>
      <c r="U1888">
        <f t="shared" si="17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7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5">
        <f t="shared" si="176"/>
        <v>42323.800138888888</v>
      </c>
      <c r="M1889" s="15">
        <f t="shared" si="177"/>
        <v>42341.895833333328</v>
      </c>
      <c r="N1889" s="10">
        <f t="shared" si="178"/>
        <v>18</v>
      </c>
      <c r="O1889" t="b">
        <v>0</v>
      </c>
      <c r="P1889">
        <v>8</v>
      </c>
      <c r="Q1889" t="b">
        <v>1</v>
      </c>
      <c r="R1889" s="12" t="s">
        <v>8281</v>
      </c>
      <c r="S1889" t="s">
        <v>8285</v>
      </c>
      <c r="T1889">
        <f t="shared" si="174"/>
        <v>416.88</v>
      </c>
      <c r="U1889">
        <f t="shared" si="17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7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5">
        <f t="shared" si="176"/>
        <v>40299.239953703705</v>
      </c>
      <c r="M1890" s="15">
        <f t="shared" si="177"/>
        <v>40330.207638888889</v>
      </c>
      <c r="N1890" s="10">
        <f t="shared" si="178"/>
        <v>31</v>
      </c>
      <c r="O1890" t="b">
        <v>0</v>
      </c>
      <c r="P1890">
        <v>89</v>
      </c>
      <c r="Q1890" t="b">
        <v>1</v>
      </c>
      <c r="R1890" s="12" t="s">
        <v>8281</v>
      </c>
      <c r="S1890" t="s">
        <v>8285</v>
      </c>
      <c r="T1890">
        <f t="shared" si="174"/>
        <v>46.65</v>
      </c>
      <c r="U1890">
        <f t="shared" si="17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7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5">
        <f t="shared" si="176"/>
        <v>41299.793356481481</v>
      </c>
      <c r="M1891" s="15">
        <f t="shared" si="177"/>
        <v>41344.751689814817</v>
      </c>
      <c r="N1891" s="10">
        <f t="shared" si="178"/>
        <v>45</v>
      </c>
      <c r="O1891" t="b">
        <v>0</v>
      </c>
      <c r="P1891">
        <v>44</v>
      </c>
      <c r="Q1891" t="b">
        <v>1</v>
      </c>
      <c r="R1891" s="12" t="s">
        <v>8281</v>
      </c>
      <c r="S1891" t="s">
        <v>8285</v>
      </c>
      <c r="T1891">
        <f t="shared" si="174"/>
        <v>48.45</v>
      </c>
      <c r="U1891">
        <f t="shared" si="17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7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5">
        <f t="shared" si="176"/>
        <v>41228.786203703705</v>
      </c>
      <c r="M1892" s="15">
        <f t="shared" si="177"/>
        <v>41258.786203703705</v>
      </c>
      <c r="N1892" s="10">
        <f t="shared" si="178"/>
        <v>30</v>
      </c>
      <c r="O1892" t="b">
        <v>0</v>
      </c>
      <c r="P1892">
        <v>246</v>
      </c>
      <c r="Q1892" t="b">
        <v>1</v>
      </c>
      <c r="R1892" s="12" t="s">
        <v>8281</v>
      </c>
      <c r="S1892" t="s">
        <v>8285</v>
      </c>
      <c r="T1892">
        <f t="shared" si="174"/>
        <v>70.53</v>
      </c>
      <c r="U1892">
        <f t="shared" si="17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7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5">
        <f t="shared" si="176"/>
        <v>40335.798078703701</v>
      </c>
      <c r="M1893" s="15">
        <f t="shared" si="177"/>
        <v>40381.25</v>
      </c>
      <c r="N1893" s="10">
        <f t="shared" si="178"/>
        <v>46</v>
      </c>
      <c r="O1893" t="b">
        <v>0</v>
      </c>
      <c r="P1893">
        <v>120</v>
      </c>
      <c r="Q1893" t="b">
        <v>1</v>
      </c>
      <c r="R1893" s="12" t="s">
        <v>8281</v>
      </c>
      <c r="S1893" t="s">
        <v>8285</v>
      </c>
      <c r="T1893">
        <f t="shared" si="174"/>
        <v>87.96</v>
      </c>
      <c r="U1893">
        <f t="shared" si="17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7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5">
        <f t="shared" si="176"/>
        <v>40671.637511574074</v>
      </c>
      <c r="M1894" s="15">
        <f t="shared" si="177"/>
        <v>40701.637511574074</v>
      </c>
      <c r="N1894" s="10">
        <f t="shared" si="178"/>
        <v>30</v>
      </c>
      <c r="O1894" t="b">
        <v>0</v>
      </c>
      <c r="P1894">
        <v>26</v>
      </c>
      <c r="Q1894" t="b">
        <v>1</v>
      </c>
      <c r="R1894" s="12" t="s">
        <v>8281</v>
      </c>
      <c r="S1894" t="s">
        <v>8285</v>
      </c>
      <c r="T1894">
        <f t="shared" si="174"/>
        <v>26.27</v>
      </c>
      <c r="U1894">
        <f t="shared" si="17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7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5">
        <f t="shared" si="176"/>
        <v>40632.94195601852</v>
      </c>
      <c r="M1895" s="15">
        <f t="shared" si="177"/>
        <v>40649.165972222225</v>
      </c>
      <c r="N1895" s="10">
        <f t="shared" si="178"/>
        <v>17</v>
      </c>
      <c r="O1895" t="b">
        <v>0</v>
      </c>
      <c r="P1895">
        <v>45</v>
      </c>
      <c r="Q1895" t="b">
        <v>1</v>
      </c>
      <c r="R1895" s="12" t="s">
        <v>8281</v>
      </c>
      <c r="S1895" t="s">
        <v>8285</v>
      </c>
      <c r="T1895">
        <f t="shared" si="174"/>
        <v>57.78</v>
      </c>
      <c r="U1895">
        <f t="shared" si="17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7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5">
        <f t="shared" si="176"/>
        <v>40920.904895833337</v>
      </c>
      <c r="M1896" s="15">
        <f t="shared" si="177"/>
        <v>40951.904895833337</v>
      </c>
      <c r="N1896" s="10">
        <f t="shared" si="178"/>
        <v>31</v>
      </c>
      <c r="O1896" t="b">
        <v>0</v>
      </c>
      <c r="P1896">
        <v>20</v>
      </c>
      <c r="Q1896" t="b">
        <v>1</v>
      </c>
      <c r="R1896" s="12" t="s">
        <v>8281</v>
      </c>
      <c r="S1896" t="s">
        <v>8285</v>
      </c>
      <c r="T1896">
        <f t="shared" si="174"/>
        <v>57.25</v>
      </c>
      <c r="U1896">
        <f t="shared" si="17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7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5">
        <f t="shared" si="176"/>
        <v>42267.746782407412</v>
      </c>
      <c r="M1897" s="15">
        <f t="shared" si="177"/>
        <v>42297.746782407412</v>
      </c>
      <c r="N1897" s="10">
        <f t="shared" si="178"/>
        <v>30</v>
      </c>
      <c r="O1897" t="b">
        <v>0</v>
      </c>
      <c r="P1897">
        <v>47</v>
      </c>
      <c r="Q1897" t="b">
        <v>1</v>
      </c>
      <c r="R1897" s="12" t="s">
        <v>8281</v>
      </c>
      <c r="S1897" t="s">
        <v>8285</v>
      </c>
      <c r="T1897">
        <f t="shared" si="174"/>
        <v>196.34</v>
      </c>
      <c r="U1897">
        <f t="shared" si="17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7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5">
        <f t="shared" si="176"/>
        <v>40981.710243055553</v>
      </c>
      <c r="M1898" s="15">
        <f t="shared" si="177"/>
        <v>41011.710243055553</v>
      </c>
      <c r="N1898" s="10">
        <f t="shared" si="178"/>
        <v>30</v>
      </c>
      <c r="O1898" t="b">
        <v>0</v>
      </c>
      <c r="P1898">
        <v>13</v>
      </c>
      <c r="Q1898" t="b">
        <v>1</v>
      </c>
      <c r="R1898" s="12" t="s">
        <v>8281</v>
      </c>
      <c r="S1898" t="s">
        <v>8285</v>
      </c>
      <c r="T1898">
        <f t="shared" si="174"/>
        <v>43</v>
      </c>
      <c r="U1898">
        <f t="shared" si="17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7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5">
        <f t="shared" si="176"/>
        <v>41680.583402777782</v>
      </c>
      <c r="M1899" s="15">
        <f t="shared" si="177"/>
        <v>41702.875</v>
      </c>
      <c r="N1899" s="10">
        <f t="shared" si="178"/>
        <v>22</v>
      </c>
      <c r="O1899" t="b">
        <v>0</v>
      </c>
      <c r="P1899">
        <v>183</v>
      </c>
      <c r="Q1899" t="b">
        <v>1</v>
      </c>
      <c r="R1899" s="12" t="s">
        <v>8281</v>
      </c>
      <c r="S1899" t="s">
        <v>8285</v>
      </c>
      <c r="T1899">
        <f t="shared" si="174"/>
        <v>35.549999999999997</v>
      </c>
      <c r="U1899">
        <f t="shared" si="17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7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5">
        <f t="shared" si="176"/>
        <v>42366.192974537036</v>
      </c>
      <c r="M1900" s="15">
        <f t="shared" si="177"/>
        <v>42401.75</v>
      </c>
      <c r="N1900" s="10">
        <f t="shared" si="178"/>
        <v>35</v>
      </c>
      <c r="O1900" t="b">
        <v>0</v>
      </c>
      <c r="P1900">
        <v>21</v>
      </c>
      <c r="Q1900" t="b">
        <v>1</v>
      </c>
      <c r="R1900" s="12" t="s">
        <v>8281</v>
      </c>
      <c r="S1900" t="s">
        <v>8285</v>
      </c>
      <c r="T1900">
        <f t="shared" si="174"/>
        <v>68.81</v>
      </c>
      <c r="U1900">
        <f t="shared" si="17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7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5">
        <f t="shared" si="176"/>
        <v>42058.941736111112</v>
      </c>
      <c r="M1901" s="15">
        <f t="shared" si="177"/>
        <v>42088.90006944444</v>
      </c>
      <c r="N1901" s="10">
        <f t="shared" si="178"/>
        <v>30</v>
      </c>
      <c r="O1901" t="b">
        <v>0</v>
      </c>
      <c r="P1901">
        <v>42</v>
      </c>
      <c r="Q1901" t="b">
        <v>1</v>
      </c>
      <c r="R1901" s="12" t="s">
        <v>8281</v>
      </c>
      <c r="S1901" t="s">
        <v>8285</v>
      </c>
      <c r="T1901">
        <f t="shared" si="174"/>
        <v>28.57</v>
      </c>
      <c r="U1901">
        <f t="shared" si="17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7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5">
        <f t="shared" si="176"/>
        <v>41160.871886574074</v>
      </c>
      <c r="M1902" s="15">
        <f t="shared" si="177"/>
        <v>41188.415972222225</v>
      </c>
      <c r="N1902" s="10">
        <f t="shared" si="178"/>
        <v>28</v>
      </c>
      <c r="O1902" t="b">
        <v>0</v>
      </c>
      <c r="P1902">
        <v>54</v>
      </c>
      <c r="Q1902" t="b">
        <v>1</v>
      </c>
      <c r="R1902" s="12" t="s">
        <v>8281</v>
      </c>
      <c r="S1902" t="s">
        <v>8285</v>
      </c>
      <c r="T1902">
        <f t="shared" si="174"/>
        <v>50.63</v>
      </c>
      <c r="U1902">
        <f t="shared" si="17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7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5">
        <f t="shared" si="176"/>
        <v>42116.54315972222</v>
      </c>
      <c r="M1903" s="15">
        <f t="shared" si="177"/>
        <v>42146.541666666672</v>
      </c>
      <c r="N1903" s="10">
        <f t="shared" si="178"/>
        <v>30</v>
      </c>
      <c r="O1903" t="b">
        <v>0</v>
      </c>
      <c r="P1903">
        <v>25</v>
      </c>
      <c r="Q1903" t="b">
        <v>0</v>
      </c>
      <c r="R1903" s="12" t="s">
        <v>8275</v>
      </c>
      <c r="S1903" t="s">
        <v>8304</v>
      </c>
      <c r="T1903">
        <f t="shared" si="174"/>
        <v>106.8</v>
      </c>
      <c r="U1903">
        <f t="shared" si="17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7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5">
        <f t="shared" si="176"/>
        <v>42037.789895833332</v>
      </c>
      <c r="M1904" s="15">
        <f t="shared" si="177"/>
        <v>42067.789895833332</v>
      </c>
      <c r="N1904" s="10">
        <f t="shared" si="178"/>
        <v>30</v>
      </c>
      <c r="O1904" t="b">
        <v>0</v>
      </c>
      <c r="P1904">
        <v>3</v>
      </c>
      <c r="Q1904" t="b">
        <v>0</v>
      </c>
      <c r="R1904" s="12" t="s">
        <v>8275</v>
      </c>
      <c r="S1904" t="s">
        <v>8304</v>
      </c>
      <c r="T1904">
        <f t="shared" si="174"/>
        <v>4</v>
      </c>
      <c r="U1904">
        <f t="shared" si="17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7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5">
        <f t="shared" si="176"/>
        <v>42702.770729166667</v>
      </c>
      <c r="M1905" s="15">
        <f t="shared" si="177"/>
        <v>42762.770729166667</v>
      </c>
      <c r="N1905" s="10">
        <f t="shared" si="178"/>
        <v>60</v>
      </c>
      <c r="O1905" t="b">
        <v>0</v>
      </c>
      <c r="P1905">
        <v>41</v>
      </c>
      <c r="Q1905" t="b">
        <v>0</v>
      </c>
      <c r="R1905" s="12" t="s">
        <v>8275</v>
      </c>
      <c r="S1905" t="s">
        <v>8304</v>
      </c>
      <c r="T1905">
        <f t="shared" si="174"/>
        <v>34.1</v>
      </c>
      <c r="U1905">
        <f t="shared" si="17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7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5">
        <f t="shared" si="176"/>
        <v>42326.685428240744</v>
      </c>
      <c r="M1906" s="15">
        <f t="shared" si="177"/>
        <v>42371.685428240744</v>
      </c>
      <c r="N1906" s="10">
        <f t="shared" si="178"/>
        <v>45</v>
      </c>
      <c r="O1906" t="b">
        <v>0</v>
      </c>
      <c r="P1906">
        <v>2</v>
      </c>
      <c r="Q1906" t="b">
        <v>0</v>
      </c>
      <c r="R1906" s="12" t="s">
        <v>8275</v>
      </c>
      <c r="S1906" t="s">
        <v>8304</v>
      </c>
      <c r="T1906">
        <f t="shared" si="174"/>
        <v>25</v>
      </c>
      <c r="U1906">
        <f t="shared" si="17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7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5">
        <f t="shared" si="176"/>
        <v>41859.925856481481</v>
      </c>
      <c r="M1907" s="15">
        <f t="shared" si="177"/>
        <v>41889.925856481481</v>
      </c>
      <c r="N1907" s="10">
        <f t="shared" si="178"/>
        <v>30</v>
      </c>
      <c r="O1907" t="b">
        <v>0</v>
      </c>
      <c r="P1907">
        <v>4</v>
      </c>
      <c r="Q1907" t="b">
        <v>0</v>
      </c>
      <c r="R1907" s="12" t="s">
        <v>8275</v>
      </c>
      <c r="S1907" t="s">
        <v>8304</v>
      </c>
      <c r="T1907">
        <f t="shared" si="174"/>
        <v>10.5</v>
      </c>
      <c r="U1907">
        <f t="shared" si="17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7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5">
        <f t="shared" si="176"/>
        <v>42514.671099537038</v>
      </c>
      <c r="M1908" s="15">
        <f t="shared" si="177"/>
        <v>42544.671099537038</v>
      </c>
      <c r="N1908" s="10">
        <f t="shared" si="178"/>
        <v>30</v>
      </c>
      <c r="O1908" t="b">
        <v>0</v>
      </c>
      <c r="P1908">
        <v>99</v>
      </c>
      <c r="Q1908" t="b">
        <v>0</v>
      </c>
      <c r="R1908" s="12" t="s">
        <v>8275</v>
      </c>
      <c r="S1908" t="s">
        <v>8304</v>
      </c>
      <c r="T1908">
        <f t="shared" si="174"/>
        <v>215.96</v>
      </c>
      <c r="U1908">
        <f t="shared" si="17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7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5">
        <f t="shared" si="176"/>
        <v>41767.587094907409</v>
      </c>
      <c r="M1909" s="15">
        <f t="shared" si="177"/>
        <v>41782.587094907409</v>
      </c>
      <c r="N1909" s="10">
        <f t="shared" si="178"/>
        <v>15</v>
      </c>
      <c r="O1909" t="b">
        <v>0</v>
      </c>
      <c r="P1909">
        <v>4</v>
      </c>
      <c r="Q1909" t="b">
        <v>0</v>
      </c>
      <c r="R1909" s="12" t="s">
        <v>8275</v>
      </c>
      <c r="S1909" t="s">
        <v>8304</v>
      </c>
      <c r="T1909">
        <f t="shared" si="174"/>
        <v>21.25</v>
      </c>
      <c r="U1909">
        <f t="shared" si="17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7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5">
        <f t="shared" si="176"/>
        <v>42703.917824074073</v>
      </c>
      <c r="M1910" s="15">
        <f t="shared" si="177"/>
        <v>42733.917824074073</v>
      </c>
      <c r="N1910" s="10">
        <f t="shared" si="178"/>
        <v>30</v>
      </c>
      <c r="O1910" t="b">
        <v>0</v>
      </c>
      <c r="P1910">
        <v>4</v>
      </c>
      <c r="Q1910" t="b">
        <v>0</v>
      </c>
      <c r="R1910" s="12" t="s">
        <v>8275</v>
      </c>
      <c r="S1910" t="s">
        <v>8304</v>
      </c>
      <c r="T1910">
        <f t="shared" si="174"/>
        <v>108.25</v>
      </c>
      <c r="U1910">
        <f t="shared" si="17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7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5">
        <f t="shared" si="176"/>
        <v>41905.429155092592</v>
      </c>
      <c r="M1911" s="15">
        <f t="shared" si="177"/>
        <v>41935.429155092592</v>
      </c>
      <c r="N1911" s="10">
        <f t="shared" si="178"/>
        <v>30</v>
      </c>
      <c r="O1911" t="b">
        <v>0</v>
      </c>
      <c r="P1911">
        <v>38</v>
      </c>
      <c r="Q1911" t="b">
        <v>0</v>
      </c>
      <c r="R1911" s="12" t="s">
        <v>8275</v>
      </c>
      <c r="S1911" t="s">
        <v>8304</v>
      </c>
      <c r="T1911">
        <f t="shared" si="174"/>
        <v>129.97</v>
      </c>
      <c r="U1911">
        <f t="shared" si="17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7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5">
        <f t="shared" si="176"/>
        <v>42264.963159722218</v>
      </c>
      <c r="M1912" s="15">
        <f t="shared" si="177"/>
        <v>42308.947916666672</v>
      </c>
      <c r="N1912" s="10">
        <f t="shared" si="178"/>
        <v>44</v>
      </c>
      <c r="O1912" t="b">
        <v>0</v>
      </c>
      <c r="P1912">
        <v>285</v>
      </c>
      <c r="Q1912" t="b">
        <v>0</v>
      </c>
      <c r="R1912" s="12" t="s">
        <v>8275</v>
      </c>
      <c r="S1912" t="s">
        <v>8304</v>
      </c>
      <c r="T1912">
        <f t="shared" si="174"/>
        <v>117.49</v>
      </c>
      <c r="U1912">
        <f t="shared" si="17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7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5">
        <f t="shared" si="176"/>
        <v>41830.033958333333</v>
      </c>
      <c r="M1913" s="15">
        <f t="shared" si="177"/>
        <v>41860.033958333333</v>
      </c>
      <c r="N1913" s="10">
        <f t="shared" si="178"/>
        <v>30</v>
      </c>
      <c r="O1913" t="b">
        <v>0</v>
      </c>
      <c r="P1913">
        <v>1</v>
      </c>
      <c r="Q1913" t="b">
        <v>0</v>
      </c>
      <c r="R1913" s="12" t="s">
        <v>8275</v>
      </c>
      <c r="S1913" t="s">
        <v>8304</v>
      </c>
      <c r="T1913">
        <f t="shared" si="174"/>
        <v>10</v>
      </c>
      <c r="U1913">
        <f t="shared" si="17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7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5">
        <f t="shared" si="176"/>
        <v>42129.226388888885</v>
      </c>
      <c r="M1914" s="15">
        <f t="shared" si="177"/>
        <v>42159.226388888885</v>
      </c>
      <c r="N1914" s="10">
        <f t="shared" si="178"/>
        <v>30</v>
      </c>
      <c r="O1914" t="b">
        <v>0</v>
      </c>
      <c r="P1914">
        <v>42</v>
      </c>
      <c r="Q1914" t="b">
        <v>0</v>
      </c>
      <c r="R1914" s="12" t="s">
        <v>8275</v>
      </c>
      <c r="S1914" t="s">
        <v>8304</v>
      </c>
      <c r="T1914">
        <f t="shared" si="174"/>
        <v>70.599999999999994</v>
      </c>
      <c r="U1914">
        <f t="shared" si="17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7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5">
        <f t="shared" si="176"/>
        <v>41890.511319444442</v>
      </c>
      <c r="M1915" s="15">
        <f t="shared" si="177"/>
        <v>41920.511319444442</v>
      </c>
      <c r="N1915" s="10">
        <f t="shared" si="178"/>
        <v>30</v>
      </c>
      <c r="O1915" t="b">
        <v>0</v>
      </c>
      <c r="P1915">
        <v>26</v>
      </c>
      <c r="Q1915" t="b">
        <v>0</v>
      </c>
      <c r="R1915" s="12" t="s">
        <v>8275</v>
      </c>
      <c r="S1915" t="s">
        <v>8304</v>
      </c>
      <c r="T1915">
        <f t="shared" si="174"/>
        <v>24.5</v>
      </c>
      <c r="U1915">
        <f t="shared" si="17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7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5">
        <f t="shared" si="176"/>
        <v>41929.174456018518</v>
      </c>
      <c r="M1916" s="15">
        <f t="shared" si="177"/>
        <v>41944.165972222225</v>
      </c>
      <c r="N1916" s="10">
        <f t="shared" si="178"/>
        <v>15</v>
      </c>
      <c r="O1916" t="b">
        <v>0</v>
      </c>
      <c r="P1916">
        <v>2</v>
      </c>
      <c r="Q1916" t="b">
        <v>0</v>
      </c>
      <c r="R1916" s="12" t="s">
        <v>8275</v>
      </c>
      <c r="S1916" t="s">
        <v>8304</v>
      </c>
      <c r="T1916">
        <f t="shared" si="174"/>
        <v>30</v>
      </c>
      <c r="U1916">
        <f t="shared" si="17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7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5">
        <f t="shared" si="176"/>
        <v>41864.04886574074</v>
      </c>
      <c r="M1917" s="15">
        <f t="shared" si="177"/>
        <v>41884.04886574074</v>
      </c>
      <c r="N1917" s="10">
        <f t="shared" si="178"/>
        <v>20</v>
      </c>
      <c r="O1917" t="b">
        <v>0</v>
      </c>
      <c r="P1917">
        <v>4</v>
      </c>
      <c r="Q1917" t="b">
        <v>0</v>
      </c>
      <c r="R1917" s="12" t="s">
        <v>8275</v>
      </c>
      <c r="S1917" t="s">
        <v>8304</v>
      </c>
      <c r="T1917">
        <f t="shared" si="174"/>
        <v>2</v>
      </c>
      <c r="U1917">
        <f t="shared" si="17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7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5">
        <f t="shared" si="176"/>
        <v>42656.717303240745</v>
      </c>
      <c r="M1918" s="15">
        <f t="shared" si="177"/>
        <v>42681.758969907409</v>
      </c>
      <c r="N1918" s="10">
        <f t="shared" si="178"/>
        <v>25</v>
      </c>
      <c r="O1918" t="b">
        <v>0</v>
      </c>
      <c r="P1918">
        <v>6</v>
      </c>
      <c r="Q1918" t="b">
        <v>0</v>
      </c>
      <c r="R1918" s="12" t="s">
        <v>8275</v>
      </c>
      <c r="S1918" t="s">
        <v>8304</v>
      </c>
      <c r="T1918">
        <f t="shared" si="174"/>
        <v>17</v>
      </c>
      <c r="U1918">
        <f t="shared" si="17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7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5">
        <f t="shared" si="176"/>
        <v>42746.270057870366</v>
      </c>
      <c r="M1919" s="15">
        <f t="shared" si="177"/>
        <v>42776.270057870366</v>
      </c>
      <c r="N1919" s="10">
        <f t="shared" si="178"/>
        <v>30</v>
      </c>
      <c r="O1919" t="b">
        <v>0</v>
      </c>
      <c r="P1919">
        <v>70</v>
      </c>
      <c r="Q1919" t="b">
        <v>0</v>
      </c>
      <c r="R1919" s="12" t="s">
        <v>8275</v>
      </c>
      <c r="S1919" t="s">
        <v>8304</v>
      </c>
      <c r="T1919">
        <f t="shared" si="174"/>
        <v>2928.93</v>
      </c>
      <c r="U1919">
        <f t="shared" si="17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7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5">
        <f t="shared" si="176"/>
        <v>41828.789942129632</v>
      </c>
      <c r="M1920" s="15">
        <f t="shared" si="177"/>
        <v>41863.789942129632</v>
      </c>
      <c r="N1920" s="10">
        <f t="shared" si="178"/>
        <v>35</v>
      </c>
      <c r="O1920" t="b">
        <v>0</v>
      </c>
      <c r="P1920">
        <v>9</v>
      </c>
      <c r="Q1920" t="b">
        <v>0</v>
      </c>
      <c r="R1920" s="12" t="s">
        <v>8275</v>
      </c>
      <c r="S1920" t="s">
        <v>8304</v>
      </c>
      <c r="T1920">
        <f t="shared" si="174"/>
        <v>28.89</v>
      </c>
      <c r="U1920">
        <f t="shared" si="17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7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5">
        <f t="shared" si="176"/>
        <v>42113.875567129624</v>
      </c>
      <c r="M1921" s="15">
        <f t="shared" si="177"/>
        <v>42143.875567129624</v>
      </c>
      <c r="N1921" s="10">
        <f t="shared" si="178"/>
        <v>30</v>
      </c>
      <c r="O1921" t="b">
        <v>0</v>
      </c>
      <c r="P1921">
        <v>8</v>
      </c>
      <c r="Q1921" t="b">
        <v>0</v>
      </c>
      <c r="R1921" s="12" t="s">
        <v>8275</v>
      </c>
      <c r="S1921" t="s">
        <v>8304</v>
      </c>
      <c r="T1921">
        <f t="shared" si="174"/>
        <v>29.63</v>
      </c>
      <c r="U1921">
        <f t="shared" si="17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si="17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5">
        <f t="shared" si="176"/>
        <v>42270.875706018516</v>
      </c>
      <c r="M1922" s="15">
        <f t="shared" si="177"/>
        <v>42298.958333333328</v>
      </c>
      <c r="N1922" s="10">
        <f t="shared" si="178"/>
        <v>28</v>
      </c>
      <c r="O1922" t="b">
        <v>0</v>
      </c>
      <c r="P1922">
        <v>105</v>
      </c>
      <c r="Q1922" t="b">
        <v>0</v>
      </c>
      <c r="R1922" s="12" t="s">
        <v>8275</v>
      </c>
      <c r="S1922" t="s">
        <v>8304</v>
      </c>
      <c r="T1922">
        <f t="shared" ref="T1922:T1985" si="180">IFERROR(ROUND(E1922/P1922,2),0)</f>
        <v>40.98</v>
      </c>
      <c r="U1922">
        <f t="shared" si="17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ref="F1923:F1986" si="181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5">
        <f t="shared" ref="L1923:L1986" si="182">(((K1923/60)/60)/24)+DATE(1970,1,1)</f>
        <v>41074.221562500003</v>
      </c>
      <c r="M1923" s="15">
        <f t="shared" ref="M1923:M1986" si="183">(((J1923/60)/60)/24)+DATE(1970,1,1)</f>
        <v>41104.221562500003</v>
      </c>
      <c r="N1923" s="10">
        <f t="shared" ref="N1923:N1986" si="184">_xlfn.DAYS(M1923,L1923)</f>
        <v>30</v>
      </c>
      <c r="O1923" t="b">
        <v>0</v>
      </c>
      <c r="P1923">
        <v>38</v>
      </c>
      <c r="Q1923" t="b">
        <v>1</v>
      </c>
      <c r="R1923" s="12" t="s">
        <v>8281</v>
      </c>
      <c r="S1923" t="s">
        <v>8285</v>
      </c>
      <c r="T1923">
        <f t="shared" si="180"/>
        <v>54</v>
      </c>
      <c r="U1923">
        <f t="shared" ref="U1923:U1986" si="185">YEAR(L1923)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81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5">
        <f t="shared" si="182"/>
        <v>41590.255868055552</v>
      </c>
      <c r="M1924" s="15">
        <f t="shared" si="183"/>
        <v>41620.255868055552</v>
      </c>
      <c r="N1924" s="10">
        <f t="shared" si="184"/>
        <v>30</v>
      </c>
      <c r="O1924" t="b">
        <v>0</v>
      </c>
      <c r="P1924">
        <v>64</v>
      </c>
      <c r="Q1924" t="b">
        <v>1</v>
      </c>
      <c r="R1924" s="12" t="s">
        <v>8281</v>
      </c>
      <c r="S1924" t="s">
        <v>8285</v>
      </c>
      <c r="T1924">
        <f t="shared" si="180"/>
        <v>36.11</v>
      </c>
      <c r="U1924">
        <f t="shared" si="185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81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5">
        <f t="shared" si="182"/>
        <v>40772.848749999997</v>
      </c>
      <c r="M1925" s="15">
        <f t="shared" si="183"/>
        <v>40813.207638888889</v>
      </c>
      <c r="N1925" s="10">
        <f t="shared" si="184"/>
        <v>41</v>
      </c>
      <c r="O1925" t="b">
        <v>0</v>
      </c>
      <c r="P1925">
        <v>13</v>
      </c>
      <c r="Q1925" t="b">
        <v>1</v>
      </c>
      <c r="R1925" s="12" t="s">
        <v>8281</v>
      </c>
      <c r="S1925" t="s">
        <v>8285</v>
      </c>
      <c r="T1925">
        <f t="shared" si="180"/>
        <v>23.15</v>
      </c>
      <c r="U1925">
        <f t="shared" si="185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81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5">
        <f t="shared" si="182"/>
        <v>41626.761053240742</v>
      </c>
      <c r="M1926" s="15">
        <f t="shared" si="183"/>
        <v>41654.814583333333</v>
      </c>
      <c r="N1926" s="10">
        <f t="shared" si="184"/>
        <v>28</v>
      </c>
      <c r="O1926" t="b">
        <v>0</v>
      </c>
      <c r="P1926">
        <v>33</v>
      </c>
      <c r="Q1926" t="b">
        <v>1</v>
      </c>
      <c r="R1926" s="12" t="s">
        <v>8281</v>
      </c>
      <c r="S1926" t="s">
        <v>8285</v>
      </c>
      <c r="T1926">
        <f t="shared" si="180"/>
        <v>104</v>
      </c>
      <c r="U1926">
        <f t="shared" si="185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81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5">
        <f t="shared" si="182"/>
        <v>41535.90148148148</v>
      </c>
      <c r="M1927" s="15">
        <f t="shared" si="183"/>
        <v>41558</v>
      </c>
      <c r="N1927" s="10">
        <f t="shared" si="184"/>
        <v>23</v>
      </c>
      <c r="O1927" t="b">
        <v>0</v>
      </c>
      <c r="P1927">
        <v>52</v>
      </c>
      <c r="Q1927" t="b">
        <v>1</v>
      </c>
      <c r="R1927" s="12" t="s">
        <v>8281</v>
      </c>
      <c r="S1927" t="s">
        <v>8285</v>
      </c>
      <c r="T1927">
        <f t="shared" si="180"/>
        <v>31.83</v>
      </c>
      <c r="U1927">
        <f t="shared" si="185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81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5">
        <f t="shared" si="182"/>
        <v>40456.954351851848</v>
      </c>
      <c r="M1928" s="15">
        <f t="shared" si="183"/>
        <v>40484.018055555556</v>
      </c>
      <c r="N1928" s="10">
        <f t="shared" si="184"/>
        <v>28</v>
      </c>
      <c r="O1928" t="b">
        <v>0</v>
      </c>
      <c r="P1928">
        <v>107</v>
      </c>
      <c r="Q1928" t="b">
        <v>1</v>
      </c>
      <c r="R1928" s="12" t="s">
        <v>8281</v>
      </c>
      <c r="S1928" t="s">
        <v>8285</v>
      </c>
      <c r="T1928">
        <f t="shared" si="180"/>
        <v>27.39</v>
      </c>
      <c r="U1928">
        <f t="shared" si="185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81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5">
        <f t="shared" si="182"/>
        <v>40960.861562500002</v>
      </c>
      <c r="M1929" s="15">
        <f t="shared" si="183"/>
        <v>40976.207638888889</v>
      </c>
      <c r="N1929" s="10">
        <f t="shared" si="184"/>
        <v>16</v>
      </c>
      <c r="O1929" t="b">
        <v>0</v>
      </c>
      <c r="P1929">
        <v>11</v>
      </c>
      <c r="Q1929" t="b">
        <v>1</v>
      </c>
      <c r="R1929" s="12" t="s">
        <v>8281</v>
      </c>
      <c r="S1929" t="s">
        <v>8285</v>
      </c>
      <c r="T1929">
        <f t="shared" si="180"/>
        <v>56.36</v>
      </c>
      <c r="U1929">
        <f t="shared" si="185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81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5">
        <f t="shared" si="182"/>
        <v>41371.648078703707</v>
      </c>
      <c r="M1930" s="15">
        <f t="shared" si="183"/>
        <v>41401.648078703707</v>
      </c>
      <c r="N1930" s="10">
        <f t="shared" si="184"/>
        <v>30</v>
      </c>
      <c r="O1930" t="b">
        <v>0</v>
      </c>
      <c r="P1930">
        <v>34</v>
      </c>
      <c r="Q1930" t="b">
        <v>1</v>
      </c>
      <c r="R1930" s="12" t="s">
        <v>8281</v>
      </c>
      <c r="S1930" t="s">
        <v>8285</v>
      </c>
      <c r="T1930">
        <f t="shared" si="180"/>
        <v>77.349999999999994</v>
      </c>
      <c r="U1930">
        <f t="shared" si="185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81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5">
        <f t="shared" si="182"/>
        <v>40687.021597222221</v>
      </c>
      <c r="M1931" s="15">
        <f t="shared" si="183"/>
        <v>40729.021597222221</v>
      </c>
      <c r="N1931" s="10">
        <f t="shared" si="184"/>
        <v>42</v>
      </c>
      <c r="O1931" t="b">
        <v>0</v>
      </c>
      <c r="P1931">
        <v>75</v>
      </c>
      <c r="Q1931" t="b">
        <v>1</v>
      </c>
      <c r="R1931" s="12" t="s">
        <v>8281</v>
      </c>
      <c r="S1931" t="s">
        <v>8285</v>
      </c>
      <c r="T1931">
        <f t="shared" si="180"/>
        <v>42.8</v>
      </c>
      <c r="U1931">
        <f t="shared" si="18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81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5">
        <f t="shared" si="182"/>
        <v>41402.558819444443</v>
      </c>
      <c r="M1932" s="15">
        <f t="shared" si="183"/>
        <v>41462.558819444443</v>
      </c>
      <c r="N1932" s="10">
        <f t="shared" si="184"/>
        <v>60</v>
      </c>
      <c r="O1932" t="b">
        <v>0</v>
      </c>
      <c r="P1932">
        <v>26</v>
      </c>
      <c r="Q1932" t="b">
        <v>1</v>
      </c>
      <c r="R1932" s="12" t="s">
        <v>8281</v>
      </c>
      <c r="S1932" t="s">
        <v>8285</v>
      </c>
      <c r="T1932">
        <f t="shared" si="180"/>
        <v>48.85</v>
      </c>
      <c r="U1932">
        <f t="shared" si="18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81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5">
        <f t="shared" si="182"/>
        <v>41037.892465277779</v>
      </c>
      <c r="M1933" s="15">
        <f t="shared" si="183"/>
        <v>41051.145833333336</v>
      </c>
      <c r="N1933" s="10">
        <f t="shared" si="184"/>
        <v>14</v>
      </c>
      <c r="O1933" t="b">
        <v>0</v>
      </c>
      <c r="P1933">
        <v>50</v>
      </c>
      <c r="Q1933" t="b">
        <v>1</v>
      </c>
      <c r="R1933" s="12" t="s">
        <v>8281</v>
      </c>
      <c r="S1933" t="s">
        <v>8285</v>
      </c>
      <c r="T1933">
        <f t="shared" si="180"/>
        <v>48.24</v>
      </c>
      <c r="U1933">
        <f t="shared" si="18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81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5">
        <f t="shared" si="182"/>
        <v>40911.809872685182</v>
      </c>
      <c r="M1934" s="15">
        <f t="shared" si="183"/>
        <v>40932.809872685182</v>
      </c>
      <c r="N1934" s="10">
        <f t="shared" si="184"/>
        <v>21</v>
      </c>
      <c r="O1934" t="b">
        <v>0</v>
      </c>
      <c r="P1934">
        <v>80</v>
      </c>
      <c r="Q1934" t="b">
        <v>1</v>
      </c>
      <c r="R1934" s="12" t="s">
        <v>8281</v>
      </c>
      <c r="S1934" t="s">
        <v>8285</v>
      </c>
      <c r="T1934">
        <f t="shared" si="180"/>
        <v>70.209999999999994</v>
      </c>
      <c r="U1934">
        <f t="shared" si="18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81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5">
        <f t="shared" si="182"/>
        <v>41879.130868055552</v>
      </c>
      <c r="M1935" s="15">
        <f t="shared" si="183"/>
        <v>41909.130868055552</v>
      </c>
      <c r="N1935" s="10">
        <f t="shared" si="184"/>
        <v>30</v>
      </c>
      <c r="O1935" t="b">
        <v>0</v>
      </c>
      <c r="P1935">
        <v>110</v>
      </c>
      <c r="Q1935" t="b">
        <v>1</v>
      </c>
      <c r="R1935" s="12" t="s">
        <v>8281</v>
      </c>
      <c r="S1935" t="s">
        <v>8285</v>
      </c>
      <c r="T1935">
        <f t="shared" si="180"/>
        <v>94.05</v>
      </c>
      <c r="U1935">
        <f t="shared" si="18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81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5">
        <f t="shared" si="182"/>
        <v>40865.867141203707</v>
      </c>
      <c r="M1936" s="15">
        <f t="shared" si="183"/>
        <v>40902.208333333336</v>
      </c>
      <c r="N1936" s="10">
        <f t="shared" si="184"/>
        <v>37</v>
      </c>
      <c r="O1936" t="b">
        <v>0</v>
      </c>
      <c r="P1936">
        <v>77</v>
      </c>
      <c r="Q1936" t="b">
        <v>1</v>
      </c>
      <c r="R1936" s="12" t="s">
        <v>8281</v>
      </c>
      <c r="S1936" t="s">
        <v>8285</v>
      </c>
      <c r="T1936">
        <f t="shared" si="180"/>
        <v>80.27</v>
      </c>
      <c r="U1936">
        <f t="shared" si="18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81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5">
        <f t="shared" si="182"/>
        <v>41773.932534722226</v>
      </c>
      <c r="M1937" s="15">
        <f t="shared" si="183"/>
        <v>41811.207638888889</v>
      </c>
      <c r="N1937" s="10">
        <f t="shared" si="184"/>
        <v>38</v>
      </c>
      <c r="O1937" t="b">
        <v>0</v>
      </c>
      <c r="P1937">
        <v>50</v>
      </c>
      <c r="Q1937" t="b">
        <v>1</v>
      </c>
      <c r="R1937" s="12" t="s">
        <v>8281</v>
      </c>
      <c r="S1937" t="s">
        <v>8285</v>
      </c>
      <c r="T1937">
        <f t="shared" si="180"/>
        <v>54.2</v>
      </c>
      <c r="U1937">
        <f t="shared" si="18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81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5">
        <f t="shared" si="182"/>
        <v>40852.889699074076</v>
      </c>
      <c r="M1938" s="15">
        <f t="shared" si="183"/>
        <v>40883.249305555553</v>
      </c>
      <c r="N1938" s="10">
        <f t="shared" si="184"/>
        <v>31</v>
      </c>
      <c r="O1938" t="b">
        <v>0</v>
      </c>
      <c r="P1938">
        <v>145</v>
      </c>
      <c r="Q1938" t="b">
        <v>1</v>
      </c>
      <c r="R1938" s="12" t="s">
        <v>8281</v>
      </c>
      <c r="S1938" t="s">
        <v>8285</v>
      </c>
      <c r="T1938">
        <f t="shared" si="180"/>
        <v>60.27</v>
      </c>
      <c r="U1938">
        <f t="shared" si="18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81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5">
        <f t="shared" si="182"/>
        <v>41059.118993055556</v>
      </c>
      <c r="M1939" s="15">
        <f t="shared" si="183"/>
        <v>41075.165972222225</v>
      </c>
      <c r="N1939" s="10">
        <f t="shared" si="184"/>
        <v>16</v>
      </c>
      <c r="O1939" t="b">
        <v>0</v>
      </c>
      <c r="P1939">
        <v>29</v>
      </c>
      <c r="Q1939" t="b">
        <v>1</v>
      </c>
      <c r="R1939" s="12" t="s">
        <v>8281</v>
      </c>
      <c r="S1939" t="s">
        <v>8285</v>
      </c>
      <c r="T1939">
        <f t="shared" si="180"/>
        <v>38.74</v>
      </c>
      <c r="U1939">
        <f t="shared" si="18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81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5">
        <f t="shared" si="182"/>
        <v>41426.259618055556</v>
      </c>
      <c r="M1940" s="15">
        <f t="shared" si="183"/>
        <v>41457.208333333336</v>
      </c>
      <c r="N1940" s="10">
        <f t="shared" si="184"/>
        <v>31</v>
      </c>
      <c r="O1940" t="b">
        <v>0</v>
      </c>
      <c r="P1940">
        <v>114</v>
      </c>
      <c r="Q1940" t="b">
        <v>1</v>
      </c>
      <c r="R1940" s="12" t="s">
        <v>8281</v>
      </c>
      <c r="S1940" t="s">
        <v>8285</v>
      </c>
      <c r="T1940">
        <f t="shared" si="180"/>
        <v>152.54</v>
      </c>
      <c r="U1940">
        <f t="shared" si="18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81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5">
        <f t="shared" si="182"/>
        <v>41313.985046296293</v>
      </c>
      <c r="M1941" s="15">
        <f t="shared" si="183"/>
        <v>41343.943379629629</v>
      </c>
      <c r="N1941" s="10">
        <f t="shared" si="184"/>
        <v>30</v>
      </c>
      <c r="O1941" t="b">
        <v>0</v>
      </c>
      <c r="P1941">
        <v>96</v>
      </c>
      <c r="Q1941" t="b">
        <v>1</v>
      </c>
      <c r="R1941" s="12" t="s">
        <v>8281</v>
      </c>
      <c r="S1941" t="s">
        <v>8285</v>
      </c>
      <c r="T1941">
        <f t="shared" si="180"/>
        <v>115.31</v>
      </c>
      <c r="U1941">
        <f t="shared" si="18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81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5">
        <f t="shared" si="182"/>
        <v>40670.507326388892</v>
      </c>
      <c r="M1942" s="15">
        <f t="shared" si="183"/>
        <v>40709.165972222225</v>
      </c>
      <c r="N1942" s="10">
        <f t="shared" si="184"/>
        <v>39</v>
      </c>
      <c r="O1942" t="b">
        <v>0</v>
      </c>
      <c r="P1942">
        <v>31</v>
      </c>
      <c r="Q1942" t="b">
        <v>1</v>
      </c>
      <c r="R1942" s="12" t="s">
        <v>8281</v>
      </c>
      <c r="S1942" t="s">
        <v>8285</v>
      </c>
      <c r="T1942">
        <f t="shared" si="180"/>
        <v>35.840000000000003</v>
      </c>
      <c r="U1942">
        <f t="shared" si="18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81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5">
        <f t="shared" si="182"/>
        <v>41744.290868055556</v>
      </c>
      <c r="M1943" s="15">
        <f t="shared" si="183"/>
        <v>41774.290868055556</v>
      </c>
      <c r="N1943" s="10">
        <f t="shared" si="184"/>
        <v>30</v>
      </c>
      <c r="O1943" t="b">
        <v>1</v>
      </c>
      <c r="P1943">
        <v>4883</v>
      </c>
      <c r="Q1943" t="b">
        <v>1</v>
      </c>
      <c r="R1943" s="12" t="s">
        <v>8275</v>
      </c>
      <c r="S1943" t="s">
        <v>8305</v>
      </c>
      <c r="T1943">
        <f t="shared" si="180"/>
        <v>64.569999999999993</v>
      </c>
      <c r="U1943">
        <f t="shared" si="18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81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5">
        <f t="shared" si="182"/>
        <v>40638.828009259261</v>
      </c>
      <c r="M1944" s="15">
        <f t="shared" si="183"/>
        <v>40728.828009259261</v>
      </c>
      <c r="N1944" s="10">
        <f t="shared" si="184"/>
        <v>90</v>
      </c>
      <c r="O1944" t="b">
        <v>1</v>
      </c>
      <c r="P1944">
        <v>95</v>
      </c>
      <c r="Q1944" t="b">
        <v>1</v>
      </c>
      <c r="R1944" s="12" t="s">
        <v>8275</v>
      </c>
      <c r="S1944" t="s">
        <v>8305</v>
      </c>
      <c r="T1944">
        <f t="shared" si="180"/>
        <v>87.44</v>
      </c>
      <c r="U1944">
        <f t="shared" si="18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81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5">
        <f t="shared" si="182"/>
        <v>42548.269861111112</v>
      </c>
      <c r="M1945" s="15">
        <f t="shared" si="183"/>
        <v>42593.269861111112</v>
      </c>
      <c r="N1945" s="10">
        <f t="shared" si="184"/>
        <v>45</v>
      </c>
      <c r="O1945" t="b">
        <v>1</v>
      </c>
      <c r="P1945">
        <v>2478</v>
      </c>
      <c r="Q1945" t="b">
        <v>1</v>
      </c>
      <c r="R1945" s="12" t="s">
        <v>8275</v>
      </c>
      <c r="S1945" t="s">
        <v>8305</v>
      </c>
      <c r="T1945">
        <f t="shared" si="180"/>
        <v>68.819999999999993</v>
      </c>
      <c r="U1945">
        <f t="shared" si="18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81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5">
        <f t="shared" si="182"/>
        <v>41730.584374999999</v>
      </c>
      <c r="M1946" s="15">
        <f t="shared" si="183"/>
        <v>41760.584374999999</v>
      </c>
      <c r="N1946" s="10">
        <f t="shared" si="184"/>
        <v>30</v>
      </c>
      <c r="O1946" t="b">
        <v>1</v>
      </c>
      <c r="P1946">
        <v>1789</v>
      </c>
      <c r="Q1946" t="b">
        <v>1</v>
      </c>
      <c r="R1946" s="12" t="s">
        <v>8275</v>
      </c>
      <c r="S1946" t="s">
        <v>8305</v>
      </c>
      <c r="T1946">
        <f t="shared" si="180"/>
        <v>176.2</v>
      </c>
      <c r="U1946">
        <f t="shared" si="18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81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5">
        <f t="shared" si="182"/>
        <v>42157.251828703709</v>
      </c>
      <c r="M1947" s="15">
        <f t="shared" si="183"/>
        <v>42197.251828703709</v>
      </c>
      <c r="N1947" s="10">
        <f t="shared" si="184"/>
        <v>40</v>
      </c>
      <c r="O1947" t="b">
        <v>1</v>
      </c>
      <c r="P1947">
        <v>680</v>
      </c>
      <c r="Q1947" t="b">
        <v>1</v>
      </c>
      <c r="R1947" s="12" t="s">
        <v>8275</v>
      </c>
      <c r="S1947" t="s">
        <v>8305</v>
      </c>
      <c r="T1947">
        <f t="shared" si="180"/>
        <v>511.79</v>
      </c>
      <c r="U1947">
        <f t="shared" si="18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81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5">
        <f t="shared" si="182"/>
        <v>41689.150011574071</v>
      </c>
      <c r="M1948" s="15">
        <f t="shared" si="183"/>
        <v>41749.108344907407</v>
      </c>
      <c r="N1948" s="10">
        <f t="shared" si="184"/>
        <v>60</v>
      </c>
      <c r="O1948" t="b">
        <v>1</v>
      </c>
      <c r="P1948">
        <v>70</v>
      </c>
      <c r="Q1948" t="b">
        <v>1</v>
      </c>
      <c r="R1948" s="12" t="s">
        <v>8275</v>
      </c>
      <c r="S1948" t="s">
        <v>8305</v>
      </c>
      <c r="T1948">
        <f t="shared" si="180"/>
        <v>160.44</v>
      </c>
      <c r="U1948">
        <f t="shared" si="18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81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5">
        <f t="shared" si="182"/>
        <v>40102.918055555558</v>
      </c>
      <c r="M1949" s="15">
        <f t="shared" si="183"/>
        <v>40140.249305555553</v>
      </c>
      <c r="N1949" s="10">
        <f t="shared" si="184"/>
        <v>38</v>
      </c>
      <c r="O1949" t="b">
        <v>1</v>
      </c>
      <c r="P1949">
        <v>23</v>
      </c>
      <c r="Q1949" t="b">
        <v>1</v>
      </c>
      <c r="R1949" s="12" t="s">
        <v>8275</v>
      </c>
      <c r="S1949" t="s">
        <v>8305</v>
      </c>
      <c r="T1949">
        <f t="shared" si="180"/>
        <v>35</v>
      </c>
      <c r="U1949">
        <f t="shared" si="18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81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5">
        <f t="shared" si="182"/>
        <v>42473.604270833333</v>
      </c>
      <c r="M1950" s="15">
        <f t="shared" si="183"/>
        <v>42527.709722222222</v>
      </c>
      <c r="N1950" s="10">
        <f t="shared" si="184"/>
        <v>54</v>
      </c>
      <c r="O1950" t="b">
        <v>1</v>
      </c>
      <c r="P1950">
        <v>4245</v>
      </c>
      <c r="Q1950" t="b">
        <v>1</v>
      </c>
      <c r="R1950" s="12" t="s">
        <v>8275</v>
      </c>
      <c r="S1950" t="s">
        <v>8305</v>
      </c>
      <c r="T1950">
        <f t="shared" si="180"/>
        <v>188.51</v>
      </c>
      <c r="U1950">
        <f t="shared" si="18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81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5">
        <f t="shared" si="182"/>
        <v>41800.423043981478</v>
      </c>
      <c r="M1951" s="15">
        <f t="shared" si="183"/>
        <v>41830.423043981478</v>
      </c>
      <c r="N1951" s="10">
        <f t="shared" si="184"/>
        <v>30</v>
      </c>
      <c r="O1951" t="b">
        <v>1</v>
      </c>
      <c r="P1951">
        <v>943</v>
      </c>
      <c r="Q1951" t="b">
        <v>1</v>
      </c>
      <c r="R1951" s="12" t="s">
        <v>8275</v>
      </c>
      <c r="S1951" t="s">
        <v>8305</v>
      </c>
      <c r="T1951">
        <f t="shared" si="180"/>
        <v>56.2</v>
      </c>
      <c r="U1951">
        <f t="shared" si="18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81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5">
        <f t="shared" si="182"/>
        <v>40624.181400462963</v>
      </c>
      <c r="M1952" s="15">
        <f t="shared" si="183"/>
        <v>40655.181400462963</v>
      </c>
      <c r="N1952" s="10">
        <f t="shared" si="184"/>
        <v>31</v>
      </c>
      <c r="O1952" t="b">
        <v>1</v>
      </c>
      <c r="P1952">
        <v>1876</v>
      </c>
      <c r="Q1952" t="b">
        <v>1</v>
      </c>
      <c r="R1952" s="12" t="s">
        <v>8275</v>
      </c>
      <c r="S1952" t="s">
        <v>8305</v>
      </c>
      <c r="T1952">
        <f t="shared" si="180"/>
        <v>51.31</v>
      </c>
      <c r="U1952">
        <f t="shared" si="18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81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5">
        <f t="shared" si="182"/>
        <v>42651.420567129629</v>
      </c>
      <c r="M1953" s="15">
        <f t="shared" si="183"/>
        <v>42681.462233796294</v>
      </c>
      <c r="N1953" s="10">
        <f t="shared" si="184"/>
        <v>30</v>
      </c>
      <c r="O1953" t="b">
        <v>1</v>
      </c>
      <c r="P1953">
        <v>834</v>
      </c>
      <c r="Q1953" t="b">
        <v>1</v>
      </c>
      <c r="R1953" s="12" t="s">
        <v>8275</v>
      </c>
      <c r="S1953" t="s">
        <v>8305</v>
      </c>
      <c r="T1953">
        <f t="shared" si="180"/>
        <v>127.36</v>
      </c>
      <c r="U1953">
        <f t="shared" si="18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81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5">
        <f t="shared" si="182"/>
        <v>41526.60665509259</v>
      </c>
      <c r="M1954" s="15">
        <f t="shared" si="183"/>
        <v>41563.60665509259</v>
      </c>
      <c r="N1954" s="10">
        <f t="shared" si="184"/>
        <v>37</v>
      </c>
      <c r="O1954" t="b">
        <v>1</v>
      </c>
      <c r="P1954">
        <v>682</v>
      </c>
      <c r="Q1954" t="b">
        <v>1</v>
      </c>
      <c r="R1954" s="12" t="s">
        <v>8275</v>
      </c>
      <c r="S1954" t="s">
        <v>8305</v>
      </c>
      <c r="T1954">
        <f t="shared" si="180"/>
        <v>101.86</v>
      </c>
      <c r="U1954">
        <f t="shared" si="18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81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5">
        <f t="shared" si="182"/>
        <v>40941.199826388889</v>
      </c>
      <c r="M1955" s="15">
        <f t="shared" si="183"/>
        <v>40970.125</v>
      </c>
      <c r="N1955" s="10">
        <f t="shared" si="184"/>
        <v>29</v>
      </c>
      <c r="O1955" t="b">
        <v>1</v>
      </c>
      <c r="P1955">
        <v>147</v>
      </c>
      <c r="Q1955" t="b">
        <v>1</v>
      </c>
      <c r="R1955" s="12" t="s">
        <v>8275</v>
      </c>
      <c r="S1955" t="s">
        <v>8305</v>
      </c>
      <c r="T1955">
        <f t="shared" si="180"/>
        <v>230.56</v>
      </c>
      <c r="U1955">
        <f t="shared" si="18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81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5">
        <f t="shared" si="182"/>
        <v>42394.580740740741</v>
      </c>
      <c r="M1956" s="15">
        <f t="shared" si="183"/>
        <v>42441.208333333328</v>
      </c>
      <c r="N1956" s="10">
        <f t="shared" si="184"/>
        <v>47</v>
      </c>
      <c r="O1956" t="b">
        <v>1</v>
      </c>
      <c r="P1956">
        <v>415</v>
      </c>
      <c r="Q1956" t="b">
        <v>1</v>
      </c>
      <c r="R1956" s="12" t="s">
        <v>8275</v>
      </c>
      <c r="S1956" t="s">
        <v>8305</v>
      </c>
      <c r="T1956">
        <f t="shared" si="180"/>
        <v>842.11</v>
      </c>
      <c r="U1956">
        <f t="shared" si="18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81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5">
        <f t="shared" si="182"/>
        <v>41020.271770833337</v>
      </c>
      <c r="M1957" s="15">
        <f t="shared" si="183"/>
        <v>41052.791666666664</v>
      </c>
      <c r="N1957" s="10">
        <f t="shared" si="184"/>
        <v>32</v>
      </c>
      <c r="O1957" t="b">
        <v>1</v>
      </c>
      <c r="P1957">
        <v>290</v>
      </c>
      <c r="Q1957" t="b">
        <v>1</v>
      </c>
      <c r="R1957" s="12" t="s">
        <v>8275</v>
      </c>
      <c r="S1957" t="s">
        <v>8305</v>
      </c>
      <c r="T1957">
        <f t="shared" si="180"/>
        <v>577.28</v>
      </c>
      <c r="U1957">
        <f t="shared" si="18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81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5">
        <f t="shared" si="182"/>
        <v>42067.923668981486</v>
      </c>
      <c r="M1958" s="15">
        <f t="shared" si="183"/>
        <v>42112.882002314815</v>
      </c>
      <c r="N1958" s="10">
        <f t="shared" si="184"/>
        <v>45</v>
      </c>
      <c r="O1958" t="b">
        <v>1</v>
      </c>
      <c r="P1958">
        <v>365</v>
      </c>
      <c r="Q1958" t="b">
        <v>1</v>
      </c>
      <c r="R1958" s="12" t="s">
        <v>8275</v>
      </c>
      <c r="S1958" t="s">
        <v>8305</v>
      </c>
      <c r="T1958">
        <f t="shared" si="180"/>
        <v>483.34</v>
      </c>
      <c r="U1958">
        <f t="shared" si="18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81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5">
        <f t="shared" si="182"/>
        <v>41179.098530092589</v>
      </c>
      <c r="M1959" s="15">
        <f t="shared" si="183"/>
        <v>41209.098530092589</v>
      </c>
      <c r="N1959" s="10">
        <f t="shared" si="184"/>
        <v>30</v>
      </c>
      <c r="O1959" t="b">
        <v>1</v>
      </c>
      <c r="P1959">
        <v>660</v>
      </c>
      <c r="Q1959" t="b">
        <v>1</v>
      </c>
      <c r="R1959" s="12" t="s">
        <v>8275</v>
      </c>
      <c r="S1959" t="s">
        <v>8305</v>
      </c>
      <c r="T1959">
        <f t="shared" si="180"/>
        <v>76.14</v>
      </c>
      <c r="U1959">
        <f t="shared" si="18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81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5">
        <f t="shared" si="182"/>
        <v>41326.987974537034</v>
      </c>
      <c r="M1960" s="15">
        <f t="shared" si="183"/>
        <v>41356.94630787037</v>
      </c>
      <c r="N1960" s="10">
        <f t="shared" si="184"/>
        <v>30</v>
      </c>
      <c r="O1960" t="b">
        <v>1</v>
      </c>
      <c r="P1960">
        <v>1356</v>
      </c>
      <c r="Q1960" t="b">
        <v>1</v>
      </c>
      <c r="R1960" s="12" t="s">
        <v>8275</v>
      </c>
      <c r="S1960" t="s">
        <v>8305</v>
      </c>
      <c r="T1960">
        <f t="shared" si="180"/>
        <v>74.11</v>
      </c>
      <c r="U1960">
        <f t="shared" si="18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81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5">
        <f t="shared" si="182"/>
        <v>41871.845601851855</v>
      </c>
      <c r="M1961" s="15">
        <f t="shared" si="183"/>
        <v>41913</v>
      </c>
      <c r="N1961" s="10">
        <f t="shared" si="184"/>
        <v>42</v>
      </c>
      <c r="O1961" t="b">
        <v>1</v>
      </c>
      <c r="P1961">
        <v>424</v>
      </c>
      <c r="Q1961" t="b">
        <v>1</v>
      </c>
      <c r="R1961" s="12" t="s">
        <v>8275</v>
      </c>
      <c r="S1961" t="s">
        <v>8305</v>
      </c>
      <c r="T1961">
        <f t="shared" si="180"/>
        <v>36.97</v>
      </c>
      <c r="U1961">
        <f t="shared" si="18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81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5">
        <f t="shared" si="182"/>
        <v>41964.362743055557</v>
      </c>
      <c r="M1962" s="15">
        <f t="shared" si="183"/>
        <v>41994.362743055557</v>
      </c>
      <c r="N1962" s="10">
        <f t="shared" si="184"/>
        <v>30</v>
      </c>
      <c r="O1962" t="b">
        <v>1</v>
      </c>
      <c r="P1962">
        <v>33</v>
      </c>
      <c r="Q1962" t="b">
        <v>1</v>
      </c>
      <c r="R1962" s="12" t="s">
        <v>8275</v>
      </c>
      <c r="S1962" t="s">
        <v>8305</v>
      </c>
      <c r="T1962">
        <f t="shared" si="180"/>
        <v>2500.9699999999998</v>
      </c>
      <c r="U1962">
        <f t="shared" si="18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81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5">
        <f t="shared" si="182"/>
        <v>41148.194641203707</v>
      </c>
      <c r="M1963" s="15">
        <f t="shared" si="183"/>
        <v>41188.165972222225</v>
      </c>
      <c r="N1963" s="10">
        <f t="shared" si="184"/>
        <v>40</v>
      </c>
      <c r="O1963" t="b">
        <v>1</v>
      </c>
      <c r="P1963">
        <v>1633</v>
      </c>
      <c r="Q1963" t="b">
        <v>1</v>
      </c>
      <c r="R1963" s="12" t="s">
        <v>8275</v>
      </c>
      <c r="S1963" t="s">
        <v>8305</v>
      </c>
      <c r="T1963">
        <f t="shared" si="180"/>
        <v>67.69</v>
      </c>
      <c r="U1963">
        <f t="shared" si="18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81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5">
        <f t="shared" si="182"/>
        <v>41742.780509259261</v>
      </c>
      <c r="M1964" s="15">
        <f t="shared" si="183"/>
        <v>41772.780509259261</v>
      </c>
      <c r="N1964" s="10">
        <f t="shared" si="184"/>
        <v>30</v>
      </c>
      <c r="O1964" t="b">
        <v>1</v>
      </c>
      <c r="P1964">
        <v>306</v>
      </c>
      <c r="Q1964" t="b">
        <v>1</v>
      </c>
      <c r="R1964" s="12" t="s">
        <v>8275</v>
      </c>
      <c r="S1964" t="s">
        <v>8305</v>
      </c>
      <c r="T1964">
        <f t="shared" si="180"/>
        <v>63.05</v>
      </c>
      <c r="U1964">
        <f t="shared" si="18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81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5">
        <f t="shared" si="182"/>
        <v>41863.429791666669</v>
      </c>
      <c r="M1965" s="15">
        <f t="shared" si="183"/>
        <v>41898.429791666669</v>
      </c>
      <c r="N1965" s="10">
        <f t="shared" si="184"/>
        <v>35</v>
      </c>
      <c r="O1965" t="b">
        <v>1</v>
      </c>
      <c r="P1965">
        <v>205</v>
      </c>
      <c r="Q1965" t="b">
        <v>1</v>
      </c>
      <c r="R1965" s="12" t="s">
        <v>8275</v>
      </c>
      <c r="S1965" t="s">
        <v>8305</v>
      </c>
      <c r="T1965">
        <f t="shared" si="180"/>
        <v>117.6</v>
      </c>
      <c r="U1965">
        <f t="shared" si="18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81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5">
        <f t="shared" si="182"/>
        <v>42452.272824074069</v>
      </c>
      <c r="M1966" s="15">
        <f t="shared" si="183"/>
        <v>42482.272824074069</v>
      </c>
      <c r="N1966" s="10">
        <f t="shared" si="184"/>
        <v>30</v>
      </c>
      <c r="O1966" t="b">
        <v>1</v>
      </c>
      <c r="P1966">
        <v>1281</v>
      </c>
      <c r="Q1966" t="b">
        <v>1</v>
      </c>
      <c r="R1966" s="12" t="s">
        <v>8275</v>
      </c>
      <c r="S1966" t="s">
        <v>8305</v>
      </c>
      <c r="T1966">
        <f t="shared" si="180"/>
        <v>180.75</v>
      </c>
      <c r="U1966">
        <f t="shared" si="18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81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5">
        <f t="shared" si="182"/>
        <v>40898.089236111111</v>
      </c>
      <c r="M1967" s="15">
        <f t="shared" si="183"/>
        <v>40920.041666666664</v>
      </c>
      <c r="N1967" s="10">
        <f t="shared" si="184"/>
        <v>22</v>
      </c>
      <c r="O1967" t="b">
        <v>1</v>
      </c>
      <c r="P1967">
        <v>103</v>
      </c>
      <c r="Q1967" t="b">
        <v>1</v>
      </c>
      <c r="R1967" s="12" t="s">
        <v>8275</v>
      </c>
      <c r="S1967" t="s">
        <v>8305</v>
      </c>
      <c r="T1967">
        <f t="shared" si="180"/>
        <v>127.32</v>
      </c>
      <c r="U1967">
        <f t="shared" si="18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81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5">
        <f t="shared" si="182"/>
        <v>41835.540486111109</v>
      </c>
      <c r="M1968" s="15">
        <f t="shared" si="183"/>
        <v>41865.540486111109</v>
      </c>
      <c r="N1968" s="10">
        <f t="shared" si="184"/>
        <v>30</v>
      </c>
      <c r="O1968" t="b">
        <v>1</v>
      </c>
      <c r="P1968">
        <v>1513</v>
      </c>
      <c r="Q1968" t="b">
        <v>1</v>
      </c>
      <c r="R1968" s="12" t="s">
        <v>8275</v>
      </c>
      <c r="S1968" t="s">
        <v>8305</v>
      </c>
      <c r="T1968">
        <f t="shared" si="180"/>
        <v>136.63999999999999</v>
      </c>
      <c r="U1968">
        <f t="shared" si="18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81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5">
        <f t="shared" si="182"/>
        <v>41730.663530092592</v>
      </c>
      <c r="M1969" s="15">
        <f t="shared" si="183"/>
        <v>41760.663530092592</v>
      </c>
      <c r="N1969" s="10">
        <f t="shared" si="184"/>
        <v>30</v>
      </c>
      <c r="O1969" t="b">
        <v>1</v>
      </c>
      <c r="P1969">
        <v>405</v>
      </c>
      <c r="Q1969" t="b">
        <v>1</v>
      </c>
      <c r="R1969" s="12" t="s">
        <v>8275</v>
      </c>
      <c r="S1969" t="s">
        <v>8305</v>
      </c>
      <c r="T1969">
        <f t="shared" si="180"/>
        <v>182.78</v>
      </c>
      <c r="U1969">
        <f t="shared" si="18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81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5">
        <f t="shared" si="182"/>
        <v>42676.586979166663</v>
      </c>
      <c r="M1970" s="15">
        <f t="shared" si="183"/>
        <v>42707.628645833334</v>
      </c>
      <c r="N1970" s="10">
        <f t="shared" si="184"/>
        <v>31</v>
      </c>
      <c r="O1970" t="b">
        <v>1</v>
      </c>
      <c r="P1970">
        <v>510</v>
      </c>
      <c r="Q1970" t="b">
        <v>1</v>
      </c>
      <c r="R1970" s="12" t="s">
        <v>8275</v>
      </c>
      <c r="S1970" t="s">
        <v>8305</v>
      </c>
      <c r="T1970">
        <f t="shared" si="180"/>
        <v>279.38</v>
      </c>
      <c r="U1970">
        <f t="shared" si="18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81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5">
        <f t="shared" si="182"/>
        <v>42557.792453703703</v>
      </c>
      <c r="M1971" s="15">
        <f t="shared" si="183"/>
        <v>42587.792453703703</v>
      </c>
      <c r="N1971" s="10">
        <f t="shared" si="184"/>
        <v>30</v>
      </c>
      <c r="O1971" t="b">
        <v>1</v>
      </c>
      <c r="P1971">
        <v>1887</v>
      </c>
      <c r="Q1971" t="b">
        <v>1</v>
      </c>
      <c r="R1971" s="12" t="s">
        <v>8275</v>
      </c>
      <c r="S1971" t="s">
        <v>8305</v>
      </c>
      <c r="T1971">
        <f t="shared" si="180"/>
        <v>61.38</v>
      </c>
      <c r="U1971">
        <f t="shared" si="18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81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5">
        <f t="shared" si="182"/>
        <v>41324.193298611113</v>
      </c>
      <c r="M1972" s="15">
        <f t="shared" si="183"/>
        <v>41384.151631944449</v>
      </c>
      <c r="N1972" s="10">
        <f t="shared" si="184"/>
        <v>60</v>
      </c>
      <c r="O1972" t="b">
        <v>1</v>
      </c>
      <c r="P1972">
        <v>701</v>
      </c>
      <c r="Q1972" t="b">
        <v>1</v>
      </c>
      <c r="R1972" s="12" t="s">
        <v>8275</v>
      </c>
      <c r="S1972" t="s">
        <v>8305</v>
      </c>
      <c r="T1972">
        <f t="shared" si="180"/>
        <v>80.73</v>
      </c>
      <c r="U1972">
        <f t="shared" si="18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81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5">
        <f t="shared" si="182"/>
        <v>41561.500706018516</v>
      </c>
      <c r="M1973" s="15">
        <f t="shared" si="183"/>
        <v>41593.166666666664</v>
      </c>
      <c r="N1973" s="10">
        <f t="shared" si="184"/>
        <v>32</v>
      </c>
      <c r="O1973" t="b">
        <v>1</v>
      </c>
      <c r="P1973">
        <v>3863</v>
      </c>
      <c r="Q1973" t="b">
        <v>1</v>
      </c>
      <c r="R1973" s="12" t="s">
        <v>8275</v>
      </c>
      <c r="S1973" t="s">
        <v>8305</v>
      </c>
      <c r="T1973">
        <f t="shared" si="180"/>
        <v>272.36</v>
      </c>
      <c r="U1973">
        <f t="shared" si="18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81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5">
        <f t="shared" si="182"/>
        <v>41201.012083333335</v>
      </c>
      <c r="M1974" s="15">
        <f t="shared" si="183"/>
        <v>41231.053749999999</v>
      </c>
      <c r="N1974" s="10">
        <f t="shared" si="184"/>
        <v>30</v>
      </c>
      <c r="O1974" t="b">
        <v>1</v>
      </c>
      <c r="P1974">
        <v>238</v>
      </c>
      <c r="Q1974" t="b">
        <v>1</v>
      </c>
      <c r="R1974" s="12" t="s">
        <v>8275</v>
      </c>
      <c r="S1974" t="s">
        <v>8305</v>
      </c>
      <c r="T1974">
        <f t="shared" si="180"/>
        <v>70.849999999999994</v>
      </c>
      <c r="U1974">
        <f t="shared" si="18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81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5">
        <f t="shared" si="182"/>
        <v>42549.722962962958</v>
      </c>
      <c r="M1975" s="15">
        <f t="shared" si="183"/>
        <v>42588.291666666672</v>
      </c>
      <c r="N1975" s="10">
        <f t="shared" si="184"/>
        <v>39</v>
      </c>
      <c r="O1975" t="b">
        <v>1</v>
      </c>
      <c r="P1975">
        <v>2051</v>
      </c>
      <c r="Q1975" t="b">
        <v>1</v>
      </c>
      <c r="R1975" s="12" t="s">
        <v>8275</v>
      </c>
      <c r="S1975" t="s">
        <v>8305</v>
      </c>
      <c r="T1975">
        <f t="shared" si="180"/>
        <v>247.94</v>
      </c>
      <c r="U1975">
        <f t="shared" si="18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81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5">
        <f t="shared" si="182"/>
        <v>41445.334131944444</v>
      </c>
      <c r="M1976" s="15">
        <f t="shared" si="183"/>
        <v>41505.334131944444</v>
      </c>
      <c r="N1976" s="10">
        <f t="shared" si="184"/>
        <v>60</v>
      </c>
      <c r="O1976" t="b">
        <v>1</v>
      </c>
      <c r="P1976">
        <v>402</v>
      </c>
      <c r="Q1976" t="b">
        <v>1</v>
      </c>
      <c r="R1976" s="12" t="s">
        <v>8275</v>
      </c>
      <c r="S1976" t="s">
        <v>8305</v>
      </c>
      <c r="T1976">
        <f t="shared" si="180"/>
        <v>186.81</v>
      </c>
      <c r="U1976">
        <f t="shared" si="18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81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5">
        <f t="shared" si="182"/>
        <v>41313.755219907405</v>
      </c>
      <c r="M1977" s="15">
        <f t="shared" si="183"/>
        <v>41343.755219907405</v>
      </c>
      <c r="N1977" s="10">
        <f t="shared" si="184"/>
        <v>30</v>
      </c>
      <c r="O1977" t="b">
        <v>1</v>
      </c>
      <c r="P1977">
        <v>253</v>
      </c>
      <c r="Q1977" t="b">
        <v>1</v>
      </c>
      <c r="R1977" s="12" t="s">
        <v>8275</v>
      </c>
      <c r="S1977" t="s">
        <v>8305</v>
      </c>
      <c r="T1977">
        <f t="shared" si="180"/>
        <v>131.99</v>
      </c>
      <c r="U1977">
        <f t="shared" si="18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81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5">
        <f t="shared" si="182"/>
        <v>41438.899594907409</v>
      </c>
      <c r="M1978" s="15">
        <f t="shared" si="183"/>
        <v>41468.899594907409</v>
      </c>
      <c r="N1978" s="10">
        <f t="shared" si="184"/>
        <v>30</v>
      </c>
      <c r="O1978" t="b">
        <v>1</v>
      </c>
      <c r="P1978">
        <v>473</v>
      </c>
      <c r="Q1978" t="b">
        <v>1</v>
      </c>
      <c r="R1978" s="12" t="s">
        <v>8275</v>
      </c>
      <c r="S1978" t="s">
        <v>8305</v>
      </c>
      <c r="T1978">
        <f t="shared" si="180"/>
        <v>29.31</v>
      </c>
      <c r="U1978">
        <f t="shared" si="18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81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5">
        <f t="shared" si="182"/>
        <v>42311.216898148152</v>
      </c>
      <c r="M1979" s="15">
        <f t="shared" si="183"/>
        <v>42357.332638888889</v>
      </c>
      <c r="N1979" s="10">
        <f t="shared" si="184"/>
        <v>46</v>
      </c>
      <c r="O1979" t="b">
        <v>1</v>
      </c>
      <c r="P1979">
        <v>821</v>
      </c>
      <c r="Q1979" t="b">
        <v>1</v>
      </c>
      <c r="R1979" s="12" t="s">
        <v>8275</v>
      </c>
      <c r="S1979" t="s">
        <v>8305</v>
      </c>
      <c r="T1979">
        <f t="shared" si="180"/>
        <v>245.02</v>
      </c>
      <c r="U1979">
        <f t="shared" si="18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81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5">
        <f t="shared" si="182"/>
        <v>41039.225601851853</v>
      </c>
      <c r="M1980" s="15">
        <f t="shared" si="183"/>
        <v>41072.291666666664</v>
      </c>
      <c r="N1980" s="10">
        <f t="shared" si="184"/>
        <v>33</v>
      </c>
      <c r="O1980" t="b">
        <v>1</v>
      </c>
      <c r="P1980">
        <v>388</v>
      </c>
      <c r="Q1980" t="b">
        <v>1</v>
      </c>
      <c r="R1980" s="12" t="s">
        <v>8275</v>
      </c>
      <c r="S1980" t="s">
        <v>8305</v>
      </c>
      <c r="T1980">
        <f t="shared" si="180"/>
        <v>1323.25</v>
      </c>
      <c r="U1980">
        <f t="shared" si="18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81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5">
        <f t="shared" si="182"/>
        <v>42290.460023148145</v>
      </c>
      <c r="M1981" s="15">
        <f t="shared" si="183"/>
        <v>42327.207638888889</v>
      </c>
      <c r="N1981" s="10">
        <f t="shared" si="184"/>
        <v>37</v>
      </c>
      <c r="O1981" t="b">
        <v>1</v>
      </c>
      <c r="P1981">
        <v>813</v>
      </c>
      <c r="Q1981" t="b">
        <v>1</v>
      </c>
      <c r="R1981" s="12" t="s">
        <v>8275</v>
      </c>
      <c r="S1981" t="s">
        <v>8305</v>
      </c>
      <c r="T1981">
        <f t="shared" si="180"/>
        <v>282.66000000000003</v>
      </c>
      <c r="U1981">
        <f t="shared" si="18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81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5">
        <f t="shared" si="182"/>
        <v>42423.542384259257</v>
      </c>
      <c r="M1982" s="15">
        <f t="shared" si="183"/>
        <v>42463.500717592593</v>
      </c>
      <c r="N1982" s="10">
        <f t="shared" si="184"/>
        <v>40</v>
      </c>
      <c r="O1982" t="b">
        <v>1</v>
      </c>
      <c r="P1982">
        <v>1945</v>
      </c>
      <c r="Q1982" t="b">
        <v>1</v>
      </c>
      <c r="R1982" s="12" t="s">
        <v>8275</v>
      </c>
      <c r="S1982" t="s">
        <v>8305</v>
      </c>
      <c r="T1982">
        <f t="shared" si="180"/>
        <v>91.21</v>
      </c>
      <c r="U1982">
        <f t="shared" si="18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81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5">
        <f t="shared" si="182"/>
        <v>41799.725289351853</v>
      </c>
      <c r="M1983" s="15">
        <f t="shared" si="183"/>
        <v>41829.725289351853</v>
      </c>
      <c r="N1983" s="10">
        <f t="shared" si="184"/>
        <v>30</v>
      </c>
      <c r="O1983" t="b">
        <v>0</v>
      </c>
      <c r="P1983">
        <v>12</v>
      </c>
      <c r="Q1983" t="b">
        <v>0</v>
      </c>
      <c r="R1983" s="12" t="s">
        <v>8294</v>
      </c>
      <c r="S1983" t="s">
        <v>8306</v>
      </c>
      <c r="T1983">
        <f t="shared" si="180"/>
        <v>31.75</v>
      </c>
      <c r="U1983">
        <f t="shared" si="18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81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5">
        <f t="shared" si="182"/>
        <v>42678.586655092593</v>
      </c>
      <c r="M1984" s="15">
        <f t="shared" si="183"/>
        <v>42708.628321759257</v>
      </c>
      <c r="N1984" s="10">
        <f t="shared" si="184"/>
        <v>30</v>
      </c>
      <c r="O1984" t="b">
        <v>0</v>
      </c>
      <c r="P1984">
        <v>0</v>
      </c>
      <c r="Q1984" t="b">
        <v>0</v>
      </c>
      <c r="R1984" s="12" t="s">
        <v>8294</v>
      </c>
      <c r="S1984" t="s">
        <v>8306</v>
      </c>
      <c r="T1984">
        <f t="shared" si="180"/>
        <v>0</v>
      </c>
      <c r="U1984">
        <f t="shared" si="18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81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5">
        <f t="shared" si="182"/>
        <v>42593.011782407411</v>
      </c>
      <c r="M1985" s="15">
        <f t="shared" si="183"/>
        <v>42615.291666666672</v>
      </c>
      <c r="N1985" s="10">
        <f t="shared" si="184"/>
        <v>22</v>
      </c>
      <c r="O1985" t="b">
        <v>0</v>
      </c>
      <c r="P1985">
        <v>16</v>
      </c>
      <c r="Q1985" t="b">
        <v>0</v>
      </c>
      <c r="R1985" s="12" t="s">
        <v>8294</v>
      </c>
      <c r="S1985" t="s">
        <v>8306</v>
      </c>
      <c r="T1985">
        <f t="shared" si="180"/>
        <v>88.69</v>
      </c>
      <c r="U1985">
        <f t="shared" si="18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si="181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5">
        <f t="shared" si="182"/>
        <v>41913.790289351848</v>
      </c>
      <c r="M1986" s="15">
        <f t="shared" si="183"/>
        <v>41973.831956018519</v>
      </c>
      <c r="N1986" s="10">
        <f t="shared" si="184"/>
        <v>60</v>
      </c>
      <c r="O1986" t="b">
        <v>0</v>
      </c>
      <c r="P1986">
        <v>7</v>
      </c>
      <c r="Q1986" t="b">
        <v>0</v>
      </c>
      <c r="R1986" s="12" t="s">
        <v>8294</v>
      </c>
      <c r="S1986" t="s">
        <v>8306</v>
      </c>
      <c r="T1986">
        <f t="shared" ref="T1986:T2049" si="186">IFERROR(ROUND(E1986/P1986,2),0)</f>
        <v>453.14</v>
      </c>
      <c r="U1986">
        <f t="shared" si="18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ref="F1987:F2050" si="187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5">
        <f t="shared" ref="L1987:L2050" si="188">(((K1987/60)/60)/24)+DATE(1970,1,1)</f>
        <v>42555.698738425926</v>
      </c>
      <c r="M1987" s="15">
        <f t="shared" ref="M1987:M2050" si="189">(((J1987/60)/60)/24)+DATE(1970,1,1)</f>
        <v>42584.958333333328</v>
      </c>
      <c r="N1987" s="10">
        <f t="shared" ref="N1987:N2050" si="190">_xlfn.DAYS(M1987,L1987)</f>
        <v>29</v>
      </c>
      <c r="O1987" t="b">
        <v>0</v>
      </c>
      <c r="P1987">
        <v>4</v>
      </c>
      <c r="Q1987" t="b">
        <v>0</v>
      </c>
      <c r="R1987" s="12" t="s">
        <v>8294</v>
      </c>
      <c r="S1987" t="s">
        <v>8306</v>
      </c>
      <c r="T1987">
        <f t="shared" si="186"/>
        <v>12.75</v>
      </c>
      <c r="U1987">
        <f t="shared" ref="U1987:U2050" si="191">YEAR(L1987)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87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5">
        <f t="shared" si="188"/>
        <v>42413.433831018512</v>
      </c>
      <c r="M1988" s="15">
        <f t="shared" si="189"/>
        <v>42443.392164351855</v>
      </c>
      <c r="N1988" s="10">
        <f t="shared" si="190"/>
        <v>30</v>
      </c>
      <c r="O1988" t="b">
        <v>0</v>
      </c>
      <c r="P1988">
        <v>1</v>
      </c>
      <c r="Q1988" t="b">
        <v>0</v>
      </c>
      <c r="R1988" s="12" t="s">
        <v>8294</v>
      </c>
      <c r="S1988" t="s">
        <v>8306</v>
      </c>
      <c r="T1988">
        <f t="shared" si="186"/>
        <v>1</v>
      </c>
      <c r="U1988">
        <f t="shared" si="19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87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5">
        <f t="shared" si="188"/>
        <v>42034.639768518522</v>
      </c>
      <c r="M1989" s="15">
        <f t="shared" si="189"/>
        <v>42064.639768518522</v>
      </c>
      <c r="N1989" s="10">
        <f t="shared" si="190"/>
        <v>30</v>
      </c>
      <c r="O1989" t="b">
        <v>0</v>
      </c>
      <c r="P1989">
        <v>28</v>
      </c>
      <c r="Q1989" t="b">
        <v>0</v>
      </c>
      <c r="R1989" s="12" t="s">
        <v>8294</v>
      </c>
      <c r="S1989" t="s">
        <v>8306</v>
      </c>
      <c r="T1989">
        <f t="shared" si="186"/>
        <v>83.43</v>
      </c>
      <c r="U1989">
        <f t="shared" si="19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87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5">
        <f t="shared" si="188"/>
        <v>42206.763217592597</v>
      </c>
      <c r="M1990" s="15">
        <f t="shared" si="189"/>
        <v>42236.763217592597</v>
      </c>
      <c r="N1990" s="10">
        <f t="shared" si="190"/>
        <v>30</v>
      </c>
      <c r="O1990" t="b">
        <v>0</v>
      </c>
      <c r="P1990">
        <v>1</v>
      </c>
      <c r="Q1990" t="b">
        <v>0</v>
      </c>
      <c r="R1990" s="12" t="s">
        <v>8294</v>
      </c>
      <c r="S1990" t="s">
        <v>8306</v>
      </c>
      <c r="T1990">
        <f t="shared" si="186"/>
        <v>25</v>
      </c>
      <c r="U1990">
        <f t="shared" si="19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87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5">
        <f t="shared" si="188"/>
        <v>42685.680648148147</v>
      </c>
      <c r="M1991" s="15">
        <f t="shared" si="189"/>
        <v>42715.680648148147</v>
      </c>
      <c r="N1991" s="10">
        <f t="shared" si="190"/>
        <v>30</v>
      </c>
      <c r="O1991" t="b">
        <v>0</v>
      </c>
      <c r="P1991">
        <v>1</v>
      </c>
      <c r="Q1991" t="b">
        <v>0</v>
      </c>
      <c r="R1991" s="12" t="s">
        <v>8294</v>
      </c>
      <c r="S1991" t="s">
        <v>8306</v>
      </c>
      <c r="T1991">
        <f t="shared" si="186"/>
        <v>50</v>
      </c>
      <c r="U1991">
        <f t="shared" si="19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87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5">
        <f t="shared" si="188"/>
        <v>42398.195972222224</v>
      </c>
      <c r="M1992" s="15">
        <f t="shared" si="189"/>
        <v>42413.195972222224</v>
      </c>
      <c r="N1992" s="10">
        <f t="shared" si="190"/>
        <v>15</v>
      </c>
      <c r="O1992" t="b">
        <v>0</v>
      </c>
      <c r="P1992">
        <v>5</v>
      </c>
      <c r="Q1992" t="b">
        <v>0</v>
      </c>
      <c r="R1992" s="12" t="s">
        <v>8294</v>
      </c>
      <c r="S1992" t="s">
        <v>8306</v>
      </c>
      <c r="T1992">
        <f t="shared" si="186"/>
        <v>101.8</v>
      </c>
      <c r="U1992">
        <f t="shared" si="19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87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5">
        <f t="shared" si="188"/>
        <v>42167.89335648148</v>
      </c>
      <c r="M1993" s="15">
        <f t="shared" si="189"/>
        <v>42188.89335648148</v>
      </c>
      <c r="N1993" s="10">
        <f t="shared" si="190"/>
        <v>21</v>
      </c>
      <c r="O1993" t="b">
        <v>0</v>
      </c>
      <c r="P1993">
        <v>3</v>
      </c>
      <c r="Q1993" t="b">
        <v>0</v>
      </c>
      <c r="R1993" s="12" t="s">
        <v>8294</v>
      </c>
      <c r="S1993" t="s">
        <v>8306</v>
      </c>
      <c r="T1993">
        <f t="shared" si="186"/>
        <v>46.67</v>
      </c>
      <c r="U1993">
        <f t="shared" si="19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87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5">
        <f t="shared" si="188"/>
        <v>42023.143414351856</v>
      </c>
      <c r="M1994" s="15">
        <f t="shared" si="189"/>
        <v>42053.143414351856</v>
      </c>
      <c r="N1994" s="10">
        <f t="shared" si="190"/>
        <v>30</v>
      </c>
      <c r="O1994" t="b">
        <v>0</v>
      </c>
      <c r="P1994">
        <v>2</v>
      </c>
      <c r="Q1994" t="b">
        <v>0</v>
      </c>
      <c r="R1994" s="12" t="s">
        <v>8294</v>
      </c>
      <c r="S1994" t="s">
        <v>8306</v>
      </c>
      <c r="T1994">
        <f t="shared" si="186"/>
        <v>1</v>
      </c>
      <c r="U1994">
        <f t="shared" si="19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87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5">
        <f t="shared" si="188"/>
        <v>42329.58839120371</v>
      </c>
      <c r="M1995" s="15">
        <f t="shared" si="189"/>
        <v>42359.58839120371</v>
      </c>
      <c r="N1995" s="10">
        <f t="shared" si="190"/>
        <v>30</v>
      </c>
      <c r="O1995" t="b">
        <v>0</v>
      </c>
      <c r="P1995">
        <v>0</v>
      </c>
      <c r="Q1995" t="b">
        <v>0</v>
      </c>
      <c r="R1995" s="12" t="s">
        <v>8294</v>
      </c>
      <c r="S1995" t="s">
        <v>8306</v>
      </c>
      <c r="T1995">
        <f t="shared" si="186"/>
        <v>0</v>
      </c>
      <c r="U1995">
        <f t="shared" si="19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87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5">
        <f t="shared" si="188"/>
        <v>42651.006273148145</v>
      </c>
      <c r="M1996" s="15">
        <f t="shared" si="189"/>
        <v>42711.047939814816</v>
      </c>
      <c r="N1996" s="10">
        <f t="shared" si="190"/>
        <v>60</v>
      </c>
      <c r="O1996" t="b">
        <v>0</v>
      </c>
      <c r="P1996">
        <v>0</v>
      </c>
      <c r="Q1996" t="b">
        <v>0</v>
      </c>
      <c r="R1996" s="12" t="s">
        <v>8294</v>
      </c>
      <c r="S1996" t="s">
        <v>8306</v>
      </c>
      <c r="T1996">
        <f t="shared" si="186"/>
        <v>0</v>
      </c>
      <c r="U1996">
        <f t="shared" si="19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87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5">
        <f t="shared" si="188"/>
        <v>42181.902037037042</v>
      </c>
      <c r="M1997" s="15">
        <f t="shared" si="189"/>
        <v>42201.902037037042</v>
      </c>
      <c r="N1997" s="10">
        <f t="shared" si="190"/>
        <v>20</v>
      </c>
      <c r="O1997" t="b">
        <v>0</v>
      </c>
      <c r="P1997">
        <v>3</v>
      </c>
      <c r="Q1997" t="b">
        <v>0</v>
      </c>
      <c r="R1997" s="12" t="s">
        <v>8294</v>
      </c>
      <c r="S1997" t="s">
        <v>8306</v>
      </c>
      <c r="T1997">
        <f t="shared" si="186"/>
        <v>26</v>
      </c>
      <c r="U1997">
        <f t="shared" si="19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87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5">
        <f t="shared" si="188"/>
        <v>41800.819571759261</v>
      </c>
      <c r="M1998" s="15">
        <f t="shared" si="189"/>
        <v>41830.819571759261</v>
      </c>
      <c r="N1998" s="10">
        <f t="shared" si="190"/>
        <v>30</v>
      </c>
      <c r="O1998" t="b">
        <v>0</v>
      </c>
      <c r="P1998">
        <v>0</v>
      </c>
      <c r="Q1998" t="b">
        <v>0</v>
      </c>
      <c r="R1998" s="12" t="s">
        <v>8294</v>
      </c>
      <c r="S1998" t="s">
        <v>8306</v>
      </c>
      <c r="T1998">
        <f t="shared" si="186"/>
        <v>0</v>
      </c>
      <c r="U1998">
        <f t="shared" si="19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87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5">
        <f t="shared" si="188"/>
        <v>41847.930694444447</v>
      </c>
      <c r="M1999" s="15">
        <f t="shared" si="189"/>
        <v>41877.930694444447</v>
      </c>
      <c r="N1999" s="10">
        <f t="shared" si="190"/>
        <v>30</v>
      </c>
      <c r="O1999" t="b">
        <v>0</v>
      </c>
      <c r="P1999">
        <v>0</v>
      </c>
      <c r="Q1999" t="b">
        <v>0</v>
      </c>
      <c r="R1999" s="12" t="s">
        <v>8294</v>
      </c>
      <c r="S1999" t="s">
        <v>8306</v>
      </c>
      <c r="T1999">
        <f t="shared" si="186"/>
        <v>0</v>
      </c>
      <c r="U1999">
        <f t="shared" si="19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87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5">
        <f t="shared" si="188"/>
        <v>41807.118495370371</v>
      </c>
      <c r="M2000" s="15">
        <f t="shared" si="189"/>
        <v>41852.118495370371</v>
      </c>
      <c r="N2000" s="10">
        <f t="shared" si="190"/>
        <v>45</v>
      </c>
      <c r="O2000" t="b">
        <v>0</v>
      </c>
      <c r="P2000">
        <v>3</v>
      </c>
      <c r="Q2000" t="b">
        <v>0</v>
      </c>
      <c r="R2000" s="12" t="s">
        <v>8294</v>
      </c>
      <c r="S2000" t="s">
        <v>8306</v>
      </c>
      <c r="T2000">
        <f t="shared" si="186"/>
        <v>218.33</v>
      </c>
      <c r="U2000">
        <f t="shared" si="19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87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5">
        <f t="shared" si="188"/>
        <v>41926.482731481483</v>
      </c>
      <c r="M2001" s="15">
        <f t="shared" si="189"/>
        <v>41956.524398148147</v>
      </c>
      <c r="N2001" s="10">
        <f t="shared" si="190"/>
        <v>30</v>
      </c>
      <c r="O2001" t="b">
        <v>0</v>
      </c>
      <c r="P2001">
        <v>7</v>
      </c>
      <c r="Q2001" t="b">
        <v>0</v>
      </c>
      <c r="R2001" s="12" t="s">
        <v>8294</v>
      </c>
      <c r="S2001" t="s">
        <v>8306</v>
      </c>
      <c r="T2001">
        <f t="shared" si="186"/>
        <v>33.71</v>
      </c>
      <c r="U2001">
        <f t="shared" si="19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87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5">
        <f t="shared" si="188"/>
        <v>42345.951539351852</v>
      </c>
      <c r="M2002" s="15">
        <f t="shared" si="189"/>
        <v>42375.951539351852</v>
      </c>
      <c r="N2002" s="10">
        <f t="shared" si="190"/>
        <v>30</v>
      </c>
      <c r="O2002" t="b">
        <v>0</v>
      </c>
      <c r="P2002">
        <v>25</v>
      </c>
      <c r="Q2002" t="b">
        <v>0</v>
      </c>
      <c r="R2002" s="12" t="s">
        <v>8294</v>
      </c>
      <c r="S2002" t="s">
        <v>8306</v>
      </c>
      <c r="T2002">
        <f t="shared" si="186"/>
        <v>25</v>
      </c>
      <c r="U2002">
        <f t="shared" si="19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87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5">
        <f t="shared" si="188"/>
        <v>42136.209675925929</v>
      </c>
      <c r="M2003" s="15">
        <f t="shared" si="189"/>
        <v>42167.833333333328</v>
      </c>
      <c r="N2003" s="10">
        <f t="shared" si="190"/>
        <v>31</v>
      </c>
      <c r="O2003" t="b">
        <v>1</v>
      </c>
      <c r="P2003">
        <v>1637</v>
      </c>
      <c r="Q2003" t="b">
        <v>1</v>
      </c>
      <c r="R2003" s="12" t="s">
        <v>8275</v>
      </c>
      <c r="S2003" t="s">
        <v>8305</v>
      </c>
      <c r="T2003">
        <f t="shared" si="186"/>
        <v>128.38999999999999</v>
      </c>
      <c r="U2003">
        <f t="shared" si="19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87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5">
        <f t="shared" si="188"/>
        <v>42728.71230324074</v>
      </c>
      <c r="M2004" s="15">
        <f t="shared" si="189"/>
        <v>42758.71230324074</v>
      </c>
      <c r="N2004" s="10">
        <f t="shared" si="190"/>
        <v>30</v>
      </c>
      <c r="O2004" t="b">
        <v>1</v>
      </c>
      <c r="P2004">
        <v>1375</v>
      </c>
      <c r="Q2004" t="b">
        <v>1</v>
      </c>
      <c r="R2004" s="12" t="s">
        <v>8275</v>
      </c>
      <c r="S2004" t="s">
        <v>8305</v>
      </c>
      <c r="T2004">
        <f t="shared" si="186"/>
        <v>78.83</v>
      </c>
      <c r="U2004">
        <f t="shared" si="19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87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5">
        <f t="shared" si="188"/>
        <v>40347.125601851854</v>
      </c>
      <c r="M2005" s="15">
        <f t="shared" si="189"/>
        <v>40361.958333333336</v>
      </c>
      <c r="N2005" s="10">
        <f t="shared" si="190"/>
        <v>14</v>
      </c>
      <c r="O2005" t="b">
        <v>1</v>
      </c>
      <c r="P2005">
        <v>17</v>
      </c>
      <c r="Q2005" t="b">
        <v>1</v>
      </c>
      <c r="R2005" s="12" t="s">
        <v>8275</v>
      </c>
      <c r="S2005" t="s">
        <v>8305</v>
      </c>
      <c r="T2005">
        <f t="shared" si="186"/>
        <v>91.76</v>
      </c>
      <c r="U2005">
        <f t="shared" si="19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87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5">
        <f t="shared" si="188"/>
        <v>41800.604895833334</v>
      </c>
      <c r="M2006" s="15">
        <f t="shared" si="189"/>
        <v>41830.604895833334</v>
      </c>
      <c r="N2006" s="10">
        <f t="shared" si="190"/>
        <v>30</v>
      </c>
      <c r="O2006" t="b">
        <v>1</v>
      </c>
      <c r="P2006">
        <v>354</v>
      </c>
      <c r="Q2006" t="b">
        <v>1</v>
      </c>
      <c r="R2006" s="12" t="s">
        <v>8275</v>
      </c>
      <c r="S2006" t="s">
        <v>8305</v>
      </c>
      <c r="T2006">
        <f t="shared" si="186"/>
        <v>331.1</v>
      </c>
      <c r="U2006">
        <f t="shared" si="19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87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5">
        <f t="shared" si="188"/>
        <v>41535.812708333331</v>
      </c>
      <c r="M2007" s="15">
        <f t="shared" si="189"/>
        <v>41563.165972222225</v>
      </c>
      <c r="N2007" s="10">
        <f t="shared" si="190"/>
        <v>28</v>
      </c>
      <c r="O2007" t="b">
        <v>1</v>
      </c>
      <c r="P2007">
        <v>191</v>
      </c>
      <c r="Q2007" t="b">
        <v>1</v>
      </c>
      <c r="R2007" s="12" t="s">
        <v>8275</v>
      </c>
      <c r="S2007" t="s">
        <v>8305</v>
      </c>
      <c r="T2007">
        <f t="shared" si="186"/>
        <v>194.26</v>
      </c>
      <c r="U2007">
        <f t="shared" si="19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87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5">
        <f t="shared" si="188"/>
        <v>41941.500520833331</v>
      </c>
      <c r="M2008" s="15">
        <f t="shared" si="189"/>
        <v>41976.542187500003</v>
      </c>
      <c r="N2008" s="10">
        <f t="shared" si="190"/>
        <v>35</v>
      </c>
      <c r="O2008" t="b">
        <v>1</v>
      </c>
      <c r="P2008">
        <v>303</v>
      </c>
      <c r="Q2008" t="b">
        <v>1</v>
      </c>
      <c r="R2008" s="12" t="s">
        <v>8275</v>
      </c>
      <c r="S2008" t="s">
        <v>8305</v>
      </c>
      <c r="T2008">
        <f t="shared" si="186"/>
        <v>408.98</v>
      </c>
      <c r="U2008">
        <f t="shared" si="19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87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5">
        <f t="shared" si="188"/>
        <v>40347.837800925925</v>
      </c>
      <c r="M2009" s="15">
        <f t="shared" si="189"/>
        <v>40414.166666666664</v>
      </c>
      <c r="N2009" s="10">
        <f t="shared" si="190"/>
        <v>67</v>
      </c>
      <c r="O2009" t="b">
        <v>1</v>
      </c>
      <c r="P2009">
        <v>137</v>
      </c>
      <c r="Q2009" t="b">
        <v>1</v>
      </c>
      <c r="R2009" s="12" t="s">
        <v>8275</v>
      </c>
      <c r="S2009" t="s">
        <v>8305</v>
      </c>
      <c r="T2009">
        <f t="shared" si="186"/>
        <v>84.46</v>
      </c>
      <c r="U2009">
        <f t="shared" si="19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87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5">
        <f t="shared" si="188"/>
        <v>40761.604421296295</v>
      </c>
      <c r="M2010" s="15">
        <f t="shared" si="189"/>
        <v>40805.604421296295</v>
      </c>
      <c r="N2010" s="10">
        <f t="shared" si="190"/>
        <v>44</v>
      </c>
      <c r="O2010" t="b">
        <v>1</v>
      </c>
      <c r="P2010">
        <v>41</v>
      </c>
      <c r="Q2010" t="b">
        <v>1</v>
      </c>
      <c r="R2010" s="12" t="s">
        <v>8275</v>
      </c>
      <c r="S2010" t="s">
        <v>8305</v>
      </c>
      <c r="T2010">
        <f t="shared" si="186"/>
        <v>44.85</v>
      </c>
      <c r="U2010">
        <f t="shared" si="19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87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5">
        <f t="shared" si="188"/>
        <v>42661.323414351849</v>
      </c>
      <c r="M2011" s="15">
        <f t="shared" si="189"/>
        <v>42697.365081018521</v>
      </c>
      <c r="N2011" s="10">
        <f t="shared" si="190"/>
        <v>36</v>
      </c>
      <c r="O2011" t="b">
        <v>1</v>
      </c>
      <c r="P2011">
        <v>398</v>
      </c>
      <c r="Q2011" t="b">
        <v>1</v>
      </c>
      <c r="R2011" s="12" t="s">
        <v>8275</v>
      </c>
      <c r="S2011" t="s">
        <v>8305</v>
      </c>
      <c r="T2011">
        <f t="shared" si="186"/>
        <v>383.36</v>
      </c>
      <c r="U2011">
        <f t="shared" si="19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87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5">
        <f t="shared" si="188"/>
        <v>42570.996423611112</v>
      </c>
      <c r="M2012" s="15">
        <f t="shared" si="189"/>
        <v>42600.996423611112</v>
      </c>
      <c r="N2012" s="10">
        <f t="shared" si="190"/>
        <v>30</v>
      </c>
      <c r="O2012" t="b">
        <v>1</v>
      </c>
      <c r="P2012">
        <v>1737</v>
      </c>
      <c r="Q2012" t="b">
        <v>1</v>
      </c>
      <c r="R2012" s="12" t="s">
        <v>8275</v>
      </c>
      <c r="S2012" t="s">
        <v>8305</v>
      </c>
      <c r="T2012">
        <f t="shared" si="186"/>
        <v>55.28</v>
      </c>
      <c r="U2012">
        <f t="shared" si="19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87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5">
        <f t="shared" si="188"/>
        <v>42347.358483796299</v>
      </c>
      <c r="M2013" s="15">
        <f t="shared" si="189"/>
        <v>42380.958333333328</v>
      </c>
      <c r="N2013" s="10">
        <f t="shared" si="190"/>
        <v>33</v>
      </c>
      <c r="O2013" t="b">
        <v>1</v>
      </c>
      <c r="P2013">
        <v>971</v>
      </c>
      <c r="Q2013" t="b">
        <v>1</v>
      </c>
      <c r="R2013" s="12" t="s">
        <v>8275</v>
      </c>
      <c r="S2013" t="s">
        <v>8305</v>
      </c>
      <c r="T2013">
        <f t="shared" si="186"/>
        <v>422.02</v>
      </c>
      <c r="U2013">
        <f t="shared" si="19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87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5">
        <f t="shared" si="188"/>
        <v>42010.822233796294</v>
      </c>
      <c r="M2014" s="15">
        <f t="shared" si="189"/>
        <v>42040.822233796294</v>
      </c>
      <c r="N2014" s="10">
        <f t="shared" si="190"/>
        <v>30</v>
      </c>
      <c r="O2014" t="b">
        <v>1</v>
      </c>
      <c r="P2014">
        <v>183</v>
      </c>
      <c r="Q2014" t="b">
        <v>1</v>
      </c>
      <c r="R2014" s="12" t="s">
        <v>8275</v>
      </c>
      <c r="S2014" t="s">
        <v>8305</v>
      </c>
      <c r="T2014">
        <f t="shared" si="186"/>
        <v>64.180000000000007</v>
      </c>
      <c r="U2014">
        <f t="shared" si="19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87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5">
        <f t="shared" si="188"/>
        <v>42499.960810185185</v>
      </c>
      <c r="M2015" s="15">
        <f t="shared" si="189"/>
        <v>42559.960810185185</v>
      </c>
      <c r="N2015" s="10">
        <f t="shared" si="190"/>
        <v>60</v>
      </c>
      <c r="O2015" t="b">
        <v>1</v>
      </c>
      <c r="P2015">
        <v>4562</v>
      </c>
      <c r="Q2015" t="b">
        <v>1</v>
      </c>
      <c r="R2015" s="12" t="s">
        <v>8275</v>
      </c>
      <c r="S2015" t="s">
        <v>8305</v>
      </c>
      <c r="T2015">
        <f t="shared" si="186"/>
        <v>173.58</v>
      </c>
      <c r="U2015">
        <f t="shared" si="19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87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5">
        <f t="shared" si="188"/>
        <v>41324.214571759258</v>
      </c>
      <c r="M2016" s="15">
        <f t="shared" si="189"/>
        <v>41358.172905092593</v>
      </c>
      <c r="N2016" s="10">
        <f t="shared" si="190"/>
        <v>34</v>
      </c>
      <c r="O2016" t="b">
        <v>1</v>
      </c>
      <c r="P2016">
        <v>26457</v>
      </c>
      <c r="Q2016" t="b">
        <v>1</v>
      </c>
      <c r="R2016" s="12" t="s">
        <v>8275</v>
      </c>
      <c r="S2016" t="s">
        <v>8305</v>
      </c>
      <c r="T2016">
        <f t="shared" si="186"/>
        <v>88.6</v>
      </c>
      <c r="U2016">
        <f t="shared" si="19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87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5">
        <f t="shared" si="188"/>
        <v>40765.876886574071</v>
      </c>
      <c r="M2017" s="15">
        <f t="shared" si="189"/>
        <v>40795.876886574071</v>
      </c>
      <c r="N2017" s="10">
        <f t="shared" si="190"/>
        <v>30</v>
      </c>
      <c r="O2017" t="b">
        <v>1</v>
      </c>
      <c r="P2017">
        <v>162</v>
      </c>
      <c r="Q2017" t="b">
        <v>1</v>
      </c>
      <c r="R2017" s="12" t="s">
        <v>8275</v>
      </c>
      <c r="S2017" t="s">
        <v>8305</v>
      </c>
      <c r="T2017">
        <f t="shared" si="186"/>
        <v>50.22</v>
      </c>
      <c r="U2017">
        <f t="shared" si="19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87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5">
        <f t="shared" si="188"/>
        <v>41312.88077546296</v>
      </c>
      <c r="M2018" s="15">
        <f t="shared" si="189"/>
        <v>41342.88077546296</v>
      </c>
      <c r="N2018" s="10">
        <f t="shared" si="190"/>
        <v>30</v>
      </c>
      <c r="O2018" t="b">
        <v>1</v>
      </c>
      <c r="P2018">
        <v>479</v>
      </c>
      <c r="Q2018" t="b">
        <v>1</v>
      </c>
      <c r="R2018" s="12" t="s">
        <v>8275</v>
      </c>
      <c r="S2018" t="s">
        <v>8305</v>
      </c>
      <c r="T2018">
        <f t="shared" si="186"/>
        <v>192.39</v>
      </c>
      <c r="U2018">
        <f t="shared" si="19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87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5">
        <f t="shared" si="188"/>
        <v>40961.057349537034</v>
      </c>
      <c r="M2019" s="15">
        <f t="shared" si="189"/>
        <v>40992.166666666664</v>
      </c>
      <c r="N2019" s="10">
        <f t="shared" si="190"/>
        <v>31</v>
      </c>
      <c r="O2019" t="b">
        <v>1</v>
      </c>
      <c r="P2019">
        <v>426</v>
      </c>
      <c r="Q2019" t="b">
        <v>1</v>
      </c>
      <c r="R2019" s="12" t="s">
        <v>8275</v>
      </c>
      <c r="S2019" t="s">
        <v>8305</v>
      </c>
      <c r="T2019">
        <f t="shared" si="186"/>
        <v>73.42</v>
      </c>
      <c r="U2019">
        <f t="shared" si="19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87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5">
        <f t="shared" si="188"/>
        <v>42199.365844907406</v>
      </c>
      <c r="M2020" s="15">
        <f t="shared" si="189"/>
        <v>42229.365844907406</v>
      </c>
      <c r="N2020" s="10">
        <f t="shared" si="190"/>
        <v>30</v>
      </c>
      <c r="O2020" t="b">
        <v>1</v>
      </c>
      <c r="P2020">
        <v>450</v>
      </c>
      <c r="Q2020" t="b">
        <v>1</v>
      </c>
      <c r="R2020" s="12" t="s">
        <v>8275</v>
      </c>
      <c r="S2020" t="s">
        <v>8305</v>
      </c>
      <c r="T2020">
        <f t="shared" si="186"/>
        <v>147.68</v>
      </c>
      <c r="U2020">
        <f t="shared" si="19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87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5">
        <f t="shared" si="188"/>
        <v>42605.70857638889</v>
      </c>
      <c r="M2021" s="15">
        <f t="shared" si="189"/>
        <v>42635.70857638889</v>
      </c>
      <c r="N2021" s="10">
        <f t="shared" si="190"/>
        <v>30</v>
      </c>
      <c r="O2021" t="b">
        <v>1</v>
      </c>
      <c r="P2021">
        <v>1780</v>
      </c>
      <c r="Q2021" t="b">
        <v>1</v>
      </c>
      <c r="R2021" s="12" t="s">
        <v>8275</v>
      </c>
      <c r="S2021" t="s">
        <v>8305</v>
      </c>
      <c r="T2021">
        <f t="shared" si="186"/>
        <v>108.97</v>
      </c>
      <c r="U2021">
        <f t="shared" si="19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87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5">
        <f t="shared" si="188"/>
        <v>41737.097499999996</v>
      </c>
      <c r="M2022" s="15">
        <f t="shared" si="189"/>
        <v>41773.961111111108</v>
      </c>
      <c r="N2022" s="10">
        <f t="shared" si="190"/>
        <v>36</v>
      </c>
      <c r="O2022" t="b">
        <v>1</v>
      </c>
      <c r="P2022">
        <v>122</v>
      </c>
      <c r="Q2022" t="b">
        <v>1</v>
      </c>
      <c r="R2022" s="12" t="s">
        <v>8275</v>
      </c>
      <c r="S2022" t="s">
        <v>8305</v>
      </c>
      <c r="T2022">
        <f t="shared" si="186"/>
        <v>23.65</v>
      </c>
      <c r="U2022">
        <f t="shared" si="19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87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5">
        <f t="shared" si="188"/>
        <v>41861.070567129631</v>
      </c>
      <c r="M2023" s="15">
        <f t="shared" si="189"/>
        <v>41906.070567129631</v>
      </c>
      <c r="N2023" s="10">
        <f t="shared" si="190"/>
        <v>45</v>
      </c>
      <c r="O2023" t="b">
        <v>1</v>
      </c>
      <c r="P2023">
        <v>95</v>
      </c>
      <c r="Q2023" t="b">
        <v>1</v>
      </c>
      <c r="R2023" s="12" t="s">
        <v>8275</v>
      </c>
      <c r="S2023" t="s">
        <v>8305</v>
      </c>
      <c r="T2023">
        <f t="shared" si="186"/>
        <v>147.94999999999999</v>
      </c>
      <c r="U2023">
        <f t="shared" si="19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87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5">
        <f t="shared" si="188"/>
        <v>42502.569120370375</v>
      </c>
      <c r="M2024" s="15">
        <f t="shared" si="189"/>
        <v>42532.569120370375</v>
      </c>
      <c r="N2024" s="10">
        <f t="shared" si="190"/>
        <v>30</v>
      </c>
      <c r="O2024" t="b">
        <v>1</v>
      </c>
      <c r="P2024">
        <v>325</v>
      </c>
      <c r="Q2024" t="b">
        <v>1</v>
      </c>
      <c r="R2024" s="12" t="s">
        <v>8275</v>
      </c>
      <c r="S2024" t="s">
        <v>8305</v>
      </c>
      <c r="T2024">
        <f t="shared" si="186"/>
        <v>385.04</v>
      </c>
      <c r="U2024">
        <f t="shared" si="19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87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5">
        <f t="shared" si="188"/>
        <v>42136.420752314814</v>
      </c>
      <c r="M2025" s="15">
        <f t="shared" si="189"/>
        <v>42166.420752314814</v>
      </c>
      <c r="N2025" s="10">
        <f t="shared" si="190"/>
        <v>30</v>
      </c>
      <c r="O2025" t="b">
        <v>1</v>
      </c>
      <c r="P2025">
        <v>353</v>
      </c>
      <c r="Q2025" t="b">
        <v>1</v>
      </c>
      <c r="R2025" s="12" t="s">
        <v>8275</v>
      </c>
      <c r="S2025" t="s">
        <v>8305</v>
      </c>
      <c r="T2025">
        <f t="shared" si="186"/>
        <v>457.39</v>
      </c>
      <c r="U2025">
        <f t="shared" si="19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87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5">
        <f t="shared" si="188"/>
        <v>41099.966944444444</v>
      </c>
      <c r="M2026" s="15">
        <f t="shared" si="189"/>
        <v>41134.125</v>
      </c>
      <c r="N2026" s="10">
        <f t="shared" si="190"/>
        <v>35</v>
      </c>
      <c r="O2026" t="b">
        <v>1</v>
      </c>
      <c r="P2026">
        <v>105</v>
      </c>
      <c r="Q2026" t="b">
        <v>1</v>
      </c>
      <c r="R2026" s="12" t="s">
        <v>8275</v>
      </c>
      <c r="S2026" t="s">
        <v>8305</v>
      </c>
      <c r="T2026">
        <f t="shared" si="186"/>
        <v>222.99</v>
      </c>
      <c r="U2026">
        <f t="shared" si="19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87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5">
        <f t="shared" si="188"/>
        <v>42136.184560185182</v>
      </c>
      <c r="M2027" s="15">
        <f t="shared" si="189"/>
        <v>42166.184560185182</v>
      </c>
      <c r="N2027" s="10">
        <f t="shared" si="190"/>
        <v>30</v>
      </c>
      <c r="O2027" t="b">
        <v>1</v>
      </c>
      <c r="P2027">
        <v>729</v>
      </c>
      <c r="Q2027" t="b">
        <v>1</v>
      </c>
      <c r="R2027" s="12" t="s">
        <v>8275</v>
      </c>
      <c r="S2027" t="s">
        <v>8305</v>
      </c>
      <c r="T2027">
        <f t="shared" si="186"/>
        <v>220.74</v>
      </c>
      <c r="U2027">
        <f t="shared" si="19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87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5">
        <f t="shared" si="188"/>
        <v>41704.735937500001</v>
      </c>
      <c r="M2028" s="15">
        <f t="shared" si="189"/>
        <v>41750.165972222225</v>
      </c>
      <c r="N2028" s="10">
        <f t="shared" si="190"/>
        <v>46</v>
      </c>
      <c r="O2028" t="b">
        <v>1</v>
      </c>
      <c r="P2028">
        <v>454</v>
      </c>
      <c r="Q2028" t="b">
        <v>1</v>
      </c>
      <c r="R2028" s="12" t="s">
        <v>8275</v>
      </c>
      <c r="S2028" t="s">
        <v>8305</v>
      </c>
      <c r="T2028">
        <f t="shared" si="186"/>
        <v>73.5</v>
      </c>
      <c r="U2028">
        <f t="shared" si="19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87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5">
        <f t="shared" si="188"/>
        <v>42048.813877314817</v>
      </c>
      <c r="M2029" s="15">
        <f t="shared" si="189"/>
        <v>42093.772210648152</v>
      </c>
      <c r="N2029" s="10">
        <f t="shared" si="190"/>
        <v>45</v>
      </c>
      <c r="O2029" t="b">
        <v>1</v>
      </c>
      <c r="P2029">
        <v>539</v>
      </c>
      <c r="Q2029" t="b">
        <v>1</v>
      </c>
      <c r="R2029" s="12" t="s">
        <v>8275</v>
      </c>
      <c r="S2029" t="s">
        <v>8305</v>
      </c>
      <c r="T2029">
        <f t="shared" si="186"/>
        <v>223.1</v>
      </c>
      <c r="U2029">
        <f t="shared" si="19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87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5">
        <f t="shared" si="188"/>
        <v>40215.919050925928</v>
      </c>
      <c r="M2030" s="15">
        <f t="shared" si="189"/>
        <v>40252.913194444445</v>
      </c>
      <c r="N2030" s="10">
        <f t="shared" si="190"/>
        <v>37</v>
      </c>
      <c r="O2030" t="b">
        <v>1</v>
      </c>
      <c r="P2030">
        <v>79</v>
      </c>
      <c r="Q2030" t="b">
        <v>1</v>
      </c>
      <c r="R2030" s="12" t="s">
        <v>8275</v>
      </c>
      <c r="S2030" t="s">
        <v>8305</v>
      </c>
      <c r="T2030">
        <f t="shared" si="186"/>
        <v>47.91</v>
      </c>
      <c r="U2030">
        <f t="shared" si="19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87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5">
        <f t="shared" si="188"/>
        <v>41848.021770833337</v>
      </c>
      <c r="M2031" s="15">
        <f t="shared" si="189"/>
        <v>41878.021770833337</v>
      </c>
      <c r="N2031" s="10">
        <f t="shared" si="190"/>
        <v>30</v>
      </c>
      <c r="O2031" t="b">
        <v>1</v>
      </c>
      <c r="P2031">
        <v>94</v>
      </c>
      <c r="Q2031" t="b">
        <v>1</v>
      </c>
      <c r="R2031" s="12" t="s">
        <v>8275</v>
      </c>
      <c r="S2031" t="s">
        <v>8305</v>
      </c>
      <c r="T2031">
        <f t="shared" si="186"/>
        <v>96.06</v>
      </c>
      <c r="U2031">
        <f t="shared" si="19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87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5">
        <f t="shared" si="188"/>
        <v>41212.996481481481</v>
      </c>
      <c r="M2032" s="15">
        <f t="shared" si="189"/>
        <v>41242.996481481481</v>
      </c>
      <c r="N2032" s="10">
        <f t="shared" si="190"/>
        <v>30</v>
      </c>
      <c r="O2032" t="b">
        <v>1</v>
      </c>
      <c r="P2032">
        <v>625</v>
      </c>
      <c r="Q2032" t="b">
        <v>1</v>
      </c>
      <c r="R2032" s="12" t="s">
        <v>8275</v>
      </c>
      <c r="S2032" t="s">
        <v>8305</v>
      </c>
      <c r="T2032">
        <f t="shared" si="186"/>
        <v>118.61</v>
      </c>
      <c r="U2032">
        <f t="shared" si="19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87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5">
        <f t="shared" si="188"/>
        <v>41975.329317129625</v>
      </c>
      <c r="M2033" s="15">
        <f t="shared" si="189"/>
        <v>42013.041666666672</v>
      </c>
      <c r="N2033" s="10">
        <f t="shared" si="190"/>
        <v>38</v>
      </c>
      <c r="O2033" t="b">
        <v>1</v>
      </c>
      <c r="P2033">
        <v>508</v>
      </c>
      <c r="Q2033" t="b">
        <v>1</v>
      </c>
      <c r="R2033" s="12" t="s">
        <v>8275</v>
      </c>
      <c r="S2033" t="s">
        <v>8305</v>
      </c>
      <c r="T2033">
        <f t="shared" si="186"/>
        <v>118.45</v>
      </c>
      <c r="U2033">
        <f t="shared" si="19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87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5">
        <f t="shared" si="188"/>
        <v>42689.565671296295</v>
      </c>
      <c r="M2034" s="15">
        <f t="shared" si="189"/>
        <v>42719.208333333328</v>
      </c>
      <c r="N2034" s="10">
        <f t="shared" si="190"/>
        <v>30</v>
      </c>
      <c r="O2034" t="b">
        <v>1</v>
      </c>
      <c r="P2034">
        <v>531</v>
      </c>
      <c r="Q2034" t="b">
        <v>1</v>
      </c>
      <c r="R2034" s="12" t="s">
        <v>8275</v>
      </c>
      <c r="S2034" t="s">
        <v>8305</v>
      </c>
      <c r="T2034">
        <f t="shared" si="186"/>
        <v>143.21</v>
      </c>
      <c r="U2034">
        <f t="shared" si="19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87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5">
        <f t="shared" si="188"/>
        <v>41725.082384259258</v>
      </c>
      <c r="M2035" s="15">
        <f t="shared" si="189"/>
        <v>41755.082384259258</v>
      </c>
      <c r="N2035" s="10">
        <f t="shared" si="190"/>
        <v>30</v>
      </c>
      <c r="O2035" t="b">
        <v>1</v>
      </c>
      <c r="P2035">
        <v>158</v>
      </c>
      <c r="Q2035" t="b">
        <v>1</v>
      </c>
      <c r="R2035" s="12" t="s">
        <v>8275</v>
      </c>
      <c r="S2035" t="s">
        <v>8305</v>
      </c>
      <c r="T2035">
        <f t="shared" si="186"/>
        <v>282.72000000000003</v>
      </c>
      <c r="U2035">
        <f t="shared" si="19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87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5">
        <f t="shared" si="188"/>
        <v>42076.130011574074</v>
      </c>
      <c r="M2036" s="15">
        <f t="shared" si="189"/>
        <v>42131.290277777778</v>
      </c>
      <c r="N2036" s="10">
        <f t="shared" si="190"/>
        <v>55</v>
      </c>
      <c r="O2036" t="b">
        <v>1</v>
      </c>
      <c r="P2036">
        <v>508</v>
      </c>
      <c r="Q2036" t="b">
        <v>1</v>
      </c>
      <c r="R2036" s="12" t="s">
        <v>8275</v>
      </c>
      <c r="S2036" t="s">
        <v>8305</v>
      </c>
      <c r="T2036">
        <f t="shared" si="186"/>
        <v>593.94000000000005</v>
      </c>
      <c r="U2036">
        <f t="shared" si="19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87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5">
        <f t="shared" si="188"/>
        <v>42311.625081018516</v>
      </c>
      <c r="M2037" s="15">
        <f t="shared" si="189"/>
        <v>42357.041666666672</v>
      </c>
      <c r="N2037" s="10">
        <f t="shared" si="190"/>
        <v>46</v>
      </c>
      <c r="O2037" t="b">
        <v>1</v>
      </c>
      <c r="P2037">
        <v>644</v>
      </c>
      <c r="Q2037" t="b">
        <v>1</v>
      </c>
      <c r="R2037" s="12" t="s">
        <v>8275</v>
      </c>
      <c r="S2037" t="s">
        <v>8305</v>
      </c>
      <c r="T2037">
        <f t="shared" si="186"/>
        <v>262.16000000000003</v>
      </c>
      <c r="U2037">
        <f t="shared" si="19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87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5">
        <f t="shared" si="188"/>
        <v>41738.864803240744</v>
      </c>
      <c r="M2038" s="15">
        <f t="shared" si="189"/>
        <v>41768.864803240744</v>
      </c>
      <c r="N2038" s="10">
        <f t="shared" si="190"/>
        <v>30</v>
      </c>
      <c r="O2038" t="b">
        <v>1</v>
      </c>
      <c r="P2038">
        <v>848</v>
      </c>
      <c r="Q2038" t="b">
        <v>1</v>
      </c>
      <c r="R2038" s="12" t="s">
        <v>8275</v>
      </c>
      <c r="S2038" t="s">
        <v>8305</v>
      </c>
      <c r="T2038">
        <f t="shared" si="186"/>
        <v>46.58</v>
      </c>
      <c r="U2038">
        <f t="shared" si="19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87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5">
        <f t="shared" si="188"/>
        <v>41578.210104166668</v>
      </c>
      <c r="M2039" s="15">
        <f t="shared" si="189"/>
        <v>41638.251770833333</v>
      </c>
      <c r="N2039" s="10">
        <f t="shared" si="190"/>
        <v>60</v>
      </c>
      <c r="O2039" t="b">
        <v>1</v>
      </c>
      <c r="P2039">
        <v>429</v>
      </c>
      <c r="Q2039" t="b">
        <v>1</v>
      </c>
      <c r="R2039" s="12" t="s">
        <v>8275</v>
      </c>
      <c r="S2039" t="s">
        <v>8305</v>
      </c>
      <c r="T2039">
        <f t="shared" si="186"/>
        <v>70.040000000000006</v>
      </c>
      <c r="U2039">
        <f t="shared" si="19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87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5">
        <f t="shared" si="188"/>
        <v>41424.27107638889</v>
      </c>
      <c r="M2040" s="15">
        <f t="shared" si="189"/>
        <v>41456.75</v>
      </c>
      <c r="N2040" s="10">
        <f t="shared" si="190"/>
        <v>32</v>
      </c>
      <c r="O2040" t="b">
        <v>1</v>
      </c>
      <c r="P2040">
        <v>204</v>
      </c>
      <c r="Q2040" t="b">
        <v>1</v>
      </c>
      <c r="R2040" s="12" t="s">
        <v>8275</v>
      </c>
      <c r="S2040" t="s">
        <v>8305</v>
      </c>
      <c r="T2040">
        <f t="shared" si="186"/>
        <v>164.91</v>
      </c>
      <c r="U2040">
        <f t="shared" si="19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87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5">
        <f t="shared" si="188"/>
        <v>42675.438946759255</v>
      </c>
      <c r="M2041" s="15">
        <f t="shared" si="189"/>
        <v>42705.207638888889</v>
      </c>
      <c r="N2041" s="10">
        <f t="shared" si="190"/>
        <v>30</v>
      </c>
      <c r="O2041" t="b">
        <v>1</v>
      </c>
      <c r="P2041">
        <v>379</v>
      </c>
      <c r="Q2041" t="b">
        <v>1</v>
      </c>
      <c r="R2041" s="12" t="s">
        <v>8275</v>
      </c>
      <c r="S2041" t="s">
        <v>8305</v>
      </c>
      <c r="T2041">
        <f t="shared" si="186"/>
        <v>449.26</v>
      </c>
      <c r="U2041">
        <f t="shared" si="19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87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5">
        <f t="shared" si="188"/>
        <v>41578.927118055559</v>
      </c>
      <c r="M2042" s="15">
        <f t="shared" si="189"/>
        <v>41593.968784722223</v>
      </c>
      <c r="N2042" s="10">
        <f t="shared" si="190"/>
        <v>15</v>
      </c>
      <c r="O2042" t="b">
        <v>1</v>
      </c>
      <c r="P2042">
        <v>271</v>
      </c>
      <c r="Q2042" t="b">
        <v>1</v>
      </c>
      <c r="R2042" s="12" t="s">
        <v>8275</v>
      </c>
      <c r="S2042" t="s">
        <v>8305</v>
      </c>
      <c r="T2042">
        <f t="shared" si="186"/>
        <v>27.47</v>
      </c>
      <c r="U2042">
        <f t="shared" si="19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87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5">
        <f t="shared" si="188"/>
        <v>42654.525775462964</v>
      </c>
      <c r="M2043" s="15">
        <f t="shared" si="189"/>
        <v>42684.567442129628</v>
      </c>
      <c r="N2043" s="10">
        <f t="shared" si="190"/>
        <v>30</v>
      </c>
      <c r="O2043" t="b">
        <v>0</v>
      </c>
      <c r="P2043">
        <v>120</v>
      </c>
      <c r="Q2043" t="b">
        <v>1</v>
      </c>
      <c r="R2043" s="12" t="s">
        <v>8275</v>
      </c>
      <c r="S2043" t="s">
        <v>8305</v>
      </c>
      <c r="T2043">
        <f t="shared" si="186"/>
        <v>143.97999999999999</v>
      </c>
      <c r="U2043">
        <f t="shared" si="19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87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5">
        <f t="shared" si="188"/>
        <v>42331.708032407405</v>
      </c>
      <c r="M2044" s="15">
        <f t="shared" si="189"/>
        <v>42391.708032407405</v>
      </c>
      <c r="N2044" s="10">
        <f t="shared" si="190"/>
        <v>60</v>
      </c>
      <c r="O2044" t="b">
        <v>0</v>
      </c>
      <c r="P2044">
        <v>140</v>
      </c>
      <c r="Q2044" t="b">
        <v>1</v>
      </c>
      <c r="R2044" s="12" t="s">
        <v>8275</v>
      </c>
      <c r="S2044" t="s">
        <v>8305</v>
      </c>
      <c r="T2044">
        <f t="shared" si="186"/>
        <v>88.24</v>
      </c>
      <c r="U2044">
        <f t="shared" si="19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87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5">
        <f t="shared" si="188"/>
        <v>42661.176817129628</v>
      </c>
      <c r="M2045" s="15">
        <f t="shared" si="189"/>
        <v>42715.207638888889</v>
      </c>
      <c r="N2045" s="10">
        <f t="shared" si="190"/>
        <v>54</v>
      </c>
      <c r="O2045" t="b">
        <v>0</v>
      </c>
      <c r="P2045">
        <v>193</v>
      </c>
      <c r="Q2045" t="b">
        <v>1</v>
      </c>
      <c r="R2045" s="12" t="s">
        <v>8275</v>
      </c>
      <c r="S2045" t="s">
        <v>8305</v>
      </c>
      <c r="T2045">
        <f t="shared" si="186"/>
        <v>36.33</v>
      </c>
      <c r="U2045">
        <f t="shared" si="19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87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5">
        <f t="shared" si="188"/>
        <v>42138.684189814812</v>
      </c>
      <c r="M2046" s="15">
        <f t="shared" si="189"/>
        <v>42168.684189814812</v>
      </c>
      <c r="N2046" s="10">
        <f t="shared" si="190"/>
        <v>30</v>
      </c>
      <c r="O2046" t="b">
        <v>0</v>
      </c>
      <c r="P2046">
        <v>180</v>
      </c>
      <c r="Q2046" t="b">
        <v>1</v>
      </c>
      <c r="R2046" s="12" t="s">
        <v>8275</v>
      </c>
      <c r="S2046" t="s">
        <v>8305</v>
      </c>
      <c r="T2046">
        <f t="shared" si="186"/>
        <v>90.18</v>
      </c>
      <c r="U2046">
        <f t="shared" si="19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87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5">
        <f t="shared" si="188"/>
        <v>41069.088506944441</v>
      </c>
      <c r="M2047" s="15">
        <f t="shared" si="189"/>
        <v>41099.088506944441</v>
      </c>
      <c r="N2047" s="10">
        <f t="shared" si="190"/>
        <v>30</v>
      </c>
      <c r="O2047" t="b">
        <v>0</v>
      </c>
      <c r="P2047">
        <v>263</v>
      </c>
      <c r="Q2047" t="b">
        <v>1</v>
      </c>
      <c r="R2047" s="12" t="s">
        <v>8275</v>
      </c>
      <c r="S2047" t="s">
        <v>8305</v>
      </c>
      <c r="T2047">
        <f t="shared" si="186"/>
        <v>152.62</v>
      </c>
      <c r="U2047">
        <f t="shared" si="19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87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5">
        <f t="shared" si="188"/>
        <v>41387.171805555554</v>
      </c>
      <c r="M2048" s="15">
        <f t="shared" si="189"/>
        <v>41417.171805555554</v>
      </c>
      <c r="N2048" s="10">
        <f t="shared" si="190"/>
        <v>30</v>
      </c>
      <c r="O2048" t="b">
        <v>0</v>
      </c>
      <c r="P2048">
        <v>217</v>
      </c>
      <c r="Q2048" t="b">
        <v>1</v>
      </c>
      <c r="R2048" s="12" t="s">
        <v>8275</v>
      </c>
      <c r="S2048" t="s">
        <v>8305</v>
      </c>
      <c r="T2048">
        <f t="shared" si="186"/>
        <v>55.81</v>
      </c>
      <c r="U2048">
        <f t="shared" si="19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87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5">
        <f t="shared" si="188"/>
        <v>42081.903587962966</v>
      </c>
      <c r="M2049" s="15">
        <f t="shared" si="189"/>
        <v>42111</v>
      </c>
      <c r="N2049" s="10">
        <f t="shared" si="190"/>
        <v>30</v>
      </c>
      <c r="O2049" t="b">
        <v>0</v>
      </c>
      <c r="P2049">
        <v>443</v>
      </c>
      <c r="Q2049" t="b">
        <v>1</v>
      </c>
      <c r="R2049" s="12" t="s">
        <v>8275</v>
      </c>
      <c r="S2049" t="s">
        <v>8305</v>
      </c>
      <c r="T2049">
        <f t="shared" si="186"/>
        <v>227.85</v>
      </c>
      <c r="U2049">
        <f t="shared" si="19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si="187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5">
        <f t="shared" si="188"/>
        <v>41387.651516203703</v>
      </c>
      <c r="M2050" s="15">
        <f t="shared" si="189"/>
        <v>41417.651516203703</v>
      </c>
      <c r="N2050" s="10">
        <f t="shared" si="190"/>
        <v>30</v>
      </c>
      <c r="O2050" t="b">
        <v>0</v>
      </c>
      <c r="P2050">
        <v>1373</v>
      </c>
      <c r="Q2050" t="b">
        <v>1</v>
      </c>
      <c r="R2050" s="12" t="s">
        <v>8275</v>
      </c>
      <c r="S2050" t="s">
        <v>8305</v>
      </c>
      <c r="T2050">
        <f t="shared" ref="T2050:T2113" si="192">IFERROR(ROUND(E2050/P2050,2),0)</f>
        <v>91.83</v>
      </c>
      <c r="U2050">
        <f t="shared" si="19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ref="F2051:F2114" si="193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5">
        <f t="shared" ref="L2051:L2114" si="194">(((K2051/60)/60)/24)+DATE(1970,1,1)</f>
        <v>41575.527349537035</v>
      </c>
      <c r="M2051" s="15">
        <f t="shared" ref="M2051:M2114" si="195">(((J2051/60)/60)/24)+DATE(1970,1,1)</f>
        <v>41610.957638888889</v>
      </c>
      <c r="N2051" s="10">
        <f t="shared" ref="N2051:N2114" si="196">_xlfn.DAYS(M2051,L2051)</f>
        <v>35</v>
      </c>
      <c r="O2051" t="b">
        <v>0</v>
      </c>
      <c r="P2051">
        <v>742</v>
      </c>
      <c r="Q2051" t="b">
        <v>1</v>
      </c>
      <c r="R2051" s="12" t="s">
        <v>8275</v>
      </c>
      <c r="S2051" t="s">
        <v>8305</v>
      </c>
      <c r="T2051">
        <f t="shared" si="192"/>
        <v>80.989999999999995</v>
      </c>
      <c r="U2051">
        <f t="shared" ref="U2051:U2114" si="197">YEAR(L2051)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93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5">
        <f t="shared" si="194"/>
        <v>42115.071504629625</v>
      </c>
      <c r="M2052" s="15">
        <f t="shared" si="195"/>
        <v>42155.071504629625</v>
      </c>
      <c r="N2052" s="10">
        <f t="shared" si="196"/>
        <v>40</v>
      </c>
      <c r="O2052" t="b">
        <v>0</v>
      </c>
      <c r="P2052">
        <v>170</v>
      </c>
      <c r="Q2052" t="b">
        <v>1</v>
      </c>
      <c r="R2052" s="12" t="s">
        <v>8275</v>
      </c>
      <c r="S2052" t="s">
        <v>8305</v>
      </c>
      <c r="T2052">
        <f t="shared" si="192"/>
        <v>278.39</v>
      </c>
      <c r="U2052">
        <f t="shared" si="197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93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5">
        <f t="shared" si="194"/>
        <v>41604.022418981483</v>
      </c>
      <c r="M2053" s="15">
        <f t="shared" si="195"/>
        <v>41634.022418981483</v>
      </c>
      <c r="N2053" s="10">
        <f t="shared" si="196"/>
        <v>30</v>
      </c>
      <c r="O2053" t="b">
        <v>0</v>
      </c>
      <c r="P2053">
        <v>242</v>
      </c>
      <c r="Q2053" t="b">
        <v>1</v>
      </c>
      <c r="R2053" s="12" t="s">
        <v>8275</v>
      </c>
      <c r="S2053" t="s">
        <v>8305</v>
      </c>
      <c r="T2053">
        <f t="shared" si="192"/>
        <v>43.1</v>
      </c>
      <c r="U2053">
        <f t="shared" si="197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93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5">
        <f t="shared" si="194"/>
        <v>42375.08394675926</v>
      </c>
      <c r="M2054" s="15">
        <f t="shared" si="195"/>
        <v>42420.08394675926</v>
      </c>
      <c r="N2054" s="10">
        <f t="shared" si="196"/>
        <v>45</v>
      </c>
      <c r="O2054" t="b">
        <v>0</v>
      </c>
      <c r="P2054">
        <v>541</v>
      </c>
      <c r="Q2054" t="b">
        <v>1</v>
      </c>
      <c r="R2054" s="12" t="s">
        <v>8275</v>
      </c>
      <c r="S2054" t="s">
        <v>8305</v>
      </c>
      <c r="T2054">
        <f t="shared" si="192"/>
        <v>326.29000000000002</v>
      </c>
      <c r="U2054">
        <f t="shared" si="197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93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5">
        <f t="shared" si="194"/>
        <v>42303.617488425924</v>
      </c>
      <c r="M2055" s="15">
        <f t="shared" si="195"/>
        <v>42333.659155092595</v>
      </c>
      <c r="N2055" s="10">
        <f t="shared" si="196"/>
        <v>30</v>
      </c>
      <c r="O2055" t="b">
        <v>0</v>
      </c>
      <c r="P2055">
        <v>121</v>
      </c>
      <c r="Q2055" t="b">
        <v>1</v>
      </c>
      <c r="R2055" s="12" t="s">
        <v>8275</v>
      </c>
      <c r="S2055" t="s">
        <v>8305</v>
      </c>
      <c r="T2055">
        <f t="shared" si="192"/>
        <v>41.74</v>
      </c>
      <c r="U2055">
        <f t="shared" si="197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93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5">
        <f t="shared" si="194"/>
        <v>41731.520949074074</v>
      </c>
      <c r="M2056" s="15">
        <f t="shared" si="195"/>
        <v>41761.520949074074</v>
      </c>
      <c r="N2056" s="10">
        <f t="shared" si="196"/>
        <v>30</v>
      </c>
      <c r="O2056" t="b">
        <v>0</v>
      </c>
      <c r="P2056">
        <v>621</v>
      </c>
      <c r="Q2056" t="b">
        <v>1</v>
      </c>
      <c r="R2056" s="12" t="s">
        <v>8275</v>
      </c>
      <c r="S2056" t="s">
        <v>8305</v>
      </c>
      <c r="T2056">
        <f t="shared" si="192"/>
        <v>64.02</v>
      </c>
      <c r="U2056">
        <f t="shared" si="197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93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5">
        <f t="shared" si="194"/>
        <v>41946.674108796295</v>
      </c>
      <c r="M2057" s="15">
        <f t="shared" si="195"/>
        <v>41976.166666666672</v>
      </c>
      <c r="N2057" s="10">
        <f t="shared" si="196"/>
        <v>30</v>
      </c>
      <c r="O2057" t="b">
        <v>0</v>
      </c>
      <c r="P2057">
        <v>101</v>
      </c>
      <c r="Q2057" t="b">
        <v>1</v>
      </c>
      <c r="R2057" s="12" t="s">
        <v>8275</v>
      </c>
      <c r="S2057" t="s">
        <v>8305</v>
      </c>
      <c r="T2057">
        <f t="shared" si="192"/>
        <v>99.46</v>
      </c>
      <c r="U2057">
        <f t="shared" si="197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93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5">
        <f t="shared" si="194"/>
        <v>41351.76090277778</v>
      </c>
      <c r="M2058" s="15">
        <f t="shared" si="195"/>
        <v>41381.76090277778</v>
      </c>
      <c r="N2058" s="10">
        <f t="shared" si="196"/>
        <v>30</v>
      </c>
      <c r="O2058" t="b">
        <v>0</v>
      </c>
      <c r="P2058">
        <v>554</v>
      </c>
      <c r="Q2058" t="b">
        <v>1</v>
      </c>
      <c r="R2058" s="12" t="s">
        <v>8275</v>
      </c>
      <c r="S2058" t="s">
        <v>8305</v>
      </c>
      <c r="T2058">
        <f t="shared" si="192"/>
        <v>138.49</v>
      </c>
      <c r="U2058">
        <f t="shared" si="197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93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5">
        <f t="shared" si="194"/>
        <v>42396.494583333333</v>
      </c>
      <c r="M2059" s="15">
        <f t="shared" si="195"/>
        <v>42426.494583333333</v>
      </c>
      <c r="N2059" s="10">
        <f t="shared" si="196"/>
        <v>30</v>
      </c>
      <c r="O2059" t="b">
        <v>0</v>
      </c>
      <c r="P2059">
        <v>666</v>
      </c>
      <c r="Q2059" t="b">
        <v>1</v>
      </c>
      <c r="R2059" s="12" t="s">
        <v>8275</v>
      </c>
      <c r="S2059" t="s">
        <v>8305</v>
      </c>
      <c r="T2059">
        <f t="shared" si="192"/>
        <v>45.55</v>
      </c>
      <c r="U2059">
        <f t="shared" si="197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93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5">
        <f t="shared" si="194"/>
        <v>42026.370717592596</v>
      </c>
      <c r="M2060" s="15">
        <f t="shared" si="195"/>
        <v>42065.833333333328</v>
      </c>
      <c r="N2060" s="10">
        <f t="shared" si="196"/>
        <v>39</v>
      </c>
      <c r="O2060" t="b">
        <v>0</v>
      </c>
      <c r="P2060">
        <v>410</v>
      </c>
      <c r="Q2060" t="b">
        <v>1</v>
      </c>
      <c r="R2060" s="12" t="s">
        <v>8275</v>
      </c>
      <c r="S2060" t="s">
        <v>8305</v>
      </c>
      <c r="T2060">
        <f t="shared" si="192"/>
        <v>10.51</v>
      </c>
      <c r="U2060">
        <f t="shared" si="197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93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5">
        <f t="shared" si="194"/>
        <v>42361.602476851855</v>
      </c>
      <c r="M2061" s="15">
        <f t="shared" si="195"/>
        <v>42400.915972222225</v>
      </c>
      <c r="N2061" s="10">
        <f t="shared" si="196"/>
        <v>39</v>
      </c>
      <c r="O2061" t="b">
        <v>0</v>
      </c>
      <c r="P2061">
        <v>375</v>
      </c>
      <c r="Q2061" t="b">
        <v>1</v>
      </c>
      <c r="R2061" s="12" t="s">
        <v>8275</v>
      </c>
      <c r="S2061" t="s">
        <v>8305</v>
      </c>
      <c r="T2061">
        <f t="shared" si="192"/>
        <v>114.77</v>
      </c>
      <c r="U2061">
        <f t="shared" si="197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93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5">
        <f t="shared" si="194"/>
        <v>41783.642939814818</v>
      </c>
      <c r="M2062" s="15">
        <f t="shared" si="195"/>
        <v>41843.642939814818</v>
      </c>
      <c r="N2062" s="10">
        <f t="shared" si="196"/>
        <v>60</v>
      </c>
      <c r="O2062" t="b">
        <v>0</v>
      </c>
      <c r="P2062">
        <v>1364</v>
      </c>
      <c r="Q2062" t="b">
        <v>1</v>
      </c>
      <c r="R2062" s="12" t="s">
        <v>8275</v>
      </c>
      <c r="S2062" t="s">
        <v>8305</v>
      </c>
      <c r="T2062">
        <f t="shared" si="192"/>
        <v>36</v>
      </c>
      <c r="U2062">
        <f t="shared" si="197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93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5">
        <f t="shared" si="194"/>
        <v>42705.764513888891</v>
      </c>
      <c r="M2063" s="15">
        <f t="shared" si="195"/>
        <v>42735.764513888891</v>
      </c>
      <c r="N2063" s="10">
        <f t="shared" si="196"/>
        <v>30</v>
      </c>
      <c r="O2063" t="b">
        <v>0</v>
      </c>
      <c r="P2063">
        <v>35</v>
      </c>
      <c r="Q2063" t="b">
        <v>1</v>
      </c>
      <c r="R2063" s="12" t="s">
        <v>8275</v>
      </c>
      <c r="S2063" t="s">
        <v>8305</v>
      </c>
      <c r="T2063">
        <f t="shared" si="192"/>
        <v>154.16999999999999</v>
      </c>
      <c r="U2063">
        <f t="shared" si="197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93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5">
        <f t="shared" si="194"/>
        <v>42423.3830787037</v>
      </c>
      <c r="M2064" s="15">
        <f t="shared" si="195"/>
        <v>42453.341412037036</v>
      </c>
      <c r="N2064" s="10">
        <f t="shared" si="196"/>
        <v>30</v>
      </c>
      <c r="O2064" t="b">
        <v>0</v>
      </c>
      <c r="P2064">
        <v>203</v>
      </c>
      <c r="Q2064" t="b">
        <v>1</v>
      </c>
      <c r="R2064" s="12" t="s">
        <v>8275</v>
      </c>
      <c r="S2064" t="s">
        <v>8305</v>
      </c>
      <c r="T2064">
        <f t="shared" si="192"/>
        <v>566.39</v>
      </c>
      <c r="U2064">
        <f t="shared" si="197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93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5">
        <f t="shared" si="194"/>
        <v>42472.73265046296</v>
      </c>
      <c r="M2065" s="15">
        <f t="shared" si="195"/>
        <v>42505.73265046296</v>
      </c>
      <c r="N2065" s="10">
        <f t="shared" si="196"/>
        <v>33</v>
      </c>
      <c r="O2065" t="b">
        <v>0</v>
      </c>
      <c r="P2065">
        <v>49</v>
      </c>
      <c r="Q2065" t="b">
        <v>1</v>
      </c>
      <c r="R2065" s="12" t="s">
        <v>8275</v>
      </c>
      <c r="S2065" t="s">
        <v>8305</v>
      </c>
      <c r="T2065">
        <f t="shared" si="192"/>
        <v>120.86</v>
      </c>
      <c r="U2065">
        <f t="shared" si="197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93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5">
        <f t="shared" si="194"/>
        <v>41389.364849537036</v>
      </c>
      <c r="M2066" s="15">
        <f t="shared" si="195"/>
        <v>41425.5</v>
      </c>
      <c r="N2066" s="10">
        <f t="shared" si="196"/>
        <v>36</v>
      </c>
      <c r="O2066" t="b">
        <v>0</v>
      </c>
      <c r="P2066">
        <v>5812</v>
      </c>
      <c r="Q2066" t="b">
        <v>1</v>
      </c>
      <c r="R2066" s="12" t="s">
        <v>8275</v>
      </c>
      <c r="S2066" t="s">
        <v>8305</v>
      </c>
      <c r="T2066">
        <f t="shared" si="192"/>
        <v>86.16</v>
      </c>
      <c r="U2066">
        <f t="shared" si="197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93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5">
        <f t="shared" si="194"/>
        <v>41603.333668981482</v>
      </c>
      <c r="M2067" s="15">
        <f t="shared" si="195"/>
        <v>41633.333668981482</v>
      </c>
      <c r="N2067" s="10">
        <f t="shared" si="196"/>
        <v>30</v>
      </c>
      <c r="O2067" t="b">
        <v>0</v>
      </c>
      <c r="P2067">
        <v>1556</v>
      </c>
      <c r="Q2067" t="b">
        <v>1</v>
      </c>
      <c r="R2067" s="12" t="s">
        <v>8275</v>
      </c>
      <c r="S2067" t="s">
        <v>8305</v>
      </c>
      <c r="T2067">
        <f t="shared" si="192"/>
        <v>51.21</v>
      </c>
      <c r="U2067">
        <f t="shared" si="197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93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5">
        <f t="shared" si="194"/>
        <v>41844.771793981483</v>
      </c>
      <c r="M2068" s="15">
        <f t="shared" si="195"/>
        <v>41874.771793981483</v>
      </c>
      <c r="N2068" s="10">
        <f t="shared" si="196"/>
        <v>30</v>
      </c>
      <c r="O2068" t="b">
        <v>0</v>
      </c>
      <c r="P2068">
        <v>65</v>
      </c>
      <c r="Q2068" t="b">
        <v>1</v>
      </c>
      <c r="R2068" s="12" t="s">
        <v>8275</v>
      </c>
      <c r="S2068" t="s">
        <v>8305</v>
      </c>
      <c r="T2068">
        <f t="shared" si="192"/>
        <v>67.260000000000005</v>
      </c>
      <c r="U2068">
        <f t="shared" si="197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93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5">
        <f t="shared" si="194"/>
        <v>42115.853888888887</v>
      </c>
      <c r="M2069" s="15">
        <f t="shared" si="195"/>
        <v>42148.853888888887</v>
      </c>
      <c r="N2069" s="10">
        <f t="shared" si="196"/>
        <v>33</v>
      </c>
      <c r="O2069" t="b">
        <v>0</v>
      </c>
      <c r="P2069">
        <v>10</v>
      </c>
      <c r="Q2069" t="b">
        <v>1</v>
      </c>
      <c r="R2069" s="12" t="s">
        <v>8275</v>
      </c>
      <c r="S2069" t="s">
        <v>8305</v>
      </c>
      <c r="T2069">
        <f t="shared" si="192"/>
        <v>62.8</v>
      </c>
      <c r="U2069">
        <f t="shared" si="197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93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5">
        <f t="shared" si="194"/>
        <v>42633.841608796298</v>
      </c>
      <c r="M2070" s="15">
        <f t="shared" si="195"/>
        <v>42663.841608796298</v>
      </c>
      <c r="N2070" s="10">
        <f t="shared" si="196"/>
        <v>30</v>
      </c>
      <c r="O2070" t="b">
        <v>0</v>
      </c>
      <c r="P2070">
        <v>76</v>
      </c>
      <c r="Q2070" t="b">
        <v>1</v>
      </c>
      <c r="R2070" s="12" t="s">
        <v>8275</v>
      </c>
      <c r="S2070" t="s">
        <v>8305</v>
      </c>
      <c r="T2070">
        <f t="shared" si="192"/>
        <v>346.13</v>
      </c>
      <c r="U2070">
        <f t="shared" si="197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93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5">
        <f t="shared" si="194"/>
        <v>42340.972118055557</v>
      </c>
      <c r="M2071" s="15">
        <f t="shared" si="195"/>
        <v>42371.972118055557</v>
      </c>
      <c r="N2071" s="10">
        <f t="shared" si="196"/>
        <v>31</v>
      </c>
      <c r="O2071" t="b">
        <v>0</v>
      </c>
      <c r="P2071">
        <v>263</v>
      </c>
      <c r="Q2071" t="b">
        <v>1</v>
      </c>
      <c r="R2071" s="12" t="s">
        <v>8275</v>
      </c>
      <c r="S2071" t="s">
        <v>8305</v>
      </c>
      <c r="T2071">
        <f t="shared" si="192"/>
        <v>244.12</v>
      </c>
      <c r="U2071">
        <f t="shared" si="197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93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5">
        <f t="shared" si="194"/>
        <v>42519.6565162037</v>
      </c>
      <c r="M2072" s="15">
        <f t="shared" si="195"/>
        <v>42549.6565162037</v>
      </c>
      <c r="N2072" s="10">
        <f t="shared" si="196"/>
        <v>30</v>
      </c>
      <c r="O2072" t="b">
        <v>0</v>
      </c>
      <c r="P2072">
        <v>1530</v>
      </c>
      <c r="Q2072" t="b">
        <v>1</v>
      </c>
      <c r="R2072" s="12" t="s">
        <v>8275</v>
      </c>
      <c r="S2072" t="s">
        <v>8305</v>
      </c>
      <c r="T2072">
        <f t="shared" si="192"/>
        <v>259.25</v>
      </c>
      <c r="U2072">
        <f t="shared" si="197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93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5">
        <f t="shared" si="194"/>
        <v>42600.278749999998</v>
      </c>
      <c r="M2073" s="15">
        <f t="shared" si="195"/>
        <v>42645.278749999998</v>
      </c>
      <c r="N2073" s="10">
        <f t="shared" si="196"/>
        <v>45</v>
      </c>
      <c r="O2073" t="b">
        <v>0</v>
      </c>
      <c r="P2073">
        <v>278</v>
      </c>
      <c r="Q2073" t="b">
        <v>1</v>
      </c>
      <c r="R2073" s="12" t="s">
        <v>8275</v>
      </c>
      <c r="S2073" t="s">
        <v>8305</v>
      </c>
      <c r="T2073">
        <f t="shared" si="192"/>
        <v>201.96</v>
      </c>
      <c r="U2073">
        <f t="shared" si="197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93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5">
        <f t="shared" si="194"/>
        <v>42467.581388888888</v>
      </c>
      <c r="M2074" s="15">
        <f t="shared" si="195"/>
        <v>42497.581388888888</v>
      </c>
      <c r="N2074" s="10">
        <f t="shared" si="196"/>
        <v>30</v>
      </c>
      <c r="O2074" t="b">
        <v>0</v>
      </c>
      <c r="P2074">
        <v>350</v>
      </c>
      <c r="Q2074" t="b">
        <v>1</v>
      </c>
      <c r="R2074" s="12" t="s">
        <v>8275</v>
      </c>
      <c r="S2074" t="s">
        <v>8305</v>
      </c>
      <c r="T2074">
        <f t="shared" si="192"/>
        <v>226.21</v>
      </c>
      <c r="U2074">
        <f t="shared" si="197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93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5">
        <f t="shared" si="194"/>
        <v>42087.668032407411</v>
      </c>
      <c r="M2075" s="15">
        <f t="shared" si="195"/>
        <v>42132.668032407411</v>
      </c>
      <c r="N2075" s="10">
        <f t="shared" si="196"/>
        <v>45</v>
      </c>
      <c r="O2075" t="b">
        <v>0</v>
      </c>
      <c r="P2075">
        <v>470</v>
      </c>
      <c r="Q2075" t="b">
        <v>1</v>
      </c>
      <c r="R2075" s="12" t="s">
        <v>8275</v>
      </c>
      <c r="S2075" t="s">
        <v>8305</v>
      </c>
      <c r="T2075">
        <f t="shared" si="192"/>
        <v>324.69</v>
      </c>
      <c r="U2075">
        <f t="shared" si="197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93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5">
        <f t="shared" si="194"/>
        <v>42466.826180555552</v>
      </c>
      <c r="M2076" s="15">
        <f t="shared" si="195"/>
        <v>42496.826180555552</v>
      </c>
      <c r="N2076" s="10">
        <f t="shared" si="196"/>
        <v>30</v>
      </c>
      <c r="O2076" t="b">
        <v>0</v>
      </c>
      <c r="P2076">
        <v>3</v>
      </c>
      <c r="Q2076" t="b">
        <v>1</v>
      </c>
      <c r="R2076" s="12" t="s">
        <v>8275</v>
      </c>
      <c r="S2076" t="s">
        <v>8305</v>
      </c>
      <c r="T2076">
        <f t="shared" si="192"/>
        <v>205</v>
      </c>
      <c r="U2076">
        <f t="shared" si="197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93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5">
        <f t="shared" si="194"/>
        <v>41450.681574074071</v>
      </c>
      <c r="M2077" s="15">
        <f t="shared" si="195"/>
        <v>41480.681574074071</v>
      </c>
      <c r="N2077" s="10">
        <f t="shared" si="196"/>
        <v>30</v>
      </c>
      <c r="O2077" t="b">
        <v>0</v>
      </c>
      <c r="P2077">
        <v>8200</v>
      </c>
      <c r="Q2077" t="b">
        <v>1</v>
      </c>
      <c r="R2077" s="12" t="s">
        <v>8275</v>
      </c>
      <c r="S2077" t="s">
        <v>8305</v>
      </c>
      <c r="T2077">
        <f t="shared" si="192"/>
        <v>20.47</v>
      </c>
      <c r="U2077">
        <f t="shared" si="197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93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5">
        <f t="shared" si="194"/>
        <v>41803.880659722221</v>
      </c>
      <c r="M2078" s="15">
        <f t="shared" si="195"/>
        <v>41843.880659722221</v>
      </c>
      <c r="N2078" s="10">
        <f t="shared" si="196"/>
        <v>40</v>
      </c>
      <c r="O2078" t="b">
        <v>0</v>
      </c>
      <c r="P2078">
        <v>8359</v>
      </c>
      <c r="Q2078" t="b">
        <v>1</v>
      </c>
      <c r="R2078" s="12" t="s">
        <v>8275</v>
      </c>
      <c r="S2078" t="s">
        <v>8305</v>
      </c>
      <c r="T2078">
        <f t="shared" si="192"/>
        <v>116.35</v>
      </c>
      <c r="U2078">
        <f t="shared" si="197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93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5">
        <f t="shared" si="194"/>
        <v>42103.042546296296</v>
      </c>
      <c r="M2079" s="15">
        <f t="shared" si="195"/>
        <v>42160.875</v>
      </c>
      <c r="N2079" s="10">
        <f t="shared" si="196"/>
        <v>57</v>
      </c>
      <c r="O2079" t="b">
        <v>0</v>
      </c>
      <c r="P2079">
        <v>188</v>
      </c>
      <c r="Q2079" t="b">
        <v>1</v>
      </c>
      <c r="R2079" s="12" t="s">
        <v>8275</v>
      </c>
      <c r="S2079" t="s">
        <v>8305</v>
      </c>
      <c r="T2079">
        <f t="shared" si="192"/>
        <v>307.2</v>
      </c>
      <c r="U2079">
        <f t="shared" si="197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93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5">
        <f t="shared" si="194"/>
        <v>42692.771493055552</v>
      </c>
      <c r="M2080" s="15">
        <f t="shared" si="195"/>
        <v>42722.771493055552</v>
      </c>
      <c r="N2080" s="10">
        <f t="shared" si="196"/>
        <v>30</v>
      </c>
      <c r="O2080" t="b">
        <v>0</v>
      </c>
      <c r="P2080">
        <v>48</v>
      </c>
      <c r="Q2080" t="b">
        <v>1</v>
      </c>
      <c r="R2080" s="12" t="s">
        <v>8275</v>
      </c>
      <c r="S2080" t="s">
        <v>8305</v>
      </c>
      <c r="T2080">
        <f t="shared" si="192"/>
        <v>546.69000000000005</v>
      </c>
      <c r="U2080">
        <f t="shared" si="197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93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5">
        <f t="shared" si="194"/>
        <v>42150.71056712963</v>
      </c>
      <c r="M2081" s="15">
        <f t="shared" si="195"/>
        <v>42180.791666666672</v>
      </c>
      <c r="N2081" s="10">
        <f t="shared" si="196"/>
        <v>30</v>
      </c>
      <c r="O2081" t="b">
        <v>0</v>
      </c>
      <c r="P2081">
        <v>607</v>
      </c>
      <c r="Q2081" t="b">
        <v>1</v>
      </c>
      <c r="R2081" s="12" t="s">
        <v>8275</v>
      </c>
      <c r="S2081" t="s">
        <v>8305</v>
      </c>
      <c r="T2081">
        <f t="shared" si="192"/>
        <v>47.47</v>
      </c>
      <c r="U2081">
        <f t="shared" si="197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93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5">
        <f t="shared" si="194"/>
        <v>42289.957175925927</v>
      </c>
      <c r="M2082" s="15">
        <f t="shared" si="195"/>
        <v>42319.998842592591</v>
      </c>
      <c r="N2082" s="10">
        <f t="shared" si="196"/>
        <v>30</v>
      </c>
      <c r="O2082" t="b">
        <v>0</v>
      </c>
      <c r="P2082">
        <v>50</v>
      </c>
      <c r="Q2082" t="b">
        <v>1</v>
      </c>
      <c r="R2082" s="12" t="s">
        <v>8275</v>
      </c>
      <c r="S2082" t="s">
        <v>8305</v>
      </c>
      <c r="T2082">
        <f t="shared" si="192"/>
        <v>101.56</v>
      </c>
      <c r="U2082">
        <f t="shared" si="197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93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5">
        <f t="shared" si="194"/>
        <v>41004.156886574077</v>
      </c>
      <c r="M2083" s="15">
        <f t="shared" si="195"/>
        <v>41045.207638888889</v>
      </c>
      <c r="N2083" s="10">
        <f t="shared" si="196"/>
        <v>41</v>
      </c>
      <c r="O2083" t="b">
        <v>0</v>
      </c>
      <c r="P2083">
        <v>55</v>
      </c>
      <c r="Q2083" t="b">
        <v>1</v>
      </c>
      <c r="R2083" s="12" t="s">
        <v>8281</v>
      </c>
      <c r="S2083" t="s">
        <v>8285</v>
      </c>
      <c r="T2083">
        <f t="shared" si="192"/>
        <v>72.91</v>
      </c>
      <c r="U2083">
        <f t="shared" si="197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93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5">
        <f t="shared" si="194"/>
        <v>40811.120324074072</v>
      </c>
      <c r="M2084" s="15">
        <f t="shared" si="195"/>
        <v>40871.161990740737</v>
      </c>
      <c r="N2084" s="10">
        <f t="shared" si="196"/>
        <v>60</v>
      </c>
      <c r="O2084" t="b">
        <v>0</v>
      </c>
      <c r="P2084">
        <v>38</v>
      </c>
      <c r="Q2084" t="b">
        <v>1</v>
      </c>
      <c r="R2084" s="12" t="s">
        <v>8281</v>
      </c>
      <c r="S2084" t="s">
        <v>8285</v>
      </c>
      <c r="T2084">
        <f t="shared" si="192"/>
        <v>43.71</v>
      </c>
      <c r="U2084">
        <f t="shared" si="197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93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5">
        <f t="shared" si="194"/>
        <v>41034.72216435185</v>
      </c>
      <c r="M2085" s="15">
        <f t="shared" si="195"/>
        <v>41064.72216435185</v>
      </c>
      <c r="N2085" s="10">
        <f t="shared" si="196"/>
        <v>30</v>
      </c>
      <c r="O2085" t="b">
        <v>0</v>
      </c>
      <c r="P2085">
        <v>25</v>
      </c>
      <c r="Q2085" t="b">
        <v>1</v>
      </c>
      <c r="R2085" s="12" t="s">
        <v>8281</v>
      </c>
      <c r="S2085" t="s">
        <v>8285</v>
      </c>
      <c r="T2085">
        <f t="shared" si="192"/>
        <v>34</v>
      </c>
      <c r="U2085">
        <f t="shared" si="197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93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5">
        <f t="shared" si="194"/>
        <v>41731.833124999997</v>
      </c>
      <c r="M2086" s="15">
        <f t="shared" si="195"/>
        <v>41763.290972222225</v>
      </c>
      <c r="N2086" s="10">
        <f t="shared" si="196"/>
        <v>32</v>
      </c>
      <c r="O2086" t="b">
        <v>0</v>
      </c>
      <c r="P2086">
        <v>46</v>
      </c>
      <c r="Q2086" t="b">
        <v>1</v>
      </c>
      <c r="R2086" s="12" t="s">
        <v>8281</v>
      </c>
      <c r="S2086" t="s">
        <v>8285</v>
      </c>
      <c r="T2086">
        <f t="shared" si="192"/>
        <v>70.650000000000006</v>
      </c>
      <c r="U2086">
        <f t="shared" si="197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93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5">
        <f t="shared" si="194"/>
        <v>41075.835497685184</v>
      </c>
      <c r="M2087" s="15">
        <f t="shared" si="195"/>
        <v>41105.835497685184</v>
      </c>
      <c r="N2087" s="10">
        <f t="shared" si="196"/>
        <v>30</v>
      </c>
      <c r="O2087" t="b">
        <v>0</v>
      </c>
      <c r="P2087">
        <v>83</v>
      </c>
      <c r="Q2087" t="b">
        <v>1</v>
      </c>
      <c r="R2087" s="12" t="s">
        <v>8281</v>
      </c>
      <c r="S2087" t="s">
        <v>8285</v>
      </c>
      <c r="T2087">
        <f t="shared" si="192"/>
        <v>89.3</v>
      </c>
      <c r="U2087">
        <f t="shared" si="197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93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5">
        <f t="shared" si="194"/>
        <v>40860.67050925926</v>
      </c>
      <c r="M2088" s="15">
        <f t="shared" si="195"/>
        <v>40891.207638888889</v>
      </c>
      <c r="N2088" s="10">
        <f t="shared" si="196"/>
        <v>31</v>
      </c>
      <c r="O2088" t="b">
        <v>0</v>
      </c>
      <c r="P2088">
        <v>35</v>
      </c>
      <c r="Q2088" t="b">
        <v>1</v>
      </c>
      <c r="R2088" s="12" t="s">
        <v>8281</v>
      </c>
      <c r="S2088" t="s">
        <v>8285</v>
      </c>
      <c r="T2088">
        <f t="shared" si="192"/>
        <v>115.09</v>
      </c>
      <c r="U2088">
        <f t="shared" si="197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93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5">
        <f t="shared" si="194"/>
        <v>40764.204375000001</v>
      </c>
      <c r="M2089" s="15">
        <f t="shared" si="195"/>
        <v>40794.204375000001</v>
      </c>
      <c r="N2089" s="10">
        <f t="shared" si="196"/>
        <v>30</v>
      </c>
      <c r="O2089" t="b">
        <v>0</v>
      </c>
      <c r="P2089">
        <v>25</v>
      </c>
      <c r="Q2089" t="b">
        <v>1</v>
      </c>
      <c r="R2089" s="12" t="s">
        <v>8281</v>
      </c>
      <c r="S2089" t="s">
        <v>8285</v>
      </c>
      <c r="T2089">
        <f t="shared" si="192"/>
        <v>62.12</v>
      </c>
      <c r="U2089">
        <f t="shared" si="197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93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5">
        <f t="shared" si="194"/>
        <v>40395.714722222219</v>
      </c>
      <c r="M2090" s="15">
        <f t="shared" si="195"/>
        <v>40432.165972222225</v>
      </c>
      <c r="N2090" s="10">
        <f t="shared" si="196"/>
        <v>37</v>
      </c>
      <c r="O2090" t="b">
        <v>0</v>
      </c>
      <c r="P2090">
        <v>75</v>
      </c>
      <c r="Q2090" t="b">
        <v>1</v>
      </c>
      <c r="R2090" s="12" t="s">
        <v>8281</v>
      </c>
      <c r="S2090" t="s">
        <v>8285</v>
      </c>
      <c r="T2090">
        <f t="shared" si="192"/>
        <v>46.2</v>
      </c>
      <c r="U2090">
        <f t="shared" si="197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93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5">
        <f t="shared" si="194"/>
        <v>41453.076319444444</v>
      </c>
      <c r="M2091" s="15">
        <f t="shared" si="195"/>
        <v>41488.076319444444</v>
      </c>
      <c r="N2091" s="10">
        <f t="shared" si="196"/>
        <v>35</v>
      </c>
      <c r="O2091" t="b">
        <v>0</v>
      </c>
      <c r="P2091">
        <v>62</v>
      </c>
      <c r="Q2091" t="b">
        <v>1</v>
      </c>
      <c r="R2091" s="12" t="s">
        <v>8281</v>
      </c>
      <c r="S2091" t="s">
        <v>8285</v>
      </c>
      <c r="T2091">
        <f t="shared" si="192"/>
        <v>48.55</v>
      </c>
      <c r="U2091">
        <f t="shared" si="197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93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5">
        <f t="shared" si="194"/>
        <v>41299.381423611114</v>
      </c>
      <c r="M2092" s="15">
        <f t="shared" si="195"/>
        <v>41329.381423611114</v>
      </c>
      <c r="N2092" s="10">
        <f t="shared" si="196"/>
        <v>30</v>
      </c>
      <c r="O2092" t="b">
        <v>0</v>
      </c>
      <c r="P2092">
        <v>160</v>
      </c>
      <c r="Q2092" t="b">
        <v>1</v>
      </c>
      <c r="R2092" s="12" t="s">
        <v>8281</v>
      </c>
      <c r="S2092" t="s">
        <v>8285</v>
      </c>
      <c r="T2092">
        <f t="shared" si="192"/>
        <v>57.52</v>
      </c>
      <c r="U2092">
        <f t="shared" si="197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93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5">
        <f t="shared" si="194"/>
        <v>40555.322662037033</v>
      </c>
      <c r="M2093" s="15">
        <f t="shared" si="195"/>
        <v>40603.833333333336</v>
      </c>
      <c r="N2093" s="10">
        <f t="shared" si="196"/>
        <v>48</v>
      </c>
      <c r="O2093" t="b">
        <v>0</v>
      </c>
      <c r="P2093">
        <v>246</v>
      </c>
      <c r="Q2093" t="b">
        <v>1</v>
      </c>
      <c r="R2093" s="12" t="s">
        <v>8281</v>
      </c>
      <c r="S2093" t="s">
        <v>8285</v>
      </c>
      <c r="T2093">
        <f t="shared" si="192"/>
        <v>88.15</v>
      </c>
      <c r="U2093">
        <f t="shared" si="197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93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5">
        <f t="shared" si="194"/>
        <v>40763.707546296297</v>
      </c>
      <c r="M2094" s="15">
        <f t="shared" si="195"/>
        <v>40823.707546296297</v>
      </c>
      <c r="N2094" s="10">
        <f t="shared" si="196"/>
        <v>60</v>
      </c>
      <c r="O2094" t="b">
        <v>0</v>
      </c>
      <c r="P2094">
        <v>55</v>
      </c>
      <c r="Q2094" t="b">
        <v>1</v>
      </c>
      <c r="R2094" s="12" t="s">
        <v>8281</v>
      </c>
      <c r="S2094" t="s">
        <v>8285</v>
      </c>
      <c r="T2094">
        <f t="shared" si="192"/>
        <v>110.49</v>
      </c>
      <c r="U2094">
        <f t="shared" si="197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93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5">
        <f t="shared" si="194"/>
        <v>41205.854537037041</v>
      </c>
      <c r="M2095" s="15">
        <f t="shared" si="195"/>
        <v>41265.896203703705</v>
      </c>
      <c r="N2095" s="10">
        <f t="shared" si="196"/>
        <v>60</v>
      </c>
      <c r="O2095" t="b">
        <v>0</v>
      </c>
      <c r="P2095">
        <v>23</v>
      </c>
      <c r="Q2095" t="b">
        <v>1</v>
      </c>
      <c r="R2095" s="12" t="s">
        <v>8281</v>
      </c>
      <c r="S2095" t="s">
        <v>8285</v>
      </c>
      <c r="T2095">
        <f t="shared" si="192"/>
        <v>66.83</v>
      </c>
      <c r="U2095">
        <f t="shared" si="197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93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5">
        <f t="shared" si="194"/>
        <v>40939.02002314815</v>
      </c>
      <c r="M2096" s="15">
        <f t="shared" si="195"/>
        <v>40973.125</v>
      </c>
      <c r="N2096" s="10">
        <f t="shared" si="196"/>
        <v>34</v>
      </c>
      <c r="O2096" t="b">
        <v>0</v>
      </c>
      <c r="P2096">
        <v>72</v>
      </c>
      <c r="Q2096" t="b">
        <v>1</v>
      </c>
      <c r="R2096" s="12" t="s">
        <v>8281</v>
      </c>
      <c r="S2096" t="s">
        <v>8285</v>
      </c>
      <c r="T2096">
        <f t="shared" si="192"/>
        <v>58.6</v>
      </c>
      <c r="U2096">
        <f t="shared" si="197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93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5">
        <f t="shared" si="194"/>
        <v>40758.733483796292</v>
      </c>
      <c r="M2097" s="15">
        <f t="shared" si="195"/>
        <v>40818.733483796292</v>
      </c>
      <c r="N2097" s="10">
        <f t="shared" si="196"/>
        <v>60</v>
      </c>
      <c r="O2097" t="b">
        <v>0</v>
      </c>
      <c r="P2097">
        <v>22</v>
      </c>
      <c r="Q2097" t="b">
        <v>1</v>
      </c>
      <c r="R2097" s="12" t="s">
        <v>8281</v>
      </c>
      <c r="S2097" t="s">
        <v>8285</v>
      </c>
      <c r="T2097">
        <f t="shared" si="192"/>
        <v>113.64</v>
      </c>
      <c r="U2097">
        <f t="shared" si="197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93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5">
        <f t="shared" si="194"/>
        <v>41192.758506944447</v>
      </c>
      <c r="M2098" s="15">
        <f t="shared" si="195"/>
        <v>41208.165972222225</v>
      </c>
      <c r="N2098" s="10">
        <f t="shared" si="196"/>
        <v>16</v>
      </c>
      <c r="O2098" t="b">
        <v>0</v>
      </c>
      <c r="P2098">
        <v>14</v>
      </c>
      <c r="Q2098" t="b">
        <v>1</v>
      </c>
      <c r="R2098" s="12" t="s">
        <v>8281</v>
      </c>
      <c r="S2098" t="s">
        <v>8285</v>
      </c>
      <c r="T2098">
        <f t="shared" si="192"/>
        <v>43.57</v>
      </c>
      <c r="U2098">
        <f t="shared" si="197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93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5">
        <f t="shared" si="194"/>
        <v>40818.58489583333</v>
      </c>
      <c r="M2099" s="15">
        <f t="shared" si="195"/>
        <v>40878.626562500001</v>
      </c>
      <c r="N2099" s="10">
        <f t="shared" si="196"/>
        <v>60</v>
      </c>
      <c r="O2099" t="b">
        <v>0</v>
      </c>
      <c r="P2099">
        <v>38</v>
      </c>
      <c r="Q2099" t="b">
        <v>1</v>
      </c>
      <c r="R2099" s="12" t="s">
        <v>8281</v>
      </c>
      <c r="S2099" t="s">
        <v>8285</v>
      </c>
      <c r="T2099">
        <f t="shared" si="192"/>
        <v>78.95</v>
      </c>
      <c r="U2099">
        <f t="shared" si="197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93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5">
        <f t="shared" si="194"/>
        <v>40946.11383101852</v>
      </c>
      <c r="M2100" s="15">
        <f t="shared" si="195"/>
        <v>40976.11383101852</v>
      </c>
      <c r="N2100" s="10">
        <f t="shared" si="196"/>
        <v>30</v>
      </c>
      <c r="O2100" t="b">
        <v>0</v>
      </c>
      <c r="P2100">
        <v>32</v>
      </c>
      <c r="Q2100" t="b">
        <v>1</v>
      </c>
      <c r="R2100" s="12" t="s">
        <v>8281</v>
      </c>
      <c r="S2100" t="s">
        <v>8285</v>
      </c>
      <c r="T2100">
        <f t="shared" si="192"/>
        <v>188.13</v>
      </c>
      <c r="U2100">
        <f t="shared" si="197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93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5">
        <f t="shared" si="194"/>
        <v>42173.746342592596</v>
      </c>
      <c r="M2101" s="15">
        <f t="shared" si="195"/>
        <v>42187.152777777781</v>
      </c>
      <c r="N2101" s="10">
        <f t="shared" si="196"/>
        <v>14</v>
      </c>
      <c r="O2101" t="b">
        <v>0</v>
      </c>
      <c r="P2101">
        <v>63</v>
      </c>
      <c r="Q2101" t="b">
        <v>1</v>
      </c>
      <c r="R2101" s="12" t="s">
        <v>8281</v>
      </c>
      <c r="S2101" t="s">
        <v>8285</v>
      </c>
      <c r="T2101">
        <f t="shared" si="192"/>
        <v>63.03</v>
      </c>
      <c r="U2101">
        <f t="shared" si="197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93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5">
        <f t="shared" si="194"/>
        <v>41074.834965277776</v>
      </c>
      <c r="M2102" s="15">
        <f t="shared" si="195"/>
        <v>41090.165972222225</v>
      </c>
      <c r="N2102" s="10">
        <f t="shared" si="196"/>
        <v>16</v>
      </c>
      <c r="O2102" t="b">
        <v>0</v>
      </c>
      <c r="P2102">
        <v>27</v>
      </c>
      <c r="Q2102" t="b">
        <v>1</v>
      </c>
      <c r="R2102" s="12" t="s">
        <v>8281</v>
      </c>
      <c r="S2102" t="s">
        <v>8285</v>
      </c>
      <c r="T2102">
        <f t="shared" si="192"/>
        <v>30.37</v>
      </c>
      <c r="U2102">
        <f t="shared" si="197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93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5">
        <f t="shared" si="194"/>
        <v>40892.149467592593</v>
      </c>
      <c r="M2103" s="15">
        <f t="shared" si="195"/>
        <v>40952.149467592593</v>
      </c>
      <c r="N2103" s="10">
        <f t="shared" si="196"/>
        <v>60</v>
      </c>
      <c r="O2103" t="b">
        <v>0</v>
      </c>
      <c r="P2103">
        <v>44</v>
      </c>
      <c r="Q2103" t="b">
        <v>1</v>
      </c>
      <c r="R2103" s="12" t="s">
        <v>8281</v>
      </c>
      <c r="S2103" t="s">
        <v>8285</v>
      </c>
      <c r="T2103">
        <f t="shared" si="192"/>
        <v>51.48</v>
      </c>
      <c r="U2103">
        <f t="shared" si="197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93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5">
        <f t="shared" si="194"/>
        <v>40638.868611111109</v>
      </c>
      <c r="M2104" s="15">
        <f t="shared" si="195"/>
        <v>40668.868611111109</v>
      </c>
      <c r="N2104" s="10">
        <f t="shared" si="196"/>
        <v>30</v>
      </c>
      <c r="O2104" t="b">
        <v>0</v>
      </c>
      <c r="P2104">
        <v>38</v>
      </c>
      <c r="Q2104" t="b">
        <v>1</v>
      </c>
      <c r="R2104" s="12" t="s">
        <v>8281</v>
      </c>
      <c r="S2104" t="s">
        <v>8285</v>
      </c>
      <c r="T2104">
        <f t="shared" si="192"/>
        <v>35.79</v>
      </c>
      <c r="U2104">
        <f t="shared" si="197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93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5">
        <f t="shared" si="194"/>
        <v>41192.754942129628</v>
      </c>
      <c r="M2105" s="15">
        <f t="shared" si="195"/>
        <v>41222.7966087963</v>
      </c>
      <c r="N2105" s="10">
        <f t="shared" si="196"/>
        <v>30</v>
      </c>
      <c r="O2105" t="b">
        <v>0</v>
      </c>
      <c r="P2105">
        <v>115</v>
      </c>
      <c r="Q2105" t="b">
        <v>1</v>
      </c>
      <c r="R2105" s="12" t="s">
        <v>8281</v>
      </c>
      <c r="S2105" t="s">
        <v>8285</v>
      </c>
      <c r="T2105">
        <f t="shared" si="192"/>
        <v>98.82</v>
      </c>
      <c r="U2105">
        <f t="shared" si="197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93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5">
        <f t="shared" si="194"/>
        <v>41394.074467592596</v>
      </c>
      <c r="M2106" s="15">
        <f t="shared" si="195"/>
        <v>41425</v>
      </c>
      <c r="N2106" s="10">
        <f t="shared" si="196"/>
        <v>31</v>
      </c>
      <c r="O2106" t="b">
        <v>0</v>
      </c>
      <c r="P2106">
        <v>37</v>
      </c>
      <c r="Q2106" t="b">
        <v>1</v>
      </c>
      <c r="R2106" s="12" t="s">
        <v>8281</v>
      </c>
      <c r="S2106" t="s">
        <v>8285</v>
      </c>
      <c r="T2106">
        <f t="shared" si="192"/>
        <v>28</v>
      </c>
      <c r="U2106">
        <f t="shared" si="197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93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5">
        <f t="shared" si="194"/>
        <v>41951.788807870369</v>
      </c>
      <c r="M2107" s="15">
        <f t="shared" si="195"/>
        <v>41964.166666666672</v>
      </c>
      <c r="N2107" s="10">
        <f t="shared" si="196"/>
        <v>13</v>
      </c>
      <c r="O2107" t="b">
        <v>0</v>
      </c>
      <c r="P2107">
        <v>99</v>
      </c>
      <c r="Q2107" t="b">
        <v>1</v>
      </c>
      <c r="R2107" s="12" t="s">
        <v>8281</v>
      </c>
      <c r="S2107" t="s">
        <v>8285</v>
      </c>
      <c r="T2107">
        <f t="shared" si="192"/>
        <v>51.31</v>
      </c>
      <c r="U2107">
        <f t="shared" si="197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93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5">
        <f t="shared" si="194"/>
        <v>41270.21497685185</v>
      </c>
      <c r="M2108" s="15">
        <f t="shared" si="195"/>
        <v>41300.21497685185</v>
      </c>
      <c r="N2108" s="10">
        <f t="shared" si="196"/>
        <v>30</v>
      </c>
      <c r="O2108" t="b">
        <v>0</v>
      </c>
      <c r="P2108">
        <v>44</v>
      </c>
      <c r="Q2108" t="b">
        <v>1</v>
      </c>
      <c r="R2108" s="12" t="s">
        <v>8281</v>
      </c>
      <c r="S2108" t="s">
        <v>8285</v>
      </c>
      <c r="T2108">
        <f t="shared" si="192"/>
        <v>53.52</v>
      </c>
      <c r="U2108">
        <f t="shared" si="197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93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5">
        <f t="shared" si="194"/>
        <v>41934.71056712963</v>
      </c>
      <c r="M2109" s="15">
        <f t="shared" si="195"/>
        <v>41955.752233796295</v>
      </c>
      <c r="N2109" s="10">
        <f t="shared" si="196"/>
        <v>21</v>
      </c>
      <c r="O2109" t="b">
        <v>0</v>
      </c>
      <c r="P2109">
        <v>58</v>
      </c>
      <c r="Q2109" t="b">
        <v>1</v>
      </c>
      <c r="R2109" s="12" t="s">
        <v>8281</v>
      </c>
      <c r="S2109" t="s">
        <v>8285</v>
      </c>
      <c r="T2109">
        <f t="shared" si="192"/>
        <v>37.15</v>
      </c>
      <c r="U2109">
        <f t="shared" si="197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93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5">
        <f t="shared" si="194"/>
        <v>41135.175694444442</v>
      </c>
      <c r="M2110" s="15">
        <f t="shared" si="195"/>
        <v>41162.163194444445</v>
      </c>
      <c r="N2110" s="10">
        <f t="shared" si="196"/>
        <v>27</v>
      </c>
      <c r="O2110" t="b">
        <v>0</v>
      </c>
      <c r="P2110">
        <v>191</v>
      </c>
      <c r="Q2110" t="b">
        <v>1</v>
      </c>
      <c r="R2110" s="12" t="s">
        <v>8281</v>
      </c>
      <c r="S2110" t="s">
        <v>8285</v>
      </c>
      <c r="T2110">
        <f t="shared" si="192"/>
        <v>89.9</v>
      </c>
      <c r="U2110">
        <f t="shared" si="197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93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5">
        <f t="shared" si="194"/>
        <v>42160.708530092597</v>
      </c>
      <c r="M2111" s="15">
        <f t="shared" si="195"/>
        <v>42190.708530092597</v>
      </c>
      <c r="N2111" s="10">
        <f t="shared" si="196"/>
        <v>30</v>
      </c>
      <c r="O2111" t="b">
        <v>0</v>
      </c>
      <c r="P2111">
        <v>40</v>
      </c>
      <c r="Q2111" t="b">
        <v>1</v>
      </c>
      <c r="R2111" s="12" t="s">
        <v>8281</v>
      </c>
      <c r="S2111" t="s">
        <v>8285</v>
      </c>
      <c r="T2111">
        <f t="shared" si="192"/>
        <v>106.53</v>
      </c>
      <c r="U2111">
        <f t="shared" si="197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93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5">
        <f t="shared" si="194"/>
        <v>41759.670937499999</v>
      </c>
      <c r="M2112" s="15">
        <f t="shared" si="195"/>
        <v>41787.207638888889</v>
      </c>
      <c r="N2112" s="10">
        <f t="shared" si="196"/>
        <v>28</v>
      </c>
      <c r="O2112" t="b">
        <v>0</v>
      </c>
      <c r="P2112">
        <v>38</v>
      </c>
      <c r="Q2112" t="b">
        <v>1</v>
      </c>
      <c r="R2112" s="12" t="s">
        <v>8281</v>
      </c>
      <c r="S2112" t="s">
        <v>8285</v>
      </c>
      <c r="T2112">
        <f t="shared" si="192"/>
        <v>52.82</v>
      </c>
      <c r="U2112">
        <f t="shared" si="197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93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5">
        <f t="shared" si="194"/>
        <v>40703.197048611109</v>
      </c>
      <c r="M2113" s="15">
        <f t="shared" si="195"/>
        <v>40770.041666666664</v>
      </c>
      <c r="N2113" s="10">
        <f t="shared" si="196"/>
        <v>67</v>
      </c>
      <c r="O2113" t="b">
        <v>0</v>
      </c>
      <c r="P2113">
        <v>39</v>
      </c>
      <c r="Q2113" t="b">
        <v>1</v>
      </c>
      <c r="R2113" s="12" t="s">
        <v>8281</v>
      </c>
      <c r="S2113" t="s">
        <v>8285</v>
      </c>
      <c r="T2113">
        <f t="shared" si="192"/>
        <v>54.62</v>
      </c>
      <c r="U2113">
        <f t="shared" si="197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si="193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5">
        <f t="shared" si="194"/>
        <v>41365.928159722222</v>
      </c>
      <c r="M2114" s="15">
        <f t="shared" si="195"/>
        <v>41379.928159722222</v>
      </c>
      <c r="N2114" s="10">
        <f t="shared" si="196"/>
        <v>14</v>
      </c>
      <c r="O2114" t="b">
        <v>0</v>
      </c>
      <c r="P2114">
        <v>11</v>
      </c>
      <c r="Q2114" t="b">
        <v>1</v>
      </c>
      <c r="R2114" s="12" t="s">
        <v>8281</v>
      </c>
      <c r="S2114" t="s">
        <v>8285</v>
      </c>
      <c r="T2114">
        <f t="shared" ref="T2114:T2177" si="198">IFERROR(ROUND(E2114/P2114,2),0)</f>
        <v>27.27</v>
      </c>
      <c r="U2114">
        <f t="shared" si="197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ref="F2115:F2178" si="199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5">
        <f t="shared" ref="L2115:L2178" si="200">(((K2115/60)/60)/24)+DATE(1970,1,1)</f>
        <v>41870.86546296296</v>
      </c>
      <c r="M2115" s="15">
        <f t="shared" ref="M2115:M2178" si="201">(((J2115/60)/60)/24)+DATE(1970,1,1)</f>
        <v>41905.86546296296</v>
      </c>
      <c r="N2115" s="10">
        <f t="shared" ref="N2115:N2178" si="202">_xlfn.DAYS(M2115,L2115)</f>
        <v>35</v>
      </c>
      <c r="O2115" t="b">
        <v>0</v>
      </c>
      <c r="P2115">
        <v>107</v>
      </c>
      <c r="Q2115" t="b">
        <v>1</v>
      </c>
      <c r="R2115" s="12" t="s">
        <v>8281</v>
      </c>
      <c r="S2115" t="s">
        <v>8285</v>
      </c>
      <c r="T2115">
        <f t="shared" si="198"/>
        <v>68.599999999999994</v>
      </c>
      <c r="U2115">
        <f t="shared" ref="U2115:U2178" si="203">YEAR(L2115)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99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5">
        <f t="shared" si="200"/>
        <v>40458.815625000003</v>
      </c>
      <c r="M2116" s="15">
        <f t="shared" si="201"/>
        <v>40521.207638888889</v>
      </c>
      <c r="N2116" s="10">
        <f t="shared" si="202"/>
        <v>63</v>
      </c>
      <c r="O2116" t="b">
        <v>0</v>
      </c>
      <c r="P2116">
        <v>147</v>
      </c>
      <c r="Q2116" t="b">
        <v>1</v>
      </c>
      <c r="R2116" s="12" t="s">
        <v>8281</v>
      </c>
      <c r="S2116" t="s">
        <v>8285</v>
      </c>
      <c r="T2116">
        <f t="shared" si="198"/>
        <v>35.61</v>
      </c>
      <c r="U2116">
        <f t="shared" si="203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99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5">
        <f t="shared" si="200"/>
        <v>40564.081030092595</v>
      </c>
      <c r="M2117" s="15">
        <f t="shared" si="201"/>
        <v>40594.081030092595</v>
      </c>
      <c r="N2117" s="10">
        <f t="shared" si="202"/>
        <v>30</v>
      </c>
      <c r="O2117" t="b">
        <v>0</v>
      </c>
      <c r="P2117">
        <v>36</v>
      </c>
      <c r="Q2117" t="b">
        <v>1</v>
      </c>
      <c r="R2117" s="12" t="s">
        <v>8281</v>
      </c>
      <c r="S2117" t="s">
        <v>8285</v>
      </c>
      <c r="T2117">
        <f t="shared" si="198"/>
        <v>94.03</v>
      </c>
      <c r="U2117">
        <f t="shared" si="203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99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5">
        <f t="shared" si="200"/>
        <v>41136.777812500004</v>
      </c>
      <c r="M2118" s="15">
        <f t="shared" si="201"/>
        <v>41184.777812500004</v>
      </c>
      <c r="N2118" s="10">
        <f t="shared" si="202"/>
        <v>48</v>
      </c>
      <c r="O2118" t="b">
        <v>0</v>
      </c>
      <c r="P2118">
        <v>92</v>
      </c>
      <c r="Q2118" t="b">
        <v>1</v>
      </c>
      <c r="R2118" s="12" t="s">
        <v>8281</v>
      </c>
      <c r="S2118" t="s">
        <v>8285</v>
      </c>
      <c r="T2118">
        <f t="shared" si="198"/>
        <v>526.46</v>
      </c>
      <c r="U2118">
        <f t="shared" si="203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99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5">
        <f t="shared" si="200"/>
        <v>42290.059594907405</v>
      </c>
      <c r="M2119" s="15">
        <f t="shared" si="201"/>
        <v>42304.207638888889</v>
      </c>
      <c r="N2119" s="10">
        <f t="shared" si="202"/>
        <v>14</v>
      </c>
      <c r="O2119" t="b">
        <v>0</v>
      </c>
      <c r="P2119">
        <v>35</v>
      </c>
      <c r="Q2119" t="b">
        <v>1</v>
      </c>
      <c r="R2119" s="12" t="s">
        <v>8281</v>
      </c>
      <c r="S2119" t="s">
        <v>8285</v>
      </c>
      <c r="T2119">
        <f t="shared" si="198"/>
        <v>50.66</v>
      </c>
      <c r="U2119">
        <f t="shared" si="203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99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5">
        <f t="shared" si="200"/>
        <v>40718.839537037034</v>
      </c>
      <c r="M2120" s="15">
        <f t="shared" si="201"/>
        <v>40748.839537037034</v>
      </c>
      <c r="N2120" s="10">
        <f t="shared" si="202"/>
        <v>30</v>
      </c>
      <c r="O2120" t="b">
        <v>0</v>
      </c>
      <c r="P2120">
        <v>17</v>
      </c>
      <c r="Q2120" t="b">
        <v>1</v>
      </c>
      <c r="R2120" s="12" t="s">
        <v>8281</v>
      </c>
      <c r="S2120" t="s">
        <v>8285</v>
      </c>
      <c r="T2120">
        <f t="shared" si="198"/>
        <v>79.180000000000007</v>
      </c>
      <c r="U2120">
        <f t="shared" si="203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99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5">
        <f t="shared" si="200"/>
        <v>41107.130150462966</v>
      </c>
      <c r="M2121" s="15">
        <f t="shared" si="201"/>
        <v>41137.130150462966</v>
      </c>
      <c r="N2121" s="10">
        <f t="shared" si="202"/>
        <v>30</v>
      </c>
      <c r="O2121" t="b">
        <v>0</v>
      </c>
      <c r="P2121">
        <v>22</v>
      </c>
      <c r="Q2121" t="b">
        <v>1</v>
      </c>
      <c r="R2121" s="12" t="s">
        <v>8281</v>
      </c>
      <c r="S2121" t="s">
        <v>8285</v>
      </c>
      <c r="T2121">
        <f t="shared" si="198"/>
        <v>91.59</v>
      </c>
      <c r="U2121">
        <f t="shared" si="203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99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5">
        <f t="shared" si="200"/>
        <v>41591.964537037034</v>
      </c>
      <c r="M2122" s="15">
        <f t="shared" si="201"/>
        <v>41640.964537037034</v>
      </c>
      <c r="N2122" s="10">
        <f t="shared" si="202"/>
        <v>49</v>
      </c>
      <c r="O2122" t="b">
        <v>0</v>
      </c>
      <c r="P2122">
        <v>69</v>
      </c>
      <c r="Q2122" t="b">
        <v>1</v>
      </c>
      <c r="R2122" s="12" t="s">
        <v>8281</v>
      </c>
      <c r="S2122" t="s">
        <v>8285</v>
      </c>
      <c r="T2122">
        <f t="shared" si="198"/>
        <v>116.96</v>
      </c>
      <c r="U2122">
        <f t="shared" si="203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99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5">
        <f t="shared" si="200"/>
        <v>42716.7424537037</v>
      </c>
      <c r="M2123" s="15">
        <f t="shared" si="201"/>
        <v>42746.7424537037</v>
      </c>
      <c r="N2123" s="10">
        <f t="shared" si="202"/>
        <v>30</v>
      </c>
      <c r="O2123" t="b">
        <v>0</v>
      </c>
      <c r="P2123">
        <v>10</v>
      </c>
      <c r="Q2123" t="b">
        <v>0</v>
      </c>
      <c r="R2123" s="12" t="s">
        <v>8289</v>
      </c>
      <c r="S2123" t="s">
        <v>8290</v>
      </c>
      <c r="T2123">
        <f t="shared" si="198"/>
        <v>28.4</v>
      </c>
      <c r="U2123">
        <f t="shared" si="203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99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5">
        <f t="shared" si="200"/>
        <v>42712.300567129627</v>
      </c>
      <c r="M2124" s="15">
        <f t="shared" si="201"/>
        <v>42742.300567129627</v>
      </c>
      <c r="N2124" s="10">
        <f t="shared" si="202"/>
        <v>30</v>
      </c>
      <c r="O2124" t="b">
        <v>0</v>
      </c>
      <c r="P2124">
        <v>3</v>
      </c>
      <c r="Q2124" t="b">
        <v>0</v>
      </c>
      <c r="R2124" s="12" t="s">
        <v>8289</v>
      </c>
      <c r="S2124" t="s">
        <v>8290</v>
      </c>
      <c r="T2124">
        <f t="shared" si="198"/>
        <v>103.33</v>
      </c>
      <c r="U2124">
        <f t="shared" si="203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99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5">
        <f t="shared" si="200"/>
        <v>40198.424849537041</v>
      </c>
      <c r="M2125" s="15">
        <f t="shared" si="201"/>
        <v>40252.290972222225</v>
      </c>
      <c r="N2125" s="10">
        <f t="shared" si="202"/>
        <v>54</v>
      </c>
      <c r="O2125" t="b">
        <v>0</v>
      </c>
      <c r="P2125">
        <v>5</v>
      </c>
      <c r="Q2125" t="b">
        <v>0</v>
      </c>
      <c r="R2125" s="12" t="s">
        <v>8289</v>
      </c>
      <c r="S2125" t="s">
        <v>8290</v>
      </c>
      <c r="T2125">
        <f t="shared" si="198"/>
        <v>10</v>
      </c>
      <c r="U2125">
        <f t="shared" si="203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99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5">
        <f t="shared" si="200"/>
        <v>40464.028182870366</v>
      </c>
      <c r="M2126" s="15">
        <f t="shared" si="201"/>
        <v>40512.208333333336</v>
      </c>
      <c r="N2126" s="10">
        <f t="shared" si="202"/>
        <v>48</v>
      </c>
      <c r="O2126" t="b">
        <v>0</v>
      </c>
      <c r="P2126">
        <v>5</v>
      </c>
      <c r="Q2126" t="b">
        <v>0</v>
      </c>
      <c r="R2126" s="12" t="s">
        <v>8289</v>
      </c>
      <c r="S2126" t="s">
        <v>8290</v>
      </c>
      <c r="T2126">
        <f t="shared" si="198"/>
        <v>23</v>
      </c>
      <c r="U2126">
        <f t="shared" si="203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99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5">
        <f t="shared" si="200"/>
        <v>42191.023530092592</v>
      </c>
      <c r="M2127" s="15">
        <f t="shared" si="201"/>
        <v>42221.023530092592</v>
      </c>
      <c r="N2127" s="10">
        <f t="shared" si="202"/>
        <v>30</v>
      </c>
      <c r="O2127" t="b">
        <v>0</v>
      </c>
      <c r="P2127">
        <v>27</v>
      </c>
      <c r="Q2127" t="b">
        <v>0</v>
      </c>
      <c r="R2127" s="12" t="s">
        <v>8289</v>
      </c>
      <c r="S2127" t="s">
        <v>8290</v>
      </c>
      <c r="T2127">
        <f t="shared" si="198"/>
        <v>31.56</v>
      </c>
      <c r="U2127">
        <f t="shared" si="203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99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5">
        <f t="shared" si="200"/>
        <v>41951.973229166666</v>
      </c>
      <c r="M2128" s="15">
        <f t="shared" si="201"/>
        <v>41981.973229166666</v>
      </c>
      <c r="N2128" s="10">
        <f t="shared" si="202"/>
        <v>30</v>
      </c>
      <c r="O2128" t="b">
        <v>0</v>
      </c>
      <c r="P2128">
        <v>2</v>
      </c>
      <c r="Q2128" t="b">
        <v>0</v>
      </c>
      <c r="R2128" s="12" t="s">
        <v>8289</v>
      </c>
      <c r="S2128" t="s">
        <v>8290</v>
      </c>
      <c r="T2128">
        <f t="shared" si="198"/>
        <v>5</v>
      </c>
      <c r="U2128">
        <f t="shared" si="203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99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5">
        <f t="shared" si="200"/>
        <v>42045.50535879629</v>
      </c>
      <c r="M2129" s="15">
        <f t="shared" si="201"/>
        <v>42075.463692129633</v>
      </c>
      <c r="N2129" s="10">
        <f t="shared" si="202"/>
        <v>30</v>
      </c>
      <c r="O2129" t="b">
        <v>0</v>
      </c>
      <c r="P2129">
        <v>236</v>
      </c>
      <c r="Q2129" t="b">
        <v>0</v>
      </c>
      <c r="R2129" s="12" t="s">
        <v>8289</v>
      </c>
      <c r="S2129" t="s">
        <v>8290</v>
      </c>
      <c r="T2129">
        <f t="shared" si="198"/>
        <v>34.22</v>
      </c>
      <c r="U2129">
        <f t="shared" si="203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99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5">
        <f t="shared" si="200"/>
        <v>41843.772789351853</v>
      </c>
      <c r="M2130" s="15">
        <f t="shared" si="201"/>
        <v>41903.772789351853</v>
      </c>
      <c r="N2130" s="10">
        <f t="shared" si="202"/>
        <v>60</v>
      </c>
      <c r="O2130" t="b">
        <v>0</v>
      </c>
      <c r="P2130">
        <v>1</v>
      </c>
      <c r="Q2130" t="b">
        <v>0</v>
      </c>
      <c r="R2130" s="12" t="s">
        <v>8289</v>
      </c>
      <c r="S2130" t="s">
        <v>8290</v>
      </c>
      <c r="T2130">
        <f t="shared" si="198"/>
        <v>25</v>
      </c>
      <c r="U2130">
        <f t="shared" si="203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99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5">
        <f t="shared" si="200"/>
        <v>42409.024305555555</v>
      </c>
      <c r="M2131" s="15">
        <f t="shared" si="201"/>
        <v>42439.024305555555</v>
      </c>
      <c r="N2131" s="10">
        <f t="shared" si="202"/>
        <v>30</v>
      </c>
      <c r="O2131" t="b">
        <v>0</v>
      </c>
      <c r="P2131">
        <v>12</v>
      </c>
      <c r="Q2131" t="b">
        <v>0</v>
      </c>
      <c r="R2131" s="12" t="s">
        <v>8289</v>
      </c>
      <c r="S2131" t="s">
        <v>8290</v>
      </c>
      <c r="T2131">
        <f t="shared" si="198"/>
        <v>19.670000000000002</v>
      </c>
      <c r="U2131">
        <f t="shared" si="203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99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5">
        <f t="shared" si="200"/>
        <v>41832.086377314816</v>
      </c>
      <c r="M2132" s="15">
        <f t="shared" si="201"/>
        <v>41867.086377314816</v>
      </c>
      <c r="N2132" s="10">
        <f t="shared" si="202"/>
        <v>35</v>
      </c>
      <c r="O2132" t="b">
        <v>0</v>
      </c>
      <c r="P2132">
        <v>4</v>
      </c>
      <c r="Q2132" t="b">
        <v>0</v>
      </c>
      <c r="R2132" s="12" t="s">
        <v>8289</v>
      </c>
      <c r="S2132" t="s">
        <v>8290</v>
      </c>
      <c r="T2132">
        <f t="shared" si="198"/>
        <v>21.25</v>
      </c>
      <c r="U2132">
        <f t="shared" si="203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99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5">
        <f t="shared" si="200"/>
        <v>42167.207071759258</v>
      </c>
      <c r="M2133" s="15">
        <f t="shared" si="201"/>
        <v>42197.207071759258</v>
      </c>
      <c r="N2133" s="10">
        <f t="shared" si="202"/>
        <v>30</v>
      </c>
      <c r="O2133" t="b">
        <v>0</v>
      </c>
      <c r="P2133">
        <v>3</v>
      </c>
      <c r="Q2133" t="b">
        <v>0</v>
      </c>
      <c r="R2133" s="12" t="s">
        <v>8289</v>
      </c>
      <c r="S2133" t="s">
        <v>8290</v>
      </c>
      <c r="T2133">
        <f t="shared" si="198"/>
        <v>8.33</v>
      </c>
      <c r="U2133">
        <f t="shared" si="203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99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5">
        <f t="shared" si="200"/>
        <v>41643.487175925926</v>
      </c>
      <c r="M2134" s="15">
        <f t="shared" si="201"/>
        <v>41673.487175925926</v>
      </c>
      <c r="N2134" s="10">
        <f t="shared" si="202"/>
        <v>30</v>
      </c>
      <c r="O2134" t="b">
        <v>0</v>
      </c>
      <c r="P2134">
        <v>99</v>
      </c>
      <c r="Q2134" t="b">
        <v>0</v>
      </c>
      <c r="R2134" s="12" t="s">
        <v>8289</v>
      </c>
      <c r="S2134" t="s">
        <v>8290</v>
      </c>
      <c r="T2134">
        <f t="shared" si="198"/>
        <v>21.34</v>
      </c>
      <c r="U2134">
        <f t="shared" si="203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99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5">
        <f t="shared" si="200"/>
        <v>40619.097210648149</v>
      </c>
      <c r="M2135" s="15">
        <f t="shared" si="201"/>
        <v>40657.290972222225</v>
      </c>
      <c r="N2135" s="10">
        <f t="shared" si="202"/>
        <v>38</v>
      </c>
      <c r="O2135" t="b">
        <v>0</v>
      </c>
      <c r="P2135">
        <v>3</v>
      </c>
      <c r="Q2135" t="b">
        <v>0</v>
      </c>
      <c r="R2135" s="12" t="s">
        <v>8289</v>
      </c>
      <c r="S2135" t="s">
        <v>8290</v>
      </c>
      <c r="T2135">
        <f t="shared" si="198"/>
        <v>5.33</v>
      </c>
      <c r="U2135">
        <f t="shared" si="203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99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5">
        <f t="shared" si="200"/>
        <v>41361.886469907404</v>
      </c>
      <c r="M2136" s="15">
        <f t="shared" si="201"/>
        <v>41391.886469907404</v>
      </c>
      <c r="N2136" s="10">
        <f t="shared" si="202"/>
        <v>30</v>
      </c>
      <c r="O2136" t="b">
        <v>0</v>
      </c>
      <c r="P2136">
        <v>3</v>
      </c>
      <c r="Q2136" t="b">
        <v>0</v>
      </c>
      <c r="R2136" s="12" t="s">
        <v>8289</v>
      </c>
      <c r="S2136" t="s">
        <v>8290</v>
      </c>
      <c r="T2136">
        <f t="shared" si="198"/>
        <v>34.67</v>
      </c>
      <c r="U2136">
        <f t="shared" si="203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99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5">
        <f t="shared" si="200"/>
        <v>41156.963344907403</v>
      </c>
      <c r="M2137" s="15">
        <f t="shared" si="201"/>
        <v>41186.963344907403</v>
      </c>
      <c r="N2137" s="10">
        <f t="shared" si="202"/>
        <v>30</v>
      </c>
      <c r="O2137" t="b">
        <v>0</v>
      </c>
      <c r="P2137">
        <v>22</v>
      </c>
      <c r="Q2137" t="b">
        <v>0</v>
      </c>
      <c r="R2137" s="12" t="s">
        <v>8289</v>
      </c>
      <c r="S2137" t="s">
        <v>8290</v>
      </c>
      <c r="T2137">
        <f t="shared" si="198"/>
        <v>21.73</v>
      </c>
      <c r="U2137">
        <f t="shared" si="203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99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5">
        <f t="shared" si="200"/>
        <v>41536.509097222224</v>
      </c>
      <c r="M2138" s="15">
        <f t="shared" si="201"/>
        <v>41566.509097222224</v>
      </c>
      <c r="N2138" s="10">
        <f t="shared" si="202"/>
        <v>30</v>
      </c>
      <c r="O2138" t="b">
        <v>0</v>
      </c>
      <c r="P2138">
        <v>4</v>
      </c>
      <c r="Q2138" t="b">
        <v>0</v>
      </c>
      <c r="R2138" s="12" t="s">
        <v>8289</v>
      </c>
      <c r="S2138" t="s">
        <v>8290</v>
      </c>
      <c r="T2138">
        <f t="shared" si="198"/>
        <v>11.92</v>
      </c>
      <c r="U2138">
        <f t="shared" si="203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99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5">
        <f t="shared" si="200"/>
        <v>41948.771168981482</v>
      </c>
      <c r="M2139" s="15">
        <f t="shared" si="201"/>
        <v>41978.771168981482</v>
      </c>
      <c r="N2139" s="10">
        <f t="shared" si="202"/>
        <v>30</v>
      </c>
      <c r="O2139" t="b">
        <v>0</v>
      </c>
      <c r="P2139">
        <v>534</v>
      </c>
      <c r="Q2139" t="b">
        <v>0</v>
      </c>
      <c r="R2139" s="12" t="s">
        <v>8289</v>
      </c>
      <c r="S2139" t="s">
        <v>8290</v>
      </c>
      <c r="T2139">
        <f t="shared" si="198"/>
        <v>26.6</v>
      </c>
      <c r="U2139">
        <f t="shared" si="203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99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5">
        <f t="shared" si="200"/>
        <v>41557.013182870374</v>
      </c>
      <c r="M2140" s="15">
        <f t="shared" si="201"/>
        <v>41587.054849537039</v>
      </c>
      <c r="N2140" s="10">
        <f t="shared" si="202"/>
        <v>30</v>
      </c>
      <c r="O2140" t="b">
        <v>0</v>
      </c>
      <c r="P2140">
        <v>12</v>
      </c>
      <c r="Q2140" t="b">
        <v>0</v>
      </c>
      <c r="R2140" s="12" t="s">
        <v>8289</v>
      </c>
      <c r="S2140" t="s">
        <v>8290</v>
      </c>
      <c r="T2140">
        <f t="shared" si="198"/>
        <v>10.67</v>
      </c>
      <c r="U2140">
        <f t="shared" si="203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99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5">
        <f t="shared" si="200"/>
        <v>42647.750092592592</v>
      </c>
      <c r="M2141" s="15">
        <f t="shared" si="201"/>
        <v>42677.750092592592</v>
      </c>
      <c r="N2141" s="10">
        <f t="shared" si="202"/>
        <v>30</v>
      </c>
      <c r="O2141" t="b">
        <v>0</v>
      </c>
      <c r="P2141">
        <v>56</v>
      </c>
      <c r="Q2141" t="b">
        <v>0</v>
      </c>
      <c r="R2141" s="12" t="s">
        <v>8289</v>
      </c>
      <c r="S2141" t="s">
        <v>8290</v>
      </c>
      <c r="T2141">
        <f t="shared" si="198"/>
        <v>29.04</v>
      </c>
      <c r="U2141">
        <f t="shared" si="203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99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5">
        <f t="shared" si="200"/>
        <v>41255.833611111113</v>
      </c>
      <c r="M2142" s="15">
        <f t="shared" si="201"/>
        <v>41285.833611111113</v>
      </c>
      <c r="N2142" s="10">
        <f t="shared" si="202"/>
        <v>30</v>
      </c>
      <c r="O2142" t="b">
        <v>0</v>
      </c>
      <c r="P2142">
        <v>11</v>
      </c>
      <c r="Q2142" t="b">
        <v>0</v>
      </c>
      <c r="R2142" s="12" t="s">
        <v>8289</v>
      </c>
      <c r="S2142" t="s">
        <v>8290</v>
      </c>
      <c r="T2142">
        <f t="shared" si="198"/>
        <v>50.91</v>
      </c>
      <c r="U2142">
        <f t="shared" si="203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99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5">
        <f t="shared" si="200"/>
        <v>41927.235636574071</v>
      </c>
      <c r="M2143" s="15">
        <f t="shared" si="201"/>
        <v>41957.277303240742</v>
      </c>
      <c r="N2143" s="10">
        <f t="shared" si="202"/>
        <v>30</v>
      </c>
      <c r="O2143" t="b">
        <v>0</v>
      </c>
      <c r="P2143">
        <v>0</v>
      </c>
      <c r="Q2143" t="b">
        <v>0</v>
      </c>
      <c r="R2143" s="12" t="s">
        <v>8289</v>
      </c>
      <c r="S2143" t="s">
        <v>8290</v>
      </c>
      <c r="T2143">
        <f t="shared" si="198"/>
        <v>0</v>
      </c>
      <c r="U2143">
        <f t="shared" si="203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99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5">
        <f t="shared" si="200"/>
        <v>42340.701504629629</v>
      </c>
      <c r="M2144" s="15">
        <f t="shared" si="201"/>
        <v>42368.701504629629</v>
      </c>
      <c r="N2144" s="10">
        <f t="shared" si="202"/>
        <v>28</v>
      </c>
      <c r="O2144" t="b">
        <v>0</v>
      </c>
      <c r="P2144">
        <v>12</v>
      </c>
      <c r="Q2144" t="b">
        <v>0</v>
      </c>
      <c r="R2144" s="12" t="s">
        <v>8289</v>
      </c>
      <c r="S2144" t="s">
        <v>8290</v>
      </c>
      <c r="T2144">
        <f t="shared" si="198"/>
        <v>50.08</v>
      </c>
      <c r="U2144">
        <f t="shared" si="203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99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5">
        <f t="shared" si="200"/>
        <v>40332.886712962965</v>
      </c>
      <c r="M2145" s="15">
        <f t="shared" si="201"/>
        <v>40380.791666666664</v>
      </c>
      <c r="N2145" s="10">
        <f t="shared" si="202"/>
        <v>48</v>
      </c>
      <c r="O2145" t="b">
        <v>0</v>
      </c>
      <c r="P2145">
        <v>5</v>
      </c>
      <c r="Q2145" t="b">
        <v>0</v>
      </c>
      <c r="R2145" s="12" t="s">
        <v>8289</v>
      </c>
      <c r="S2145" t="s">
        <v>8290</v>
      </c>
      <c r="T2145">
        <f t="shared" si="198"/>
        <v>45</v>
      </c>
      <c r="U2145">
        <f t="shared" si="203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99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5">
        <f t="shared" si="200"/>
        <v>41499.546759259261</v>
      </c>
      <c r="M2146" s="15">
        <f t="shared" si="201"/>
        <v>41531.546759259261</v>
      </c>
      <c r="N2146" s="10">
        <f t="shared" si="202"/>
        <v>32</v>
      </c>
      <c r="O2146" t="b">
        <v>0</v>
      </c>
      <c r="P2146">
        <v>24</v>
      </c>
      <c r="Q2146" t="b">
        <v>0</v>
      </c>
      <c r="R2146" s="12" t="s">
        <v>8289</v>
      </c>
      <c r="S2146" t="s">
        <v>8290</v>
      </c>
      <c r="T2146">
        <f t="shared" si="198"/>
        <v>25.29</v>
      </c>
      <c r="U2146">
        <f t="shared" si="203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99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5">
        <f t="shared" si="200"/>
        <v>41575.237430555557</v>
      </c>
      <c r="M2147" s="15">
        <f t="shared" si="201"/>
        <v>41605.279097222221</v>
      </c>
      <c r="N2147" s="10">
        <f t="shared" si="202"/>
        <v>30</v>
      </c>
      <c r="O2147" t="b">
        <v>0</v>
      </c>
      <c r="P2147">
        <v>89</v>
      </c>
      <c r="Q2147" t="b">
        <v>0</v>
      </c>
      <c r="R2147" s="12" t="s">
        <v>8289</v>
      </c>
      <c r="S2147" t="s">
        <v>8290</v>
      </c>
      <c r="T2147">
        <f t="shared" si="198"/>
        <v>51.29</v>
      </c>
      <c r="U2147">
        <f t="shared" si="203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99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5">
        <f t="shared" si="200"/>
        <v>42397.679513888885</v>
      </c>
      <c r="M2148" s="15">
        <f t="shared" si="201"/>
        <v>42411.679513888885</v>
      </c>
      <c r="N2148" s="10">
        <f t="shared" si="202"/>
        <v>14</v>
      </c>
      <c r="O2148" t="b">
        <v>0</v>
      </c>
      <c r="P2148">
        <v>1</v>
      </c>
      <c r="Q2148" t="b">
        <v>0</v>
      </c>
      <c r="R2148" s="12" t="s">
        <v>8289</v>
      </c>
      <c r="S2148" t="s">
        <v>8290</v>
      </c>
      <c r="T2148">
        <f t="shared" si="198"/>
        <v>1</v>
      </c>
      <c r="U2148">
        <f t="shared" si="203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99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5">
        <f t="shared" si="200"/>
        <v>41927.295694444445</v>
      </c>
      <c r="M2149" s="15">
        <f t="shared" si="201"/>
        <v>41959.337361111116</v>
      </c>
      <c r="N2149" s="10">
        <f t="shared" si="202"/>
        <v>32</v>
      </c>
      <c r="O2149" t="b">
        <v>0</v>
      </c>
      <c r="P2149">
        <v>55</v>
      </c>
      <c r="Q2149" t="b">
        <v>0</v>
      </c>
      <c r="R2149" s="12" t="s">
        <v>8289</v>
      </c>
      <c r="S2149" t="s">
        <v>8290</v>
      </c>
      <c r="T2149">
        <f t="shared" si="198"/>
        <v>49.38</v>
      </c>
      <c r="U2149">
        <f t="shared" si="203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99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5">
        <f t="shared" si="200"/>
        <v>42066.733587962968</v>
      </c>
      <c r="M2150" s="15">
        <f t="shared" si="201"/>
        <v>42096.691921296297</v>
      </c>
      <c r="N2150" s="10">
        <f t="shared" si="202"/>
        <v>30</v>
      </c>
      <c r="O2150" t="b">
        <v>0</v>
      </c>
      <c r="P2150">
        <v>2</v>
      </c>
      <c r="Q2150" t="b">
        <v>0</v>
      </c>
      <c r="R2150" s="12" t="s">
        <v>8289</v>
      </c>
      <c r="S2150" t="s">
        <v>8290</v>
      </c>
      <c r="T2150">
        <f t="shared" si="198"/>
        <v>1</v>
      </c>
      <c r="U2150">
        <f t="shared" si="203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99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5">
        <f t="shared" si="200"/>
        <v>40355.024953703702</v>
      </c>
      <c r="M2151" s="15">
        <f t="shared" si="201"/>
        <v>40390</v>
      </c>
      <c r="N2151" s="10">
        <f t="shared" si="202"/>
        <v>35</v>
      </c>
      <c r="O2151" t="b">
        <v>0</v>
      </c>
      <c r="P2151">
        <v>0</v>
      </c>
      <c r="Q2151" t="b">
        <v>0</v>
      </c>
      <c r="R2151" s="12" t="s">
        <v>8289</v>
      </c>
      <c r="S2151" t="s">
        <v>8290</v>
      </c>
      <c r="T2151">
        <f t="shared" si="198"/>
        <v>0</v>
      </c>
      <c r="U2151">
        <f t="shared" si="203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99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5">
        <f t="shared" si="200"/>
        <v>42534.284710648149</v>
      </c>
      <c r="M2152" s="15">
        <f t="shared" si="201"/>
        <v>42564.284710648149</v>
      </c>
      <c r="N2152" s="10">
        <f t="shared" si="202"/>
        <v>30</v>
      </c>
      <c r="O2152" t="b">
        <v>0</v>
      </c>
      <c r="P2152">
        <v>4</v>
      </c>
      <c r="Q2152" t="b">
        <v>0</v>
      </c>
      <c r="R2152" s="12" t="s">
        <v>8289</v>
      </c>
      <c r="S2152" t="s">
        <v>8290</v>
      </c>
      <c r="T2152">
        <f t="shared" si="198"/>
        <v>101.25</v>
      </c>
      <c r="U2152">
        <f t="shared" si="203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99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5">
        <f t="shared" si="200"/>
        <v>42520.847384259265</v>
      </c>
      <c r="M2153" s="15">
        <f t="shared" si="201"/>
        <v>42550.847384259265</v>
      </c>
      <c r="N2153" s="10">
        <f t="shared" si="202"/>
        <v>30</v>
      </c>
      <c r="O2153" t="b">
        <v>0</v>
      </c>
      <c r="P2153">
        <v>6</v>
      </c>
      <c r="Q2153" t="b">
        <v>0</v>
      </c>
      <c r="R2153" s="12" t="s">
        <v>8289</v>
      </c>
      <c r="S2153" t="s">
        <v>8290</v>
      </c>
      <c r="T2153">
        <f t="shared" si="198"/>
        <v>19.670000000000002</v>
      </c>
      <c r="U2153">
        <f t="shared" si="203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99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5">
        <f t="shared" si="200"/>
        <v>41683.832280092596</v>
      </c>
      <c r="M2154" s="15">
        <f t="shared" si="201"/>
        <v>41713.790613425925</v>
      </c>
      <c r="N2154" s="10">
        <f t="shared" si="202"/>
        <v>30</v>
      </c>
      <c r="O2154" t="b">
        <v>0</v>
      </c>
      <c r="P2154">
        <v>4</v>
      </c>
      <c r="Q2154" t="b">
        <v>0</v>
      </c>
      <c r="R2154" s="12" t="s">
        <v>8289</v>
      </c>
      <c r="S2154" t="s">
        <v>8290</v>
      </c>
      <c r="T2154">
        <f t="shared" si="198"/>
        <v>12.5</v>
      </c>
      <c r="U2154">
        <f t="shared" si="203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99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5">
        <f t="shared" si="200"/>
        <v>41974.911087962959</v>
      </c>
      <c r="M2155" s="15">
        <f t="shared" si="201"/>
        <v>42014.332638888889</v>
      </c>
      <c r="N2155" s="10">
        <f t="shared" si="202"/>
        <v>40</v>
      </c>
      <c r="O2155" t="b">
        <v>0</v>
      </c>
      <c r="P2155">
        <v>4</v>
      </c>
      <c r="Q2155" t="b">
        <v>0</v>
      </c>
      <c r="R2155" s="12" t="s">
        <v>8289</v>
      </c>
      <c r="S2155" t="s">
        <v>8290</v>
      </c>
      <c r="T2155">
        <f t="shared" si="198"/>
        <v>8.5</v>
      </c>
      <c r="U2155">
        <f t="shared" si="203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99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5">
        <f t="shared" si="200"/>
        <v>41647.632256944446</v>
      </c>
      <c r="M2156" s="15">
        <f t="shared" si="201"/>
        <v>41667.632256944446</v>
      </c>
      <c r="N2156" s="10">
        <f t="shared" si="202"/>
        <v>20</v>
      </c>
      <c r="O2156" t="b">
        <v>0</v>
      </c>
      <c r="P2156">
        <v>2</v>
      </c>
      <c r="Q2156" t="b">
        <v>0</v>
      </c>
      <c r="R2156" s="12" t="s">
        <v>8289</v>
      </c>
      <c r="S2156" t="s">
        <v>8290</v>
      </c>
      <c r="T2156">
        <f t="shared" si="198"/>
        <v>1</v>
      </c>
      <c r="U2156">
        <f t="shared" si="203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99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5">
        <f t="shared" si="200"/>
        <v>42430.747511574074</v>
      </c>
      <c r="M2157" s="15">
        <f t="shared" si="201"/>
        <v>42460.70584490741</v>
      </c>
      <c r="N2157" s="10">
        <f t="shared" si="202"/>
        <v>30</v>
      </c>
      <c r="O2157" t="b">
        <v>0</v>
      </c>
      <c r="P2157">
        <v>5</v>
      </c>
      <c r="Q2157" t="b">
        <v>0</v>
      </c>
      <c r="R2157" s="12" t="s">
        <v>8289</v>
      </c>
      <c r="S2157" t="s">
        <v>8290</v>
      </c>
      <c r="T2157">
        <f t="shared" si="198"/>
        <v>23</v>
      </c>
      <c r="U2157">
        <f t="shared" si="203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99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5">
        <f t="shared" si="200"/>
        <v>41488.85423611111</v>
      </c>
      <c r="M2158" s="15">
        <f t="shared" si="201"/>
        <v>41533.85423611111</v>
      </c>
      <c r="N2158" s="10">
        <f t="shared" si="202"/>
        <v>45</v>
      </c>
      <c r="O2158" t="b">
        <v>0</v>
      </c>
      <c r="P2158">
        <v>83</v>
      </c>
      <c r="Q2158" t="b">
        <v>0</v>
      </c>
      <c r="R2158" s="12" t="s">
        <v>8289</v>
      </c>
      <c r="S2158" t="s">
        <v>8290</v>
      </c>
      <c r="T2158">
        <f t="shared" si="198"/>
        <v>17.989999999999998</v>
      </c>
      <c r="U2158">
        <f t="shared" si="203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99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5">
        <f t="shared" si="200"/>
        <v>42694.98128472222</v>
      </c>
      <c r="M2159" s="15">
        <f t="shared" si="201"/>
        <v>42727.332638888889</v>
      </c>
      <c r="N2159" s="10">
        <f t="shared" si="202"/>
        <v>33</v>
      </c>
      <c r="O2159" t="b">
        <v>0</v>
      </c>
      <c r="P2159">
        <v>57</v>
      </c>
      <c r="Q2159" t="b">
        <v>0</v>
      </c>
      <c r="R2159" s="12" t="s">
        <v>8289</v>
      </c>
      <c r="S2159" t="s">
        <v>8290</v>
      </c>
      <c r="T2159">
        <f t="shared" si="198"/>
        <v>370.95</v>
      </c>
      <c r="U2159">
        <f t="shared" si="203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99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5">
        <f t="shared" si="200"/>
        <v>41264.853865740741</v>
      </c>
      <c r="M2160" s="15">
        <f t="shared" si="201"/>
        <v>41309.853865740741</v>
      </c>
      <c r="N2160" s="10">
        <f t="shared" si="202"/>
        <v>45</v>
      </c>
      <c r="O2160" t="b">
        <v>0</v>
      </c>
      <c r="P2160">
        <v>311</v>
      </c>
      <c r="Q2160" t="b">
        <v>0</v>
      </c>
      <c r="R2160" s="12" t="s">
        <v>8289</v>
      </c>
      <c r="S2160" t="s">
        <v>8290</v>
      </c>
      <c r="T2160">
        <f t="shared" si="198"/>
        <v>63.57</v>
      </c>
      <c r="U2160">
        <f t="shared" si="203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99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5">
        <f t="shared" si="200"/>
        <v>40710.731180555551</v>
      </c>
      <c r="M2161" s="15">
        <f t="shared" si="201"/>
        <v>40740.731180555551</v>
      </c>
      <c r="N2161" s="10">
        <f t="shared" si="202"/>
        <v>30</v>
      </c>
      <c r="O2161" t="b">
        <v>0</v>
      </c>
      <c r="P2161">
        <v>2</v>
      </c>
      <c r="Q2161" t="b">
        <v>0</v>
      </c>
      <c r="R2161" s="12" t="s">
        <v>8289</v>
      </c>
      <c r="S2161" t="s">
        <v>8290</v>
      </c>
      <c r="T2161">
        <f t="shared" si="198"/>
        <v>13</v>
      </c>
      <c r="U2161">
        <f t="shared" si="203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99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5">
        <f t="shared" si="200"/>
        <v>41018.711863425924</v>
      </c>
      <c r="M2162" s="15">
        <f t="shared" si="201"/>
        <v>41048.711863425924</v>
      </c>
      <c r="N2162" s="10">
        <f t="shared" si="202"/>
        <v>30</v>
      </c>
      <c r="O2162" t="b">
        <v>0</v>
      </c>
      <c r="P2162">
        <v>16</v>
      </c>
      <c r="Q2162" t="b">
        <v>0</v>
      </c>
      <c r="R2162" s="12" t="s">
        <v>8289</v>
      </c>
      <c r="S2162" t="s">
        <v>8290</v>
      </c>
      <c r="T2162">
        <f t="shared" si="198"/>
        <v>5.31</v>
      </c>
      <c r="U2162">
        <f t="shared" si="203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99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5">
        <f t="shared" si="200"/>
        <v>42240.852534722217</v>
      </c>
      <c r="M2163" s="15">
        <f t="shared" si="201"/>
        <v>42270.852534722217</v>
      </c>
      <c r="N2163" s="10">
        <f t="shared" si="202"/>
        <v>30</v>
      </c>
      <c r="O2163" t="b">
        <v>0</v>
      </c>
      <c r="P2163">
        <v>13</v>
      </c>
      <c r="Q2163" t="b">
        <v>1</v>
      </c>
      <c r="R2163" s="12" t="s">
        <v>8281</v>
      </c>
      <c r="S2163" t="s">
        <v>8282</v>
      </c>
      <c r="T2163">
        <f t="shared" si="198"/>
        <v>35.619999999999997</v>
      </c>
      <c r="U2163">
        <f t="shared" si="203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99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5">
        <f t="shared" si="200"/>
        <v>41813.766099537039</v>
      </c>
      <c r="M2164" s="15">
        <f t="shared" si="201"/>
        <v>41844.766099537039</v>
      </c>
      <c r="N2164" s="10">
        <f t="shared" si="202"/>
        <v>31</v>
      </c>
      <c r="O2164" t="b">
        <v>0</v>
      </c>
      <c r="P2164">
        <v>58</v>
      </c>
      <c r="Q2164" t="b">
        <v>1</v>
      </c>
      <c r="R2164" s="12" t="s">
        <v>8281</v>
      </c>
      <c r="S2164" t="s">
        <v>8282</v>
      </c>
      <c r="T2164">
        <f t="shared" si="198"/>
        <v>87.1</v>
      </c>
      <c r="U2164">
        <f t="shared" si="203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99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5">
        <f t="shared" si="200"/>
        <v>42111.899537037039</v>
      </c>
      <c r="M2165" s="15">
        <f t="shared" si="201"/>
        <v>42163.159722222219</v>
      </c>
      <c r="N2165" s="10">
        <f t="shared" si="202"/>
        <v>52</v>
      </c>
      <c r="O2165" t="b">
        <v>0</v>
      </c>
      <c r="P2165">
        <v>44</v>
      </c>
      <c r="Q2165" t="b">
        <v>1</v>
      </c>
      <c r="R2165" s="12" t="s">
        <v>8281</v>
      </c>
      <c r="S2165" t="s">
        <v>8282</v>
      </c>
      <c r="T2165">
        <f t="shared" si="198"/>
        <v>75.11</v>
      </c>
      <c r="U2165">
        <f t="shared" si="203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99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5">
        <f t="shared" si="200"/>
        <v>42515.71775462963</v>
      </c>
      <c r="M2166" s="15">
        <f t="shared" si="201"/>
        <v>42546.165972222225</v>
      </c>
      <c r="N2166" s="10">
        <f t="shared" si="202"/>
        <v>31</v>
      </c>
      <c r="O2166" t="b">
        <v>0</v>
      </c>
      <c r="P2166">
        <v>83</v>
      </c>
      <c r="Q2166" t="b">
        <v>1</v>
      </c>
      <c r="R2166" s="12" t="s">
        <v>8281</v>
      </c>
      <c r="S2166" t="s">
        <v>8282</v>
      </c>
      <c r="T2166">
        <f t="shared" si="198"/>
        <v>68.010000000000005</v>
      </c>
      <c r="U2166">
        <f t="shared" si="203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99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5">
        <f t="shared" si="200"/>
        <v>42438.667071759264</v>
      </c>
      <c r="M2167" s="15">
        <f t="shared" si="201"/>
        <v>42468.625405092593</v>
      </c>
      <c r="N2167" s="10">
        <f t="shared" si="202"/>
        <v>30</v>
      </c>
      <c r="O2167" t="b">
        <v>0</v>
      </c>
      <c r="P2167">
        <v>117</v>
      </c>
      <c r="Q2167" t="b">
        <v>1</v>
      </c>
      <c r="R2167" s="12" t="s">
        <v>8281</v>
      </c>
      <c r="S2167" t="s">
        <v>8282</v>
      </c>
      <c r="T2167">
        <f t="shared" si="198"/>
        <v>29.62</v>
      </c>
      <c r="U2167">
        <f t="shared" si="203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99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5">
        <f t="shared" si="200"/>
        <v>41933.838171296295</v>
      </c>
      <c r="M2168" s="15">
        <f t="shared" si="201"/>
        <v>41978.879837962959</v>
      </c>
      <c r="N2168" s="10">
        <f t="shared" si="202"/>
        <v>45</v>
      </c>
      <c r="O2168" t="b">
        <v>0</v>
      </c>
      <c r="P2168">
        <v>32</v>
      </c>
      <c r="Q2168" t="b">
        <v>1</v>
      </c>
      <c r="R2168" s="12" t="s">
        <v>8281</v>
      </c>
      <c r="S2168" t="s">
        <v>8282</v>
      </c>
      <c r="T2168">
        <f t="shared" si="198"/>
        <v>91.63</v>
      </c>
      <c r="U2168">
        <f t="shared" si="203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99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5">
        <f t="shared" si="200"/>
        <v>41153.066400462965</v>
      </c>
      <c r="M2169" s="15">
        <f t="shared" si="201"/>
        <v>41167.066400462965</v>
      </c>
      <c r="N2169" s="10">
        <f t="shared" si="202"/>
        <v>14</v>
      </c>
      <c r="O2169" t="b">
        <v>0</v>
      </c>
      <c r="P2169">
        <v>8</v>
      </c>
      <c r="Q2169" t="b">
        <v>1</v>
      </c>
      <c r="R2169" s="12" t="s">
        <v>8281</v>
      </c>
      <c r="S2169" t="s">
        <v>8282</v>
      </c>
      <c r="T2169">
        <f t="shared" si="198"/>
        <v>22.5</v>
      </c>
      <c r="U2169">
        <f t="shared" si="203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99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5">
        <f t="shared" si="200"/>
        <v>42745.600243055553</v>
      </c>
      <c r="M2170" s="15">
        <f t="shared" si="201"/>
        <v>42776.208333333328</v>
      </c>
      <c r="N2170" s="10">
        <f t="shared" si="202"/>
        <v>31</v>
      </c>
      <c r="O2170" t="b">
        <v>0</v>
      </c>
      <c r="P2170">
        <v>340</v>
      </c>
      <c r="Q2170" t="b">
        <v>1</v>
      </c>
      <c r="R2170" s="12" t="s">
        <v>8281</v>
      </c>
      <c r="S2170" t="s">
        <v>8282</v>
      </c>
      <c r="T2170">
        <f t="shared" si="198"/>
        <v>64.37</v>
      </c>
      <c r="U2170">
        <f t="shared" si="203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99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5">
        <f t="shared" si="200"/>
        <v>42793.700821759259</v>
      </c>
      <c r="M2171" s="15">
        <f t="shared" si="201"/>
        <v>42796.700821759259</v>
      </c>
      <c r="N2171" s="10">
        <f t="shared" si="202"/>
        <v>3</v>
      </c>
      <c r="O2171" t="b">
        <v>0</v>
      </c>
      <c r="P2171">
        <v>7</v>
      </c>
      <c r="Q2171" t="b">
        <v>1</v>
      </c>
      <c r="R2171" s="12" t="s">
        <v>8281</v>
      </c>
      <c r="S2171" t="s">
        <v>8282</v>
      </c>
      <c r="T2171">
        <f t="shared" si="198"/>
        <v>21.86</v>
      </c>
      <c r="U2171">
        <f t="shared" si="203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99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5">
        <f t="shared" si="200"/>
        <v>42198.750254629631</v>
      </c>
      <c r="M2172" s="15">
        <f t="shared" si="201"/>
        <v>42238.750254629631</v>
      </c>
      <c r="N2172" s="10">
        <f t="shared" si="202"/>
        <v>40</v>
      </c>
      <c r="O2172" t="b">
        <v>0</v>
      </c>
      <c r="P2172">
        <v>19</v>
      </c>
      <c r="Q2172" t="b">
        <v>1</v>
      </c>
      <c r="R2172" s="12" t="s">
        <v>8281</v>
      </c>
      <c r="S2172" t="s">
        <v>8282</v>
      </c>
      <c r="T2172">
        <f t="shared" si="198"/>
        <v>33.32</v>
      </c>
      <c r="U2172">
        <f t="shared" si="203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99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5">
        <f t="shared" si="200"/>
        <v>42141.95711805555</v>
      </c>
      <c r="M2173" s="15">
        <f t="shared" si="201"/>
        <v>42177.208333333328</v>
      </c>
      <c r="N2173" s="10">
        <f t="shared" si="202"/>
        <v>36</v>
      </c>
      <c r="O2173" t="b">
        <v>0</v>
      </c>
      <c r="P2173">
        <v>47</v>
      </c>
      <c r="Q2173" t="b">
        <v>1</v>
      </c>
      <c r="R2173" s="12" t="s">
        <v>8281</v>
      </c>
      <c r="S2173" t="s">
        <v>8282</v>
      </c>
      <c r="T2173">
        <f t="shared" si="198"/>
        <v>90.28</v>
      </c>
      <c r="U2173">
        <f t="shared" si="203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99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5">
        <f t="shared" si="200"/>
        <v>42082.580092592587</v>
      </c>
      <c r="M2174" s="15">
        <f t="shared" si="201"/>
        <v>42112.580092592587</v>
      </c>
      <c r="N2174" s="10">
        <f t="shared" si="202"/>
        <v>30</v>
      </c>
      <c r="O2174" t="b">
        <v>0</v>
      </c>
      <c r="P2174">
        <v>13</v>
      </c>
      <c r="Q2174" t="b">
        <v>1</v>
      </c>
      <c r="R2174" s="12" t="s">
        <v>8281</v>
      </c>
      <c r="S2174" t="s">
        <v>8282</v>
      </c>
      <c r="T2174">
        <f t="shared" si="198"/>
        <v>76.92</v>
      </c>
      <c r="U2174">
        <f t="shared" si="203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99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5">
        <f t="shared" si="200"/>
        <v>41495.692627314813</v>
      </c>
      <c r="M2175" s="15">
        <f t="shared" si="201"/>
        <v>41527.165972222225</v>
      </c>
      <c r="N2175" s="10">
        <f t="shared" si="202"/>
        <v>32</v>
      </c>
      <c r="O2175" t="b">
        <v>0</v>
      </c>
      <c r="P2175">
        <v>90</v>
      </c>
      <c r="Q2175" t="b">
        <v>1</v>
      </c>
      <c r="R2175" s="12" t="s">
        <v>8281</v>
      </c>
      <c r="S2175" t="s">
        <v>8282</v>
      </c>
      <c r="T2175">
        <f t="shared" si="198"/>
        <v>59.23</v>
      </c>
      <c r="U2175">
        <f t="shared" si="203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99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5">
        <f t="shared" si="200"/>
        <v>42465.542905092589</v>
      </c>
      <c r="M2176" s="15">
        <f t="shared" si="201"/>
        <v>42495.542905092589</v>
      </c>
      <c r="N2176" s="10">
        <f t="shared" si="202"/>
        <v>30</v>
      </c>
      <c r="O2176" t="b">
        <v>0</v>
      </c>
      <c r="P2176">
        <v>63</v>
      </c>
      <c r="Q2176" t="b">
        <v>1</v>
      </c>
      <c r="R2176" s="12" t="s">
        <v>8281</v>
      </c>
      <c r="S2176" t="s">
        <v>8282</v>
      </c>
      <c r="T2176">
        <f t="shared" si="198"/>
        <v>65.38</v>
      </c>
      <c r="U2176">
        <f t="shared" si="203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99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5">
        <f t="shared" si="200"/>
        <v>42565.009097222224</v>
      </c>
      <c r="M2177" s="15">
        <f t="shared" si="201"/>
        <v>42572.009097222224</v>
      </c>
      <c r="N2177" s="10">
        <f t="shared" si="202"/>
        <v>7</v>
      </c>
      <c r="O2177" t="b">
        <v>0</v>
      </c>
      <c r="P2177">
        <v>26</v>
      </c>
      <c r="Q2177" t="b">
        <v>1</v>
      </c>
      <c r="R2177" s="12" t="s">
        <v>8281</v>
      </c>
      <c r="S2177" t="s">
        <v>8282</v>
      </c>
      <c r="T2177">
        <f t="shared" si="198"/>
        <v>67.31</v>
      </c>
      <c r="U2177">
        <f t="shared" si="203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si="199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5">
        <f t="shared" si="200"/>
        <v>42096.633206018523</v>
      </c>
      <c r="M2178" s="15">
        <f t="shared" si="201"/>
        <v>42126.633206018523</v>
      </c>
      <c r="N2178" s="10">
        <f t="shared" si="202"/>
        <v>30</v>
      </c>
      <c r="O2178" t="b">
        <v>0</v>
      </c>
      <c r="P2178">
        <v>71</v>
      </c>
      <c r="Q2178" t="b">
        <v>1</v>
      </c>
      <c r="R2178" s="12" t="s">
        <v>8281</v>
      </c>
      <c r="S2178" t="s">
        <v>8282</v>
      </c>
      <c r="T2178">
        <f t="shared" ref="T2178:T2241" si="204">IFERROR(ROUND(E2178/P2178,2),0)</f>
        <v>88.75</v>
      </c>
      <c r="U2178">
        <f t="shared" si="203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ref="F2179:F2242" si="205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5">
        <f t="shared" ref="L2179:L2242" si="206">(((K2179/60)/60)/24)+DATE(1970,1,1)</f>
        <v>42502.250775462962</v>
      </c>
      <c r="M2179" s="15">
        <f t="shared" ref="M2179:M2242" si="207">(((J2179/60)/60)/24)+DATE(1970,1,1)</f>
        <v>42527.250775462962</v>
      </c>
      <c r="N2179" s="10">
        <f t="shared" ref="N2179:N2242" si="208">_xlfn.DAYS(M2179,L2179)</f>
        <v>25</v>
      </c>
      <c r="O2179" t="b">
        <v>0</v>
      </c>
      <c r="P2179">
        <v>38</v>
      </c>
      <c r="Q2179" t="b">
        <v>1</v>
      </c>
      <c r="R2179" s="12" t="s">
        <v>8281</v>
      </c>
      <c r="S2179" t="s">
        <v>8282</v>
      </c>
      <c r="T2179">
        <f t="shared" si="204"/>
        <v>65.87</v>
      </c>
      <c r="U2179">
        <f t="shared" ref="U2179:U2242" si="209">YEAR(L2179)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205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5">
        <f t="shared" si="206"/>
        <v>42723.63653935185</v>
      </c>
      <c r="M2180" s="15">
        <f t="shared" si="207"/>
        <v>42753.63653935185</v>
      </c>
      <c r="N2180" s="10">
        <f t="shared" si="208"/>
        <v>30</v>
      </c>
      <c r="O2180" t="b">
        <v>0</v>
      </c>
      <c r="P2180">
        <v>859</v>
      </c>
      <c r="Q2180" t="b">
        <v>1</v>
      </c>
      <c r="R2180" s="12" t="s">
        <v>8281</v>
      </c>
      <c r="S2180" t="s">
        <v>8282</v>
      </c>
      <c r="T2180">
        <f t="shared" si="204"/>
        <v>40.35</v>
      </c>
      <c r="U2180">
        <f t="shared" si="209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205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5">
        <f t="shared" si="206"/>
        <v>42075.171203703707</v>
      </c>
      <c r="M2181" s="15">
        <f t="shared" si="207"/>
        <v>42105.171203703707</v>
      </c>
      <c r="N2181" s="10">
        <f t="shared" si="208"/>
        <v>30</v>
      </c>
      <c r="O2181" t="b">
        <v>0</v>
      </c>
      <c r="P2181">
        <v>21</v>
      </c>
      <c r="Q2181" t="b">
        <v>1</v>
      </c>
      <c r="R2181" s="12" t="s">
        <v>8281</v>
      </c>
      <c r="S2181" t="s">
        <v>8282</v>
      </c>
      <c r="T2181">
        <f t="shared" si="204"/>
        <v>76.86</v>
      </c>
      <c r="U2181">
        <f t="shared" si="209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205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5">
        <f t="shared" si="206"/>
        <v>42279.669768518521</v>
      </c>
      <c r="M2182" s="15">
        <f t="shared" si="207"/>
        <v>42321.711435185185</v>
      </c>
      <c r="N2182" s="10">
        <f t="shared" si="208"/>
        <v>42</v>
      </c>
      <c r="O2182" t="b">
        <v>0</v>
      </c>
      <c r="P2182">
        <v>78</v>
      </c>
      <c r="Q2182" t="b">
        <v>1</v>
      </c>
      <c r="R2182" s="12" t="s">
        <v>8281</v>
      </c>
      <c r="S2182" t="s">
        <v>8282</v>
      </c>
      <c r="T2182">
        <f t="shared" si="204"/>
        <v>68.709999999999994</v>
      </c>
      <c r="U2182">
        <f t="shared" si="209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205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5">
        <f t="shared" si="206"/>
        <v>42773.005243055552</v>
      </c>
      <c r="M2183" s="15">
        <f t="shared" si="207"/>
        <v>42787.005243055552</v>
      </c>
      <c r="N2183" s="10">
        <f t="shared" si="208"/>
        <v>14</v>
      </c>
      <c r="O2183" t="b">
        <v>0</v>
      </c>
      <c r="P2183">
        <v>53</v>
      </c>
      <c r="Q2183" t="b">
        <v>1</v>
      </c>
      <c r="R2183" s="12" t="s">
        <v>8289</v>
      </c>
      <c r="S2183" t="s">
        <v>8307</v>
      </c>
      <c r="T2183">
        <f t="shared" si="204"/>
        <v>57.77</v>
      </c>
      <c r="U2183">
        <f t="shared" si="209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205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5">
        <f t="shared" si="206"/>
        <v>41879.900752314818</v>
      </c>
      <c r="M2184" s="15">
        <f t="shared" si="207"/>
        <v>41914.900752314818</v>
      </c>
      <c r="N2184" s="10">
        <f t="shared" si="208"/>
        <v>35</v>
      </c>
      <c r="O2184" t="b">
        <v>0</v>
      </c>
      <c r="P2184">
        <v>356</v>
      </c>
      <c r="Q2184" t="b">
        <v>1</v>
      </c>
      <c r="R2184" s="12" t="s">
        <v>8289</v>
      </c>
      <c r="S2184" t="s">
        <v>8307</v>
      </c>
      <c r="T2184">
        <f t="shared" si="204"/>
        <v>44.17</v>
      </c>
      <c r="U2184">
        <f t="shared" si="209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205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5">
        <f t="shared" si="206"/>
        <v>42745.365474537044</v>
      </c>
      <c r="M2185" s="15">
        <f t="shared" si="207"/>
        <v>42775.208333333328</v>
      </c>
      <c r="N2185" s="10">
        <f t="shared" si="208"/>
        <v>30</v>
      </c>
      <c r="O2185" t="b">
        <v>0</v>
      </c>
      <c r="P2185">
        <v>279</v>
      </c>
      <c r="Q2185" t="b">
        <v>1</v>
      </c>
      <c r="R2185" s="12" t="s">
        <v>8289</v>
      </c>
      <c r="S2185" t="s">
        <v>8307</v>
      </c>
      <c r="T2185">
        <f t="shared" si="204"/>
        <v>31.57</v>
      </c>
      <c r="U2185">
        <f t="shared" si="209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205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5">
        <f t="shared" si="206"/>
        <v>42380.690289351856</v>
      </c>
      <c r="M2186" s="15">
        <f t="shared" si="207"/>
        <v>42394.666666666672</v>
      </c>
      <c r="N2186" s="10">
        <f t="shared" si="208"/>
        <v>14</v>
      </c>
      <c r="O2186" t="b">
        <v>1</v>
      </c>
      <c r="P2186">
        <v>266</v>
      </c>
      <c r="Q2186" t="b">
        <v>1</v>
      </c>
      <c r="R2186" s="12" t="s">
        <v>8289</v>
      </c>
      <c r="S2186" t="s">
        <v>8307</v>
      </c>
      <c r="T2186">
        <f t="shared" si="204"/>
        <v>107.05</v>
      </c>
      <c r="U2186">
        <f t="shared" si="209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205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5">
        <f t="shared" si="206"/>
        <v>41319.349988425929</v>
      </c>
      <c r="M2187" s="15">
        <f t="shared" si="207"/>
        <v>41359.349988425929</v>
      </c>
      <c r="N2187" s="10">
        <f t="shared" si="208"/>
        <v>40</v>
      </c>
      <c r="O2187" t="b">
        <v>0</v>
      </c>
      <c r="P2187">
        <v>623</v>
      </c>
      <c r="Q2187" t="b">
        <v>1</v>
      </c>
      <c r="R2187" s="12" t="s">
        <v>8289</v>
      </c>
      <c r="S2187" t="s">
        <v>8307</v>
      </c>
      <c r="T2187">
        <f t="shared" si="204"/>
        <v>149.03</v>
      </c>
      <c r="U2187">
        <f t="shared" si="20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205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5">
        <f t="shared" si="206"/>
        <v>42583.615081018521</v>
      </c>
      <c r="M2188" s="15">
        <f t="shared" si="207"/>
        <v>42620.083333333328</v>
      </c>
      <c r="N2188" s="10">
        <f t="shared" si="208"/>
        <v>37</v>
      </c>
      <c r="O2188" t="b">
        <v>0</v>
      </c>
      <c r="P2188">
        <v>392</v>
      </c>
      <c r="Q2188" t="b">
        <v>1</v>
      </c>
      <c r="R2188" s="12" t="s">
        <v>8289</v>
      </c>
      <c r="S2188" t="s">
        <v>8307</v>
      </c>
      <c r="T2188">
        <f t="shared" si="204"/>
        <v>55.96</v>
      </c>
      <c r="U2188">
        <f t="shared" si="20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205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5">
        <f t="shared" si="206"/>
        <v>42068.209097222221</v>
      </c>
      <c r="M2189" s="15">
        <f t="shared" si="207"/>
        <v>42097.165972222225</v>
      </c>
      <c r="N2189" s="10">
        <f t="shared" si="208"/>
        <v>29</v>
      </c>
      <c r="O2189" t="b">
        <v>1</v>
      </c>
      <c r="P2189">
        <v>3562</v>
      </c>
      <c r="Q2189" t="b">
        <v>1</v>
      </c>
      <c r="R2189" s="12" t="s">
        <v>8289</v>
      </c>
      <c r="S2189" t="s">
        <v>8307</v>
      </c>
      <c r="T2189">
        <f t="shared" si="204"/>
        <v>56.97</v>
      </c>
      <c r="U2189">
        <f t="shared" si="20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205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5">
        <f t="shared" si="206"/>
        <v>42633.586122685185</v>
      </c>
      <c r="M2190" s="15">
        <f t="shared" si="207"/>
        <v>42668.708333333328</v>
      </c>
      <c r="N2190" s="10">
        <f t="shared" si="208"/>
        <v>35</v>
      </c>
      <c r="O2190" t="b">
        <v>0</v>
      </c>
      <c r="P2190">
        <v>514</v>
      </c>
      <c r="Q2190" t="b">
        <v>1</v>
      </c>
      <c r="R2190" s="12" t="s">
        <v>8289</v>
      </c>
      <c r="S2190" t="s">
        <v>8307</v>
      </c>
      <c r="T2190">
        <f t="shared" si="204"/>
        <v>44.06</v>
      </c>
      <c r="U2190">
        <f t="shared" si="20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205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5">
        <f t="shared" si="206"/>
        <v>42467.788194444445</v>
      </c>
      <c r="M2191" s="15">
        <f t="shared" si="207"/>
        <v>42481.916666666672</v>
      </c>
      <c r="N2191" s="10">
        <f t="shared" si="208"/>
        <v>14</v>
      </c>
      <c r="O2191" t="b">
        <v>0</v>
      </c>
      <c r="P2191">
        <v>88</v>
      </c>
      <c r="Q2191" t="b">
        <v>1</v>
      </c>
      <c r="R2191" s="12" t="s">
        <v>8289</v>
      </c>
      <c r="S2191" t="s">
        <v>8307</v>
      </c>
      <c r="T2191">
        <f t="shared" si="204"/>
        <v>68.63</v>
      </c>
      <c r="U2191">
        <f t="shared" si="20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205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5">
        <f t="shared" si="206"/>
        <v>42417.625046296293</v>
      </c>
      <c r="M2192" s="15">
        <f t="shared" si="207"/>
        <v>42452.290972222225</v>
      </c>
      <c r="N2192" s="10">
        <f t="shared" si="208"/>
        <v>35</v>
      </c>
      <c r="O2192" t="b">
        <v>0</v>
      </c>
      <c r="P2192">
        <v>537</v>
      </c>
      <c r="Q2192" t="b">
        <v>1</v>
      </c>
      <c r="R2192" s="12" t="s">
        <v>8289</v>
      </c>
      <c r="S2192" t="s">
        <v>8307</v>
      </c>
      <c r="T2192">
        <f t="shared" si="204"/>
        <v>65.319999999999993</v>
      </c>
      <c r="U2192">
        <f t="shared" si="20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205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5">
        <f t="shared" si="206"/>
        <v>42768.833645833336</v>
      </c>
      <c r="M2193" s="15">
        <f t="shared" si="207"/>
        <v>42780.833645833336</v>
      </c>
      <c r="N2193" s="10">
        <f t="shared" si="208"/>
        <v>12</v>
      </c>
      <c r="O2193" t="b">
        <v>0</v>
      </c>
      <c r="P2193">
        <v>25</v>
      </c>
      <c r="Q2193" t="b">
        <v>1</v>
      </c>
      <c r="R2193" s="12" t="s">
        <v>8289</v>
      </c>
      <c r="S2193" t="s">
        <v>8307</v>
      </c>
      <c r="T2193">
        <f t="shared" si="204"/>
        <v>35.92</v>
      </c>
      <c r="U2193">
        <f t="shared" si="20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205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5">
        <f t="shared" si="206"/>
        <v>42691.8512037037</v>
      </c>
      <c r="M2194" s="15">
        <f t="shared" si="207"/>
        <v>42719.958333333328</v>
      </c>
      <c r="N2194" s="10">
        <f t="shared" si="208"/>
        <v>28</v>
      </c>
      <c r="O2194" t="b">
        <v>0</v>
      </c>
      <c r="P2194">
        <v>3238</v>
      </c>
      <c r="Q2194" t="b">
        <v>1</v>
      </c>
      <c r="R2194" s="12" t="s">
        <v>8289</v>
      </c>
      <c r="S2194" t="s">
        <v>8307</v>
      </c>
      <c r="T2194">
        <f t="shared" si="204"/>
        <v>40.07</v>
      </c>
      <c r="U2194">
        <f t="shared" si="20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205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5">
        <f t="shared" si="206"/>
        <v>42664.405925925923</v>
      </c>
      <c r="M2195" s="15">
        <f t="shared" si="207"/>
        <v>42695.207638888889</v>
      </c>
      <c r="N2195" s="10">
        <f t="shared" si="208"/>
        <v>31</v>
      </c>
      <c r="O2195" t="b">
        <v>0</v>
      </c>
      <c r="P2195">
        <v>897</v>
      </c>
      <c r="Q2195" t="b">
        <v>1</v>
      </c>
      <c r="R2195" s="12" t="s">
        <v>8289</v>
      </c>
      <c r="S2195" t="s">
        <v>8307</v>
      </c>
      <c r="T2195">
        <f t="shared" si="204"/>
        <v>75.650000000000006</v>
      </c>
      <c r="U2195">
        <f t="shared" si="20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205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5">
        <f t="shared" si="206"/>
        <v>42425.757986111115</v>
      </c>
      <c r="M2196" s="15">
        <f t="shared" si="207"/>
        <v>42455.716319444444</v>
      </c>
      <c r="N2196" s="10">
        <f t="shared" si="208"/>
        <v>30</v>
      </c>
      <c r="O2196" t="b">
        <v>0</v>
      </c>
      <c r="P2196">
        <v>878</v>
      </c>
      <c r="Q2196" t="b">
        <v>1</v>
      </c>
      <c r="R2196" s="12" t="s">
        <v>8289</v>
      </c>
      <c r="S2196" t="s">
        <v>8307</v>
      </c>
      <c r="T2196">
        <f t="shared" si="204"/>
        <v>61.2</v>
      </c>
      <c r="U2196">
        <f t="shared" si="20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205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5">
        <f t="shared" si="206"/>
        <v>42197.771990740745</v>
      </c>
      <c r="M2197" s="15">
        <f t="shared" si="207"/>
        <v>42227.771990740745</v>
      </c>
      <c r="N2197" s="10">
        <f t="shared" si="208"/>
        <v>30</v>
      </c>
      <c r="O2197" t="b">
        <v>0</v>
      </c>
      <c r="P2197">
        <v>115</v>
      </c>
      <c r="Q2197" t="b">
        <v>1</v>
      </c>
      <c r="R2197" s="12" t="s">
        <v>8289</v>
      </c>
      <c r="S2197" t="s">
        <v>8307</v>
      </c>
      <c r="T2197">
        <f t="shared" si="204"/>
        <v>48.13</v>
      </c>
      <c r="U2197">
        <f t="shared" si="20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205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5">
        <f t="shared" si="206"/>
        <v>42675.487291666665</v>
      </c>
      <c r="M2198" s="15">
        <f t="shared" si="207"/>
        <v>42706.291666666672</v>
      </c>
      <c r="N2198" s="10">
        <f t="shared" si="208"/>
        <v>31</v>
      </c>
      <c r="O2198" t="b">
        <v>0</v>
      </c>
      <c r="P2198">
        <v>234</v>
      </c>
      <c r="Q2198" t="b">
        <v>1</v>
      </c>
      <c r="R2198" s="12" t="s">
        <v>8289</v>
      </c>
      <c r="S2198" t="s">
        <v>8307</v>
      </c>
      <c r="T2198">
        <f t="shared" si="204"/>
        <v>68.11</v>
      </c>
      <c r="U2198">
        <f t="shared" si="20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205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5">
        <f t="shared" si="206"/>
        <v>42033.584016203706</v>
      </c>
      <c r="M2199" s="15">
        <f t="shared" si="207"/>
        <v>42063.584016203706</v>
      </c>
      <c r="N2199" s="10">
        <f t="shared" si="208"/>
        <v>30</v>
      </c>
      <c r="O2199" t="b">
        <v>0</v>
      </c>
      <c r="P2199">
        <v>4330</v>
      </c>
      <c r="Q2199" t="b">
        <v>1</v>
      </c>
      <c r="R2199" s="12" t="s">
        <v>8289</v>
      </c>
      <c r="S2199" t="s">
        <v>8307</v>
      </c>
      <c r="T2199">
        <f t="shared" si="204"/>
        <v>65.89</v>
      </c>
      <c r="U2199">
        <f t="shared" si="20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205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5">
        <f t="shared" si="206"/>
        <v>42292.513888888891</v>
      </c>
      <c r="M2200" s="15">
        <f t="shared" si="207"/>
        <v>42322.555555555555</v>
      </c>
      <c r="N2200" s="10">
        <f t="shared" si="208"/>
        <v>30</v>
      </c>
      <c r="O2200" t="b">
        <v>0</v>
      </c>
      <c r="P2200">
        <v>651</v>
      </c>
      <c r="Q2200" t="b">
        <v>1</v>
      </c>
      <c r="R2200" s="12" t="s">
        <v>8289</v>
      </c>
      <c r="S2200" t="s">
        <v>8307</v>
      </c>
      <c r="T2200">
        <f t="shared" si="204"/>
        <v>81.650000000000006</v>
      </c>
      <c r="U2200">
        <f t="shared" si="20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205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5">
        <f t="shared" si="206"/>
        <v>42262.416643518518</v>
      </c>
      <c r="M2201" s="15">
        <f t="shared" si="207"/>
        <v>42292.416643518518</v>
      </c>
      <c r="N2201" s="10">
        <f t="shared" si="208"/>
        <v>30</v>
      </c>
      <c r="O2201" t="b">
        <v>1</v>
      </c>
      <c r="P2201">
        <v>251</v>
      </c>
      <c r="Q2201" t="b">
        <v>1</v>
      </c>
      <c r="R2201" s="12" t="s">
        <v>8289</v>
      </c>
      <c r="S2201" t="s">
        <v>8307</v>
      </c>
      <c r="T2201">
        <f t="shared" si="204"/>
        <v>52.7</v>
      </c>
      <c r="U2201">
        <f t="shared" si="20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205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5">
        <f t="shared" si="206"/>
        <v>42163.625787037032</v>
      </c>
      <c r="M2202" s="15">
        <f t="shared" si="207"/>
        <v>42191.125</v>
      </c>
      <c r="N2202" s="10">
        <f t="shared" si="208"/>
        <v>28</v>
      </c>
      <c r="O2202" t="b">
        <v>0</v>
      </c>
      <c r="P2202">
        <v>263</v>
      </c>
      <c r="Q2202" t="b">
        <v>1</v>
      </c>
      <c r="R2202" s="12" t="s">
        <v>8289</v>
      </c>
      <c r="S2202" t="s">
        <v>8307</v>
      </c>
      <c r="T2202">
        <f t="shared" si="204"/>
        <v>41.23</v>
      </c>
      <c r="U2202">
        <f t="shared" si="20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205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5">
        <f t="shared" si="206"/>
        <v>41276.846817129634</v>
      </c>
      <c r="M2203" s="15">
        <f t="shared" si="207"/>
        <v>41290.846817129634</v>
      </c>
      <c r="N2203" s="10">
        <f t="shared" si="208"/>
        <v>14</v>
      </c>
      <c r="O2203" t="b">
        <v>0</v>
      </c>
      <c r="P2203">
        <v>28</v>
      </c>
      <c r="Q2203" t="b">
        <v>1</v>
      </c>
      <c r="R2203" s="12" t="s">
        <v>8281</v>
      </c>
      <c r="S2203" t="s">
        <v>8286</v>
      </c>
      <c r="T2203">
        <f t="shared" si="204"/>
        <v>15.04</v>
      </c>
      <c r="U2203">
        <f t="shared" si="20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205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5">
        <f t="shared" si="206"/>
        <v>41184.849166666667</v>
      </c>
      <c r="M2204" s="15">
        <f t="shared" si="207"/>
        <v>41214.849166666667</v>
      </c>
      <c r="N2204" s="10">
        <f t="shared" si="208"/>
        <v>30</v>
      </c>
      <c r="O2204" t="b">
        <v>0</v>
      </c>
      <c r="P2204">
        <v>721</v>
      </c>
      <c r="Q2204" t="b">
        <v>1</v>
      </c>
      <c r="R2204" s="12" t="s">
        <v>8281</v>
      </c>
      <c r="S2204" t="s">
        <v>8286</v>
      </c>
      <c r="T2204">
        <f t="shared" si="204"/>
        <v>39.07</v>
      </c>
      <c r="U2204">
        <f t="shared" si="20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205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5">
        <f t="shared" si="206"/>
        <v>42241.85974537037</v>
      </c>
      <c r="M2205" s="15">
        <f t="shared" si="207"/>
        <v>42271.85974537037</v>
      </c>
      <c r="N2205" s="10">
        <f t="shared" si="208"/>
        <v>30</v>
      </c>
      <c r="O2205" t="b">
        <v>0</v>
      </c>
      <c r="P2205">
        <v>50</v>
      </c>
      <c r="Q2205" t="b">
        <v>1</v>
      </c>
      <c r="R2205" s="12" t="s">
        <v>8281</v>
      </c>
      <c r="S2205" t="s">
        <v>8286</v>
      </c>
      <c r="T2205">
        <f t="shared" si="204"/>
        <v>43.82</v>
      </c>
      <c r="U2205">
        <f t="shared" si="20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205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5">
        <f t="shared" si="206"/>
        <v>41312.311562499999</v>
      </c>
      <c r="M2206" s="15">
        <f t="shared" si="207"/>
        <v>41342.311562499999</v>
      </c>
      <c r="N2206" s="10">
        <f t="shared" si="208"/>
        <v>30</v>
      </c>
      <c r="O2206" t="b">
        <v>0</v>
      </c>
      <c r="P2206">
        <v>73</v>
      </c>
      <c r="Q2206" t="b">
        <v>1</v>
      </c>
      <c r="R2206" s="12" t="s">
        <v>8281</v>
      </c>
      <c r="S2206" t="s">
        <v>8286</v>
      </c>
      <c r="T2206">
        <f t="shared" si="204"/>
        <v>27.3</v>
      </c>
      <c r="U2206">
        <f t="shared" si="20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205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5">
        <f t="shared" si="206"/>
        <v>41031.82163194444</v>
      </c>
      <c r="M2207" s="15">
        <f t="shared" si="207"/>
        <v>41061.82163194444</v>
      </c>
      <c r="N2207" s="10">
        <f t="shared" si="208"/>
        <v>30</v>
      </c>
      <c r="O2207" t="b">
        <v>0</v>
      </c>
      <c r="P2207">
        <v>27</v>
      </c>
      <c r="Q2207" t="b">
        <v>1</v>
      </c>
      <c r="R2207" s="12" t="s">
        <v>8281</v>
      </c>
      <c r="S2207" t="s">
        <v>8286</v>
      </c>
      <c r="T2207">
        <f t="shared" si="204"/>
        <v>42.22</v>
      </c>
      <c r="U2207">
        <f t="shared" si="20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205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5">
        <f t="shared" si="206"/>
        <v>40997.257222222222</v>
      </c>
      <c r="M2208" s="15">
        <f t="shared" si="207"/>
        <v>41015.257222222222</v>
      </c>
      <c r="N2208" s="10">
        <f t="shared" si="208"/>
        <v>18</v>
      </c>
      <c r="O2208" t="b">
        <v>0</v>
      </c>
      <c r="P2208">
        <v>34</v>
      </c>
      <c r="Q2208" t="b">
        <v>1</v>
      </c>
      <c r="R2208" s="12" t="s">
        <v>8281</v>
      </c>
      <c r="S2208" t="s">
        <v>8286</v>
      </c>
      <c r="T2208">
        <f t="shared" si="204"/>
        <v>33.24</v>
      </c>
      <c r="U2208">
        <f t="shared" si="20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205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5">
        <f t="shared" si="206"/>
        <v>41564.194131944445</v>
      </c>
      <c r="M2209" s="15">
        <f t="shared" si="207"/>
        <v>41594.235798611109</v>
      </c>
      <c r="N2209" s="10">
        <f t="shared" si="208"/>
        <v>30</v>
      </c>
      <c r="O2209" t="b">
        <v>0</v>
      </c>
      <c r="P2209">
        <v>7</v>
      </c>
      <c r="Q2209" t="b">
        <v>1</v>
      </c>
      <c r="R2209" s="12" t="s">
        <v>8281</v>
      </c>
      <c r="S2209" t="s">
        <v>8286</v>
      </c>
      <c r="T2209">
        <f t="shared" si="204"/>
        <v>285.70999999999998</v>
      </c>
      <c r="U2209">
        <f t="shared" si="20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205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5">
        <f t="shared" si="206"/>
        <v>40946.882245370369</v>
      </c>
      <c r="M2210" s="15">
        <f t="shared" si="207"/>
        <v>41006.166666666664</v>
      </c>
      <c r="N2210" s="10">
        <f t="shared" si="208"/>
        <v>60</v>
      </c>
      <c r="O2210" t="b">
        <v>0</v>
      </c>
      <c r="P2210">
        <v>24</v>
      </c>
      <c r="Q2210" t="b">
        <v>1</v>
      </c>
      <c r="R2210" s="12" t="s">
        <v>8281</v>
      </c>
      <c r="S2210" t="s">
        <v>8286</v>
      </c>
      <c r="T2210">
        <f t="shared" si="204"/>
        <v>42.33</v>
      </c>
      <c r="U2210">
        <f t="shared" si="20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205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5">
        <f t="shared" si="206"/>
        <v>41732.479675925926</v>
      </c>
      <c r="M2211" s="15">
        <f t="shared" si="207"/>
        <v>41743.958333333336</v>
      </c>
      <c r="N2211" s="10">
        <f t="shared" si="208"/>
        <v>11</v>
      </c>
      <c r="O2211" t="b">
        <v>0</v>
      </c>
      <c r="P2211">
        <v>15</v>
      </c>
      <c r="Q2211" t="b">
        <v>1</v>
      </c>
      <c r="R2211" s="12" t="s">
        <v>8281</v>
      </c>
      <c r="S2211" t="s">
        <v>8286</v>
      </c>
      <c r="T2211">
        <f t="shared" si="204"/>
        <v>50.27</v>
      </c>
      <c r="U2211">
        <f t="shared" si="20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205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5">
        <f t="shared" si="206"/>
        <v>40956.066087962965</v>
      </c>
      <c r="M2212" s="15">
        <f t="shared" si="207"/>
        <v>41013.73333333333</v>
      </c>
      <c r="N2212" s="10">
        <f t="shared" si="208"/>
        <v>57</v>
      </c>
      <c r="O2212" t="b">
        <v>0</v>
      </c>
      <c r="P2212">
        <v>72</v>
      </c>
      <c r="Q2212" t="b">
        <v>1</v>
      </c>
      <c r="R2212" s="12" t="s">
        <v>8281</v>
      </c>
      <c r="S2212" t="s">
        <v>8286</v>
      </c>
      <c r="T2212">
        <f t="shared" si="204"/>
        <v>61.9</v>
      </c>
      <c r="U2212">
        <f t="shared" si="20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205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5">
        <f t="shared" si="206"/>
        <v>41716.785011574073</v>
      </c>
      <c r="M2213" s="15">
        <f t="shared" si="207"/>
        <v>41739.290972222225</v>
      </c>
      <c r="N2213" s="10">
        <f t="shared" si="208"/>
        <v>23</v>
      </c>
      <c r="O2213" t="b">
        <v>0</v>
      </c>
      <c r="P2213">
        <v>120</v>
      </c>
      <c r="Q2213" t="b">
        <v>1</v>
      </c>
      <c r="R2213" s="12" t="s">
        <v>8281</v>
      </c>
      <c r="S2213" t="s">
        <v>8286</v>
      </c>
      <c r="T2213">
        <f t="shared" si="204"/>
        <v>40.75</v>
      </c>
      <c r="U2213">
        <f t="shared" si="20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205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5">
        <f t="shared" si="206"/>
        <v>41548.747418981482</v>
      </c>
      <c r="M2214" s="15">
        <f t="shared" si="207"/>
        <v>41582.041666666664</v>
      </c>
      <c r="N2214" s="10">
        <f t="shared" si="208"/>
        <v>34</v>
      </c>
      <c r="O2214" t="b">
        <v>0</v>
      </c>
      <c r="P2214">
        <v>123</v>
      </c>
      <c r="Q2214" t="b">
        <v>1</v>
      </c>
      <c r="R2214" s="12" t="s">
        <v>8281</v>
      </c>
      <c r="S2214" t="s">
        <v>8286</v>
      </c>
      <c r="T2214">
        <f t="shared" si="204"/>
        <v>55.8</v>
      </c>
      <c r="U2214">
        <f t="shared" si="20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205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5">
        <f t="shared" si="206"/>
        <v>42109.826145833329</v>
      </c>
      <c r="M2215" s="15">
        <f t="shared" si="207"/>
        <v>42139.826145833329</v>
      </c>
      <c r="N2215" s="10">
        <f t="shared" si="208"/>
        <v>30</v>
      </c>
      <c r="O2215" t="b">
        <v>0</v>
      </c>
      <c r="P2215">
        <v>1</v>
      </c>
      <c r="Q2215" t="b">
        <v>1</v>
      </c>
      <c r="R2215" s="12" t="s">
        <v>8281</v>
      </c>
      <c r="S2215" t="s">
        <v>8286</v>
      </c>
      <c r="T2215">
        <f t="shared" si="204"/>
        <v>10</v>
      </c>
      <c r="U2215">
        <f t="shared" si="20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205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5">
        <f t="shared" si="206"/>
        <v>41646.792222222226</v>
      </c>
      <c r="M2216" s="15">
        <f t="shared" si="207"/>
        <v>41676.792222222226</v>
      </c>
      <c r="N2216" s="10">
        <f t="shared" si="208"/>
        <v>30</v>
      </c>
      <c r="O2216" t="b">
        <v>0</v>
      </c>
      <c r="P2216">
        <v>24</v>
      </c>
      <c r="Q2216" t="b">
        <v>1</v>
      </c>
      <c r="R2216" s="12" t="s">
        <v>8281</v>
      </c>
      <c r="S2216" t="s">
        <v>8286</v>
      </c>
      <c r="T2216">
        <f t="shared" si="204"/>
        <v>73.13</v>
      </c>
      <c r="U2216">
        <f t="shared" si="20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205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5">
        <f t="shared" si="206"/>
        <v>40958.717268518521</v>
      </c>
      <c r="M2217" s="15">
        <f t="shared" si="207"/>
        <v>40981.290972222225</v>
      </c>
      <c r="N2217" s="10">
        <f t="shared" si="208"/>
        <v>23</v>
      </c>
      <c r="O2217" t="b">
        <v>0</v>
      </c>
      <c r="P2217">
        <v>33</v>
      </c>
      <c r="Q2217" t="b">
        <v>1</v>
      </c>
      <c r="R2217" s="12" t="s">
        <v>8281</v>
      </c>
      <c r="S2217" t="s">
        <v>8286</v>
      </c>
      <c r="T2217">
        <f t="shared" si="204"/>
        <v>26.06</v>
      </c>
      <c r="U2217">
        <f t="shared" si="20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205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5">
        <f t="shared" si="206"/>
        <v>42194.751678240747</v>
      </c>
      <c r="M2218" s="15">
        <f t="shared" si="207"/>
        <v>42208.751678240747</v>
      </c>
      <c r="N2218" s="10">
        <f t="shared" si="208"/>
        <v>14</v>
      </c>
      <c r="O2218" t="b">
        <v>0</v>
      </c>
      <c r="P2218">
        <v>14</v>
      </c>
      <c r="Q2218" t="b">
        <v>1</v>
      </c>
      <c r="R2218" s="12" t="s">
        <v>8281</v>
      </c>
      <c r="S2218" t="s">
        <v>8286</v>
      </c>
      <c r="T2218">
        <f t="shared" si="204"/>
        <v>22.64</v>
      </c>
      <c r="U2218">
        <f t="shared" si="20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205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5">
        <f t="shared" si="206"/>
        <v>42299.776770833334</v>
      </c>
      <c r="M2219" s="15">
        <f t="shared" si="207"/>
        <v>42310.333333333328</v>
      </c>
      <c r="N2219" s="10">
        <f t="shared" si="208"/>
        <v>11</v>
      </c>
      <c r="O2219" t="b">
        <v>0</v>
      </c>
      <c r="P2219">
        <v>9</v>
      </c>
      <c r="Q2219" t="b">
        <v>1</v>
      </c>
      <c r="R2219" s="12" t="s">
        <v>8281</v>
      </c>
      <c r="S2219" t="s">
        <v>8286</v>
      </c>
      <c r="T2219">
        <f t="shared" si="204"/>
        <v>47.22</v>
      </c>
      <c r="U2219">
        <f t="shared" si="20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205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5">
        <f t="shared" si="206"/>
        <v>41127.812303240738</v>
      </c>
      <c r="M2220" s="15">
        <f t="shared" si="207"/>
        <v>41150</v>
      </c>
      <c r="N2220" s="10">
        <f t="shared" si="208"/>
        <v>23</v>
      </c>
      <c r="O2220" t="b">
        <v>0</v>
      </c>
      <c r="P2220">
        <v>76</v>
      </c>
      <c r="Q2220" t="b">
        <v>1</v>
      </c>
      <c r="R2220" s="12" t="s">
        <v>8281</v>
      </c>
      <c r="S2220" t="s">
        <v>8286</v>
      </c>
      <c r="T2220">
        <f t="shared" si="204"/>
        <v>32.32</v>
      </c>
      <c r="U2220">
        <f t="shared" si="20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205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5">
        <f t="shared" si="206"/>
        <v>42205.718888888892</v>
      </c>
      <c r="M2221" s="15">
        <f t="shared" si="207"/>
        <v>42235.718888888892</v>
      </c>
      <c r="N2221" s="10">
        <f t="shared" si="208"/>
        <v>30</v>
      </c>
      <c r="O2221" t="b">
        <v>0</v>
      </c>
      <c r="P2221">
        <v>19</v>
      </c>
      <c r="Q2221" t="b">
        <v>1</v>
      </c>
      <c r="R2221" s="12" t="s">
        <v>8281</v>
      </c>
      <c r="S2221" t="s">
        <v>8286</v>
      </c>
      <c r="T2221">
        <f t="shared" si="204"/>
        <v>53.42</v>
      </c>
      <c r="U2221">
        <f t="shared" si="20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205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5">
        <f t="shared" si="206"/>
        <v>41452.060601851852</v>
      </c>
      <c r="M2222" s="15">
        <f t="shared" si="207"/>
        <v>41482.060601851852</v>
      </c>
      <c r="N2222" s="10">
        <f t="shared" si="208"/>
        <v>30</v>
      </c>
      <c r="O2222" t="b">
        <v>0</v>
      </c>
      <c r="P2222">
        <v>69</v>
      </c>
      <c r="Q2222" t="b">
        <v>1</v>
      </c>
      <c r="R2222" s="12" t="s">
        <v>8281</v>
      </c>
      <c r="S2222" t="s">
        <v>8286</v>
      </c>
      <c r="T2222">
        <f t="shared" si="204"/>
        <v>51.3</v>
      </c>
      <c r="U2222">
        <f t="shared" si="20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205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5">
        <f t="shared" si="206"/>
        <v>42452.666770833333</v>
      </c>
      <c r="M2223" s="15">
        <f t="shared" si="207"/>
        <v>42483</v>
      </c>
      <c r="N2223" s="10">
        <f t="shared" si="208"/>
        <v>31</v>
      </c>
      <c r="O2223" t="b">
        <v>0</v>
      </c>
      <c r="P2223">
        <v>218</v>
      </c>
      <c r="Q2223" t="b">
        <v>1</v>
      </c>
      <c r="R2223" s="12" t="s">
        <v>8289</v>
      </c>
      <c r="S2223" t="s">
        <v>8307</v>
      </c>
      <c r="T2223">
        <f t="shared" si="204"/>
        <v>37.200000000000003</v>
      </c>
      <c r="U2223">
        <f t="shared" si="20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205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5">
        <f t="shared" si="206"/>
        <v>40906.787581018521</v>
      </c>
      <c r="M2224" s="15">
        <f t="shared" si="207"/>
        <v>40936.787581018521</v>
      </c>
      <c r="N2224" s="10">
        <f t="shared" si="208"/>
        <v>30</v>
      </c>
      <c r="O2224" t="b">
        <v>0</v>
      </c>
      <c r="P2224">
        <v>30</v>
      </c>
      <c r="Q2224" t="b">
        <v>1</v>
      </c>
      <c r="R2224" s="12" t="s">
        <v>8289</v>
      </c>
      <c r="S2224" t="s">
        <v>8307</v>
      </c>
      <c r="T2224">
        <f t="shared" si="204"/>
        <v>27.1</v>
      </c>
      <c r="U2224">
        <f t="shared" si="20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205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5">
        <f t="shared" si="206"/>
        <v>42152.640833333338</v>
      </c>
      <c r="M2225" s="15">
        <f t="shared" si="207"/>
        <v>42182.640833333338</v>
      </c>
      <c r="N2225" s="10">
        <f t="shared" si="208"/>
        <v>30</v>
      </c>
      <c r="O2225" t="b">
        <v>0</v>
      </c>
      <c r="P2225">
        <v>100</v>
      </c>
      <c r="Q2225" t="b">
        <v>1</v>
      </c>
      <c r="R2225" s="12" t="s">
        <v>8289</v>
      </c>
      <c r="S2225" t="s">
        <v>8307</v>
      </c>
      <c r="T2225">
        <f t="shared" si="204"/>
        <v>206.31</v>
      </c>
      <c r="U2225">
        <f t="shared" si="20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205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5">
        <f t="shared" si="206"/>
        <v>42644.667534722219</v>
      </c>
      <c r="M2226" s="15">
        <f t="shared" si="207"/>
        <v>42672.791666666672</v>
      </c>
      <c r="N2226" s="10">
        <f t="shared" si="208"/>
        <v>28</v>
      </c>
      <c r="O2226" t="b">
        <v>0</v>
      </c>
      <c r="P2226">
        <v>296</v>
      </c>
      <c r="Q2226" t="b">
        <v>1</v>
      </c>
      <c r="R2226" s="12" t="s">
        <v>8289</v>
      </c>
      <c r="S2226" t="s">
        <v>8307</v>
      </c>
      <c r="T2226">
        <f t="shared" si="204"/>
        <v>82.15</v>
      </c>
      <c r="U2226">
        <f t="shared" si="20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205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5">
        <f t="shared" si="206"/>
        <v>41873.79184027778</v>
      </c>
      <c r="M2227" s="15">
        <f t="shared" si="207"/>
        <v>41903.79184027778</v>
      </c>
      <c r="N2227" s="10">
        <f t="shared" si="208"/>
        <v>30</v>
      </c>
      <c r="O2227" t="b">
        <v>0</v>
      </c>
      <c r="P2227">
        <v>1204</v>
      </c>
      <c r="Q2227" t="b">
        <v>1</v>
      </c>
      <c r="R2227" s="12" t="s">
        <v>8289</v>
      </c>
      <c r="S2227" t="s">
        <v>8307</v>
      </c>
      <c r="T2227">
        <f t="shared" si="204"/>
        <v>164.8</v>
      </c>
      <c r="U2227">
        <f t="shared" si="20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205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5">
        <f t="shared" si="206"/>
        <v>42381.79886574074</v>
      </c>
      <c r="M2228" s="15">
        <f t="shared" si="207"/>
        <v>42412.207638888889</v>
      </c>
      <c r="N2228" s="10">
        <f t="shared" si="208"/>
        <v>31</v>
      </c>
      <c r="O2228" t="b">
        <v>0</v>
      </c>
      <c r="P2228">
        <v>321</v>
      </c>
      <c r="Q2228" t="b">
        <v>1</v>
      </c>
      <c r="R2228" s="12" t="s">
        <v>8289</v>
      </c>
      <c r="S2228" t="s">
        <v>8307</v>
      </c>
      <c r="T2228">
        <f t="shared" si="204"/>
        <v>60.82</v>
      </c>
      <c r="U2228">
        <f t="shared" si="20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205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5">
        <f t="shared" si="206"/>
        <v>41561.807349537034</v>
      </c>
      <c r="M2229" s="15">
        <f t="shared" si="207"/>
        <v>41591.849016203705</v>
      </c>
      <c r="N2229" s="10">
        <f t="shared" si="208"/>
        <v>30</v>
      </c>
      <c r="O2229" t="b">
        <v>0</v>
      </c>
      <c r="P2229">
        <v>301</v>
      </c>
      <c r="Q2229" t="b">
        <v>1</v>
      </c>
      <c r="R2229" s="12" t="s">
        <v>8289</v>
      </c>
      <c r="S2229" t="s">
        <v>8307</v>
      </c>
      <c r="T2229">
        <f t="shared" si="204"/>
        <v>67.97</v>
      </c>
      <c r="U2229">
        <f t="shared" si="20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205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5">
        <f t="shared" si="206"/>
        <v>42202.278194444443</v>
      </c>
      <c r="M2230" s="15">
        <f t="shared" si="207"/>
        <v>42232.278194444443</v>
      </c>
      <c r="N2230" s="10">
        <f t="shared" si="208"/>
        <v>30</v>
      </c>
      <c r="O2230" t="b">
        <v>0</v>
      </c>
      <c r="P2230">
        <v>144</v>
      </c>
      <c r="Q2230" t="b">
        <v>1</v>
      </c>
      <c r="R2230" s="12" t="s">
        <v>8289</v>
      </c>
      <c r="S2230" t="s">
        <v>8307</v>
      </c>
      <c r="T2230">
        <f t="shared" si="204"/>
        <v>81.56</v>
      </c>
      <c r="U2230">
        <f t="shared" si="20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205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5">
        <f t="shared" si="206"/>
        <v>41484.664247685185</v>
      </c>
      <c r="M2231" s="15">
        <f t="shared" si="207"/>
        <v>41520.166666666664</v>
      </c>
      <c r="N2231" s="10">
        <f t="shared" si="208"/>
        <v>36</v>
      </c>
      <c r="O2231" t="b">
        <v>0</v>
      </c>
      <c r="P2231">
        <v>539</v>
      </c>
      <c r="Q2231" t="b">
        <v>1</v>
      </c>
      <c r="R2231" s="12" t="s">
        <v>8289</v>
      </c>
      <c r="S2231" t="s">
        <v>8307</v>
      </c>
      <c r="T2231">
        <f t="shared" si="204"/>
        <v>25.43</v>
      </c>
      <c r="U2231">
        <f t="shared" si="20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205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5">
        <f t="shared" si="206"/>
        <v>41724.881099537037</v>
      </c>
      <c r="M2232" s="15">
        <f t="shared" si="207"/>
        <v>41754.881099537037</v>
      </c>
      <c r="N2232" s="10">
        <f t="shared" si="208"/>
        <v>30</v>
      </c>
      <c r="O2232" t="b">
        <v>0</v>
      </c>
      <c r="P2232">
        <v>498</v>
      </c>
      <c r="Q2232" t="b">
        <v>1</v>
      </c>
      <c r="R2232" s="12" t="s">
        <v>8289</v>
      </c>
      <c r="S2232" t="s">
        <v>8307</v>
      </c>
      <c r="T2232">
        <f t="shared" si="204"/>
        <v>21.5</v>
      </c>
      <c r="U2232">
        <f t="shared" si="20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205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5">
        <f t="shared" si="206"/>
        <v>41423.910891203705</v>
      </c>
      <c r="M2233" s="15">
        <f t="shared" si="207"/>
        <v>41450.208333333336</v>
      </c>
      <c r="N2233" s="10">
        <f t="shared" si="208"/>
        <v>27</v>
      </c>
      <c r="O2233" t="b">
        <v>0</v>
      </c>
      <c r="P2233">
        <v>1113</v>
      </c>
      <c r="Q2233" t="b">
        <v>1</v>
      </c>
      <c r="R2233" s="12" t="s">
        <v>8289</v>
      </c>
      <c r="S2233" t="s">
        <v>8307</v>
      </c>
      <c r="T2233">
        <f t="shared" si="204"/>
        <v>27.23</v>
      </c>
      <c r="U2233">
        <f t="shared" si="20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205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5">
        <f t="shared" si="206"/>
        <v>41806.794074074074</v>
      </c>
      <c r="M2234" s="15">
        <f t="shared" si="207"/>
        <v>41839.125</v>
      </c>
      <c r="N2234" s="10">
        <f t="shared" si="208"/>
        <v>33</v>
      </c>
      <c r="O2234" t="b">
        <v>0</v>
      </c>
      <c r="P2234">
        <v>988</v>
      </c>
      <c r="Q2234" t="b">
        <v>1</v>
      </c>
      <c r="R2234" s="12" t="s">
        <v>8289</v>
      </c>
      <c r="S2234" t="s">
        <v>8307</v>
      </c>
      <c r="T2234">
        <f t="shared" si="204"/>
        <v>25.09</v>
      </c>
      <c r="U2234">
        <f t="shared" si="20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205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5">
        <f t="shared" si="206"/>
        <v>42331.378923611104</v>
      </c>
      <c r="M2235" s="15">
        <f t="shared" si="207"/>
        <v>42352</v>
      </c>
      <c r="N2235" s="10">
        <f t="shared" si="208"/>
        <v>21</v>
      </c>
      <c r="O2235" t="b">
        <v>0</v>
      </c>
      <c r="P2235">
        <v>391</v>
      </c>
      <c r="Q2235" t="b">
        <v>1</v>
      </c>
      <c r="R2235" s="12" t="s">
        <v>8289</v>
      </c>
      <c r="S2235" t="s">
        <v>8307</v>
      </c>
      <c r="T2235">
        <f t="shared" si="204"/>
        <v>21.23</v>
      </c>
      <c r="U2235">
        <f t="shared" si="20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205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5">
        <f t="shared" si="206"/>
        <v>42710.824618055558</v>
      </c>
      <c r="M2236" s="15">
        <f t="shared" si="207"/>
        <v>42740.824618055558</v>
      </c>
      <c r="N2236" s="10">
        <f t="shared" si="208"/>
        <v>30</v>
      </c>
      <c r="O2236" t="b">
        <v>0</v>
      </c>
      <c r="P2236">
        <v>28</v>
      </c>
      <c r="Q2236" t="b">
        <v>1</v>
      </c>
      <c r="R2236" s="12" t="s">
        <v>8289</v>
      </c>
      <c r="S2236" t="s">
        <v>8307</v>
      </c>
      <c r="T2236">
        <f t="shared" si="204"/>
        <v>41.61</v>
      </c>
      <c r="U2236">
        <f t="shared" si="20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205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5">
        <f t="shared" si="206"/>
        <v>42062.022118055553</v>
      </c>
      <c r="M2237" s="15">
        <f t="shared" si="207"/>
        <v>42091.980451388896</v>
      </c>
      <c r="N2237" s="10">
        <f t="shared" si="208"/>
        <v>29</v>
      </c>
      <c r="O2237" t="b">
        <v>0</v>
      </c>
      <c r="P2237">
        <v>147</v>
      </c>
      <c r="Q2237" t="b">
        <v>1</v>
      </c>
      <c r="R2237" s="12" t="s">
        <v>8289</v>
      </c>
      <c r="S2237" t="s">
        <v>8307</v>
      </c>
      <c r="T2237">
        <f t="shared" si="204"/>
        <v>135.59</v>
      </c>
      <c r="U2237">
        <f t="shared" si="20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205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5">
        <f t="shared" si="206"/>
        <v>42371.617164351846</v>
      </c>
      <c r="M2238" s="15">
        <f t="shared" si="207"/>
        <v>42401.617164351846</v>
      </c>
      <c r="N2238" s="10">
        <f t="shared" si="208"/>
        <v>30</v>
      </c>
      <c r="O2238" t="b">
        <v>0</v>
      </c>
      <c r="P2238">
        <v>680</v>
      </c>
      <c r="Q2238" t="b">
        <v>1</v>
      </c>
      <c r="R2238" s="12" t="s">
        <v>8289</v>
      </c>
      <c r="S2238" t="s">
        <v>8307</v>
      </c>
      <c r="T2238">
        <f t="shared" si="204"/>
        <v>22.12</v>
      </c>
      <c r="U2238">
        <f t="shared" si="20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205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5">
        <f t="shared" si="206"/>
        <v>41915.003275462965</v>
      </c>
      <c r="M2239" s="15">
        <f t="shared" si="207"/>
        <v>41955.332638888889</v>
      </c>
      <c r="N2239" s="10">
        <f t="shared" si="208"/>
        <v>40</v>
      </c>
      <c r="O2239" t="b">
        <v>0</v>
      </c>
      <c r="P2239">
        <v>983</v>
      </c>
      <c r="Q2239" t="b">
        <v>1</v>
      </c>
      <c r="R2239" s="12" t="s">
        <v>8289</v>
      </c>
      <c r="S2239" t="s">
        <v>8307</v>
      </c>
      <c r="T2239">
        <f t="shared" si="204"/>
        <v>64.63</v>
      </c>
      <c r="U2239">
        <f t="shared" si="20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205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5">
        <f t="shared" si="206"/>
        <v>42774.621712962966</v>
      </c>
      <c r="M2240" s="15">
        <f t="shared" si="207"/>
        <v>42804.621712962966</v>
      </c>
      <c r="N2240" s="10">
        <f t="shared" si="208"/>
        <v>30</v>
      </c>
      <c r="O2240" t="b">
        <v>0</v>
      </c>
      <c r="P2240">
        <v>79</v>
      </c>
      <c r="Q2240" t="b">
        <v>1</v>
      </c>
      <c r="R2240" s="12" t="s">
        <v>8289</v>
      </c>
      <c r="S2240" t="s">
        <v>8307</v>
      </c>
      <c r="T2240">
        <f t="shared" si="204"/>
        <v>69.569999999999993</v>
      </c>
      <c r="U2240">
        <f t="shared" si="20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205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5">
        <f t="shared" si="206"/>
        <v>41572.958495370374</v>
      </c>
      <c r="M2241" s="15">
        <f t="shared" si="207"/>
        <v>41609.168055555558</v>
      </c>
      <c r="N2241" s="10">
        <f t="shared" si="208"/>
        <v>37</v>
      </c>
      <c r="O2241" t="b">
        <v>0</v>
      </c>
      <c r="P2241">
        <v>426</v>
      </c>
      <c r="Q2241" t="b">
        <v>1</v>
      </c>
      <c r="R2241" s="12" t="s">
        <v>8289</v>
      </c>
      <c r="S2241" t="s">
        <v>8307</v>
      </c>
      <c r="T2241">
        <f t="shared" si="204"/>
        <v>75.13</v>
      </c>
      <c r="U2241">
        <f t="shared" si="20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si="205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5">
        <f t="shared" si="206"/>
        <v>42452.825740740736</v>
      </c>
      <c r="M2242" s="15">
        <f t="shared" si="207"/>
        <v>42482.825740740736</v>
      </c>
      <c r="N2242" s="10">
        <f t="shared" si="208"/>
        <v>30</v>
      </c>
      <c r="O2242" t="b">
        <v>0</v>
      </c>
      <c r="P2242">
        <v>96</v>
      </c>
      <c r="Q2242" t="b">
        <v>1</v>
      </c>
      <c r="R2242" s="12" t="s">
        <v>8289</v>
      </c>
      <c r="S2242" t="s">
        <v>8307</v>
      </c>
      <c r="T2242">
        <f t="shared" ref="T2242:T2305" si="210">IFERROR(ROUND(E2242/P2242,2),0)</f>
        <v>140.97999999999999</v>
      </c>
      <c r="U2242">
        <f t="shared" si="20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ref="F2243:F2306" si="211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5">
        <f t="shared" ref="L2243:L2306" si="212">(((K2243/60)/60)/24)+DATE(1970,1,1)</f>
        <v>42766.827546296292</v>
      </c>
      <c r="M2243" s="15">
        <f t="shared" ref="M2243:M2306" si="213">(((J2243/60)/60)/24)+DATE(1970,1,1)</f>
        <v>42796.827546296292</v>
      </c>
      <c r="N2243" s="10">
        <f t="shared" ref="N2243:N2306" si="214">_xlfn.DAYS(M2243,L2243)</f>
        <v>30</v>
      </c>
      <c r="O2243" t="b">
        <v>0</v>
      </c>
      <c r="P2243">
        <v>163</v>
      </c>
      <c r="Q2243" t="b">
        <v>1</v>
      </c>
      <c r="R2243" s="12" t="s">
        <v>8289</v>
      </c>
      <c r="S2243" t="s">
        <v>8307</v>
      </c>
      <c r="T2243">
        <f t="shared" si="210"/>
        <v>49.47</v>
      </c>
      <c r="U2243">
        <f t="shared" ref="U2243:U2306" si="215">YEAR(L2243)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211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5">
        <f t="shared" si="212"/>
        <v>41569.575613425928</v>
      </c>
      <c r="M2244" s="15">
        <f t="shared" si="213"/>
        <v>41605.126388888886</v>
      </c>
      <c r="N2244" s="10">
        <f t="shared" si="214"/>
        <v>36</v>
      </c>
      <c r="O2244" t="b">
        <v>0</v>
      </c>
      <c r="P2244">
        <v>2525</v>
      </c>
      <c r="Q2244" t="b">
        <v>1</v>
      </c>
      <c r="R2244" s="12" t="s">
        <v>8289</v>
      </c>
      <c r="S2244" t="s">
        <v>8307</v>
      </c>
      <c r="T2244">
        <f t="shared" si="210"/>
        <v>53.87</v>
      </c>
      <c r="U2244">
        <f t="shared" si="215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211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5">
        <f t="shared" si="212"/>
        <v>42800.751041666663</v>
      </c>
      <c r="M2245" s="15">
        <f t="shared" si="213"/>
        <v>42807.125</v>
      </c>
      <c r="N2245" s="10">
        <f t="shared" si="214"/>
        <v>7</v>
      </c>
      <c r="O2245" t="b">
        <v>0</v>
      </c>
      <c r="P2245">
        <v>2035</v>
      </c>
      <c r="Q2245" t="b">
        <v>1</v>
      </c>
      <c r="R2245" s="12" t="s">
        <v>8289</v>
      </c>
      <c r="S2245" t="s">
        <v>8307</v>
      </c>
      <c r="T2245">
        <f t="shared" si="210"/>
        <v>4.57</v>
      </c>
      <c r="U2245">
        <f t="shared" si="21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211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5">
        <f t="shared" si="212"/>
        <v>42647.818819444445</v>
      </c>
      <c r="M2246" s="15">
        <f t="shared" si="213"/>
        <v>42659.854166666672</v>
      </c>
      <c r="N2246" s="10">
        <f t="shared" si="214"/>
        <v>12</v>
      </c>
      <c r="O2246" t="b">
        <v>0</v>
      </c>
      <c r="P2246">
        <v>290</v>
      </c>
      <c r="Q2246" t="b">
        <v>1</v>
      </c>
      <c r="R2246" s="12" t="s">
        <v>8289</v>
      </c>
      <c r="S2246" t="s">
        <v>8307</v>
      </c>
      <c r="T2246">
        <f t="shared" si="210"/>
        <v>65</v>
      </c>
      <c r="U2246">
        <f t="shared" si="21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211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5">
        <f t="shared" si="212"/>
        <v>41660.708530092597</v>
      </c>
      <c r="M2247" s="15">
        <f t="shared" si="213"/>
        <v>41691.75</v>
      </c>
      <c r="N2247" s="10">
        <f t="shared" si="214"/>
        <v>31</v>
      </c>
      <c r="O2247" t="b">
        <v>0</v>
      </c>
      <c r="P2247">
        <v>1980</v>
      </c>
      <c r="Q2247" t="b">
        <v>1</v>
      </c>
      <c r="R2247" s="12" t="s">
        <v>8289</v>
      </c>
      <c r="S2247" t="s">
        <v>8307</v>
      </c>
      <c r="T2247">
        <f t="shared" si="210"/>
        <v>53.48</v>
      </c>
      <c r="U2247">
        <f t="shared" si="215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211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5">
        <f t="shared" si="212"/>
        <v>42221.79178240741</v>
      </c>
      <c r="M2248" s="15">
        <f t="shared" si="213"/>
        <v>42251.79178240741</v>
      </c>
      <c r="N2248" s="10">
        <f t="shared" si="214"/>
        <v>30</v>
      </c>
      <c r="O2248" t="b">
        <v>0</v>
      </c>
      <c r="P2248">
        <v>57</v>
      </c>
      <c r="Q2248" t="b">
        <v>1</v>
      </c>
      <c r="R2248" s="12" t="s">
        <v>8289</v>
      </c>
      <c r="S2248" t="s">
        <v>8307</v>
      </c>
      <c r="T2248">
        <f t="shared" si="210"/>
        <v>43.91</v>
      </c>
      <c r="U2248">
        <f t="shared" si="215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211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5">
        <f t="shared" si="212"/>
        <v>42200.666261574079</v>
      </c>
      <c r="M2249" s="15">
        <f t="shared" si="213"/>
        <v>42214.666261574079</v>
      </c>
      <c r="N2249" s="10">
        <f t="shared" si="214"/>
        <v>14</v>
      </c>
      <c r="O2249" t="b">
        <v>0</v>
      </c>
      <c r="P2249">
        <v>380</v>
      </c>
      <c r="Q2249" t="b">
        <v>1</v>
      </c>
      <c r="R2249" s="12" t="s">
        <v>8289</v>
      </c>
      <c r="S2249" t="s">
        <v>8307</v>
      </c>
      <c r="T2249">
        <f t="shared" si="210"/>
        <v>50.85</v>
      </c>
      <c r="U2249">
        <f t="shared" si="215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211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5">
        <f t="shared" si="212"/>
        <v>42688.875902777778</v>
      </c>
      <c r="M2250" s="15">
        <f t="shared" si="213"/>
        <v>42718.875902777778</v>
      </c>
      <c r="N2250" s="10">
        <f t="shared" si="214"/>
        <v>30</v>
      </c>
      <c r="O2250" t="b">
        <v>0</v>
      </c>
      <c r="P2250">
        <v>128</v>
      </c>
      <c r="Q2250" t="b">
        <v>1</v>
      </c>
      <c r="R2250" s="12" t="s">
        <v>8289</v>
      </c>
      <c r="S2250" t="s">
        <v>8307</v>
      </c>
      <c r="T2250">
        <f t="shared" si="210"/>
        <v>58.63</v>
      </c>
      <c r="U2250">
        <f t="shared" si="215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211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5">
        <f t="shared" si="212"/>
        <v>41336.703298611108</v>
      </c>
      <c r="M2251" s="15">
        <f t="shared" si="213"/>
        <v>41366.661631944444</v>
      </c>
      <c r="N2251" s="10">
        <f t="shared" si="214"/>
        <v>30</v>
      </c>
      <c r="O2251" t="b">
        <v>0</v>
      </c>
      <c r="P2251">
        <v>180</v>
      </c>
      <c r="Q2251" t="b">
        <v>1</v>
      </c>
      <c r="R2251" s="12" t="s">
        <v>8289</v>
      </c>
      <c r="S2251" t="s">
        <v>8307</v>
      </c>
      <c r="T2251">
        <f t="shared" si="210"/>
        <v>32.82</v>
      </c>
      <c r="U2251">
        <f t="shared" si="215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211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5">
        <f t="shared" si="212"/>
        <v>42677.005474537036</v>
      </c>
      <c r="M2252" s="15">
        <f t="shared" si="213"/>
        <v>42707.0471412037</v>
      </c>
      <c r="N2252" s="10">
        <f t="shared" si="214"/>
        <v>30</v>
      </c>
      <c r="O2252" t="b">
        <v>0</v>
      </c>
      <c r="P2252">
        <v>571</v>
      </c>
      <c r="Q2252" t="b">
        <v>1</v>
      </c>
      <c r="R2252" s="12" t="s">
        <v>8289</v>
      </c>
      <c r="S2252" t="s">
        <v>8307</v>
      </c>
      <c r="T2252">
        <f t="shared" si="210"/>
        <v>426.93</v>
      </c>
      <c r="U2252">
        <f t="shared" si="215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211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5">
        <f t="shared" si="212"/>
        <v>41846.34579861111</v>
      </c>
      <c r="M2253" s="15">
        <f t="shared" si="213"/>
        <v>41867.34579861111</v>
      </c>
      <c r="N2253" s="10">
        <f t="shared" si="214"/>
        <v>21</v>
      </c>
      <c r="O2253" t="b">
        <v>0</v>
      </c>
      <c r="P2253">
        <v>480</v>
      </c>
      <c r="Q2253" t="b">
        <v>1</v>
      </c>
      <c r="R2253" s="12" t="s">
        <v>8289</v>
      </c>
      <c r="S2253" t="s">
        <v>8307</v>
      </c>
      <c r="T2253">
        <f t="shared" si="210"/>
        <v>23.81</v>
      </c>
      <c r="U2253">
        <f t="shared" si="215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211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5">
        <f t="shared" si="212"/>
        <v>42573.327986111108</v>
      </c>
      <c r="M2254" s="15">
        <f t="shared" si="213"/>
        <v>42588.327986111108</v>
      </c>
      <c r="N2254" s="10">
        <f t="shared" si="214"/>
        <v>15</v>
      </c>
      <c r="O2254" t="b">
        <v>0</v>
      </c>
      <c r="P2254">
        <v>249</v>
      </c>
      <c r="Q2254" t="b">
        <v>1</v>
      </c>
      <c r="R2254" s="12" t="s">
        <v>8289</v>
      </c>
      <c r="S2254" t="s">
        <v>8307</v>
      </c>
      <c r="T2254">
        <f t="shared" si="210"/>
        <v>98.41</v>
      </c>
      <c r="U2254">
        <f t="shared" si="215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211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5">
        <f t="shared" si="212"/>
        <v>42296.631331018521</v>
      </c>
      <c r="M2255" s="15">
        <f t="shared" si="213"/>
        <v>42326.672997685186</v>
      </c>
      <c r="N2255" s="10">
        <f t="shared" si="214"/>
        <v>30</v>
      </c>
      <c r="O2255" t="b">
        <v>0</v>
      </c>
      <c r="P2255">
        <v>84</v>
      </c>
      <c r="Q2255" t="b">
        <v>1</v>
      </c>
      <c r="R2255" s="12" t="s">
        <v>8289</v>
      </c>
      <c r="S2255" t="s">
        <v>8307</v>
      </c>
      <c r="T2255">
        <f t="shared" si="210"/>
        <v>107.32</v>
      </c>
      <c r="U2255">
        <f t="shared" si="215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211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5">
        <f t="shared" si="212"/>
        <v>42752.647777777776</v>
      </c>
      <c r="M2256" s="15">
        <f t="shared" si="213"/>
        <v>42759.647777777776</v>
      </c>
      <c r="N2256" s="10">
        <f t="shared" si="214"/>
        <v>7</v>
      </c>
      <c r="O2256" t="b">
        <v>0</v>
      </c>
      <c r="P2256">
        <v>197</v>
      </c>
      <c r="Q2256" t="b">
        <v>1</v>
      </c>
      <c r="R2256" s="12" t="s">
        <v>8289</v>
      </c>
      <c r="S2256" t="s">
        <v>8307</v>
      </c>
      <c r="T2256">
        <f t="shared" si="210"/>
        <v>11.67</v>
      </c>
      <c r="U2256">
        <f t="shared" si="215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211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5">
        <f t="shared" si="212"/>
        <v>42467.951979166668</v>
      </c>
      <c r="M2257" s="15">
        <f t="shared" si="213"/>
        <v>42497.951979166668</v>
      </c>
      <c r="N2257" s="10">
        <f t="shared" si="214"/>
        <v>30</v>
      </c>
      <c r="O2257" t="b">
        <v>0</v>
      </c>
      <c r="P2257">
        <v>271</v>
      </c>
      <c r="Q2257" t="b">
        <v>1</v>
      </c>
      <c r="R2257" s="12" t="s">
        <v>8289</v>
      </c>
      <c r="S2257" t="s">
        <v>8307</v>
      </c>
      <c r="T2257">
        <f t="shared" si="210"/>
        <v>41.78</v>
      </c>
      <c r="U2257">
        <f t="shared" si="215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211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5">
        <f t="shared" si="212"/>
        <v>42682.451921296291</v>
      </c>
      <c r="M2258" s="15">
        <f t="shared" si="213"/>
        <v>42696.451921296291</v>
      </c>
      <c r="N2258" s="10">
        <f t="shared" si="214"/>
        <v>14</v>
      </c>
      <c r="O2258" t="b">
        <v>0</v>
      </c>
      <c r="P2258">
        <v>50</v>
      </c>
      <c r="Q2258" t="b">
        <v>1</v>
      </c>
      <c r="R2258" s="12" t="s">
        <v>8289</v>
      </c>
      <c r="S2258" t="s">
        <v>8307</v>
      </c>
      <c r="T2258">
        <f t="shared" si="210"/>
        <v>21.38</v>
      </c>
      <c r="U2258">
        <f t="shared" si="215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211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5">
        <f t="shared" si="212"/>
        <v>42505.936678240745</v>
      </c>
      <c r="M2259" s="15">
        <f t="shared" si="213"/>
        <v>42540.958333333328</v>
      </c>
      <c r="N2259" s="10">
        <f t="shared" si="214"/>
        <v>35</v>
      </c>
      <c r="O2259" t="b">
        <v>0</v>
      </c>
      <c r="P2259">
        <v>169</v>
      </c>
      <c r="Q2259" t="b">
        <v>1</v>
      </c>
      <c r="R2259" s="12" t="s">
        <v>8289</v>
      </c>
      <c r="S2259" t="s">
        <v>8307</v>
      </c>
      <c r="T2259">
        <f t="shared" si="210"/>
        <v>94.1</v>
      </c>
      <c r="U2259">
        <f t="shared" si="215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211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5">
        <f t="shared" si="212"/>
        <v>42136.75100694444</v>
      </c>
      <c r="M2260" s="15">
        <f t="shared" si="213"/>
        <v>42166.75100694444</v>
      </c>
      <c r="N2260" s="10">
        <f t="shared" si="214"/>
        <v>30</v>
      </c>
      <c r="O2260" t="b">
        <v>0</v>
      </c>
      <c r="P2260">
        <v>205</v>
      </c>
      <c r="Q2260" t="b">
        <v>1</v>
      </c>
      <c r="R2260" s="12" t="s">
        <v>8289</v>
      </c>
      <c r="S2260" t="s">
        <v>8307</v>
      </c>
      <c r="T2260">
        <f t="shared" si="210"/>
        <v>15.72</v>
      </c>
      <c r="U2260">
        <f t="shared" si="215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211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5">
        <f t="shared" si="212"/>
        <v>42702.804814814815</v>
      </c>
      <c r="M2261" s="15">
        <f t="shared" si="213"/>
        <v>42712.804814814815</v>
      </c>
      <c r="N2261" s="10">
        <f t="shared" si="214"/>
        <v>10</v>
      </c>
      <c r="O2261" t="b">
        <v>0</v>
      </c>
      <c r="P2261">
        <v>206</v>
      </c>
      <c r="Q2261" t="b">
        <v>1</v>
      </c>
      <c r="R2261" s="12" t="s">
        <v>8289</v>
      </c>
      <c r="S2261" t="s">
        <v>8307</v>
      </c>
      <c r="T2261">
        <f t="shared" si="210"/>
        <v>90.64</v>
      </c>
      <c r="U2261">
        <f t="shared" si="215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211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5">
        <f t="shared" si="212"/>
        <v>41695.016782407409</v>
      </c>
      <c r="M2262" s="15">
        <f t="shared" si="213"/>
        <v>41724.975115740745</v>
      </c>
      <c r="N2262" s="10">
        <f t="shared" si="214"/>
        <v>29</v>
      </c>
      <c r="O2262" t="b">
        <v>0</v>
      </c>
      <c r="P2262">
        <v>84</v>
      </c>
      <c r="Q2262" t="b">
        <v>1</v>
      </c>
      <c r="R2262" s="12" t="s">
        <v>8289</v>
      </c>
      <c r="S2262" t="s">
        <v>8307</v>
      </c>
      <c r="T2262">
        <f t="shared" si="210"/>
        <v>97.3</v>
      </c>
      <c r="U2262">
        <f t="shared" si="215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211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5">
        <f t="shared" si="212"/>
        <v>42759.724768518514</v>
      </c>
      <c r="M2263" s="15">
        <f t="shared" si="213"/>
        <v>42780.724768518514</v>
      </c>
      <c r="N2263" s="10">
        <f t="shared" si="214"/>
        <v>21</v>
      </c>
      <c r="O2263" t="b">
        <v>0</v>
      </c>
      <c r="P2263">
        <v>210</v>
      </c>
      <c r="Q2263" t="b">
        <v>1</v>
      </c>
      <c r="R2263" s="12" t="s">
        <v>8289</v>
      </c>
      <c r="S2263" t="s">
        <v>8307</v>
      </c>
      <c r="T2263">
        <f t="shared" si="210"/>
        <v>37.119999999999997</v>
      </c>
      <c r="U2263">
        <f t="shared" si="215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211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5">
        <f t="shared" si="212"/>
        <v>41926.585162037038</v>
      </c>
      <c r="M2264" s="15">
        <f t="shared" si="213"/>
        <v>41961</v>
      </c>
      <c r="N2264" s="10">
        <f t="shared" si="214"/>
        <v>35</v>
      </c>
      <c r="O2264" t="b">
        <v>0</v>
      </c>
      <c r="P2264">
        <v>181</v>
      </c>
      <c r="Q2264" t="b">
        <v>1</v>
      </c>
      <c r="R2264" s="12" t="s">
        <v>8289</v>
      </c>
      <c r="S2264" t="s">
        <v>8307</v>
      </c>
      <c r="T2264">
        <f t="shared" si="210"/>
        <v>28.1</v>
      </c>
      <c r="U2264">
        <f t="shared" si="215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211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5">
        <f t="shared" si="212"/>
        <v>42014.832326388889</v>
      </c>
      <c r="M2265" s="15">
        <f t="shared" si="213"/>
        <v>42035.832326388889</v>
      </c>
      <c r="N2265" s="10">
        <f t="shared" si="214"/>
        <v>21</v>
      </c>
      <c r="O2265" t="b">
        <v>0</v>
      </c>
      <c r="P2265">
        <v>60</v>
      </c>
      <c r="Q2265" t="b">
        <v>1</v>
      </c>
      <c r="R2265" s="12" t="s">
        <v>8289</v>
      </c>
      <c r="S2265" t="s">
        <v>8307</v>
      </c>
      <c r="T2265">
        <f t="shared" si="210"/>
        <v>144.43</v>
      </c>
      <c r="U2265">
        <f t="shared" si="215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211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5">
        <f t="shared" si="212"/>
        <v>42496.582337962958</v>
      </c>
      <c r="M2266" s="15">
        <f t="shared" si="213"/>
        <v>42513.125</v>
      </c>
      <c r="N2266" s="10">
        <f t="shared" si="214"/>
        <v>17</v>
      </c>
      <c r="O2266" t="b">
        <v>0</v>
      </c>
      <c r="P2266">
        <v>445</v>
      </c>
      <c r="Q2266" t="b">
        <v>1</v>
      </c>
      <c r="R2266" s="12" t="s">
        <v>8289</v>
      </c>
      <c r="S2266" t="s">
        <v>8307</v>
      </c>
      <c r="T2266">
        <f t="shared" si="210"/>
        <v>24.27</v>
      </c>
      <c r="U2266">
        <f t="shared" si="215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211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5">
        <f t="shared" si="212"/>
        <v>42689.853090277778</v>
      </c>
      <c r="M2267" s="15">
        <f t="shared" si="213"/>
        <v>42696.853090277778</v>
      </c>
      <c r="N2267" s="10">
        <f t="shared" si="214"/>
        <v>7</v>
      </c>
      <c r="O2267" t="b">
        <v>0</v>
      </c>
      <c r="P2267">
        <v>17</v>
      </c>
      <c r="Q2267" t="b">
        <v>1</v>
      </c>
      <c r="R2267" s="12" t="s">
        <v>8289</v>
      </c>
      <c r="S2267" t="s">
        <v>8307</v>
      </c>
      <c r="T2267">
        <f t="shared" si="210"/>
        <v>35.119999999999997</v>
      </c>
      <c r="U2267">
        <f t="shared" si="215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211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5">
        <f t="shared" si="212"/>
        <v>42469.874907407408</v>
      </c>
      <c r="M2268" s="15">
        <f t="shared" si="213"/>
        <v>42487.083333333328</v>
      </c>
      <c r="N2268" s="10">
        <f t="shared" si="214"/>
        <v>18</v>
      </c>
      <c r="O2268" t="b">
        <v>0</v>
      </c>
      <c r="P2268">
        <v>194</v>
      </c>
      <c r="Q2268" t="b">
        <v>1</v>
      </c>
      <c r="R2268" s="12" t="s">
        <v>8289</v>
      </c>
      <c r="S2268" t="s">
        <v>8307</v>
      </c>
      <c r="T2268">
        <f t="shared" si="210"/>
        <v>24.76</v>
      </c>
      <c r="U2268">
        <f t="shared" si="215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211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5">
        <f t="shared" si="212"/>
        <v>41968.829826388886</v>
      </c>
      <c r="M2269" s="15">
        <f t="shared" si="213"/>
        <v>41994.041666666672</v>
      </c>
      <c r="N2269" s="10">
        <f t="shared" si="214"/>
        <v>26</v>
      </c>
      <c r="O2269" t="b">
        <v>0</v>
      </c>
      <c r="P2269">
        <v>404</v>
      </c>
      <c r="Q2269" t="b">
        <v>1</v>
      </c>
      <c r="R2269" s="12" t="s">
        <v>8289</v>
      </c>
      <c r="S2269" t="s">
        <v>8307</v>
      </c>
      <c r="T2269">
        <f t="shared" si="210"/>
        <v>188.38</v>
      </c>
      <c r="U2269">
        <f t="shared" si="215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211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5">
        <f t="shared" si="212"/>
        <v>42776.082349537035</v>
      </c>
      <c r="M2270" s="15">
        <f t="shared" si="213"/>
        <v>42806.082349537035</v>
      </c>
      <c r="N2270" s="10">
        <f t="shared" si="214"/>
        <v>30</v>
      </c>
      <c r="O2270" t="b">
        <v>0</v>
      </c>
      <c r="P2270">
        <v>194</v>
      </c>
      <c r="Q2270" t="b">
        <v>1</v>
      </c>
      <c r="R2270" s="12" t="s">
        <v>8289</v>
      </c>
      <c r="S2270" t="s">
        <v>8307</v>
      </c>
      <c r="T2270">
        <f t="shared" si="210"/>
        <v>148.08000000000001</v>
      </c>
      <c r="U2270">
        <f t="shared" si="215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211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5">
        <f t="shared" si="212"/>
        <v>42776.704432870371</v>
      </c>
      <c r="M2271" s="15">
        <f t="shared" si="213"/>
        <v>42801.208333333328</v>
      </c>
      <c r="N2271" s="10">
        <f t="shared" si="214"/>
        <v>25</v>
      </c>
      <c r="O2271" t="b">
        <v>0</v>
      </c>
      <c r="P2271">
        <v>902</v>
      </c>
      <c r="Q2271" t="b">
        <v>1</v>
      </c>
      <c r="R2271" s="12" t="s">
        <v>8289</v>
      </c>
      <c r="S2271" t="s">
        <v>8307</v>
      </c>
      <c r="T2271">
        <f t="shared" si="210"/>
        <v>49.93</v>
      </c>
      <c r="U2271">
        <f t="shared" si="215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211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5">
        <f t="shared" si="212"/>
        <v>42725.869363425925</v>
      </c>
      <c r="M2272" s="15">
        <f t="shared" si="213"/>
        <v>42745.915972222225</v>
      </c>
      <c r="N2272" s="10">
        <f t="shared" si="214"/>
        <v>20</v>
      </c>
      <c r="O2272" t="b">
        <v>0</v>
      </c>
      <c r="P2272">
        <v>1670</v>
      </c>
      <c r="Q2272" t="b">
        <v>1</v>
      </c>
      <c r="R2272" s="12" t="s">
        <v>8289</v>
      </c>
      <c r="S2272" t="s">
        <v>8307</v>
      </c>
      <c r="T2272">
        <f t="shared" si="210"/>
        <v>107.82</v>
      </c>
      <c r="U2272">
        <f t="shared" si="215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211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5">
        <f t="shared" si="212"/>
        <v>42684.000046296293</v>
      </c>
      <c r="M2273" s="15">
        <f t="shared" si="213"/>
        <v>42714.000046296293</v>
      </c>
      <c r="N2273" s="10">
        <f t="shared" si="214"/>
        <v>30</v>
      </c>
      <c r="O2273" t="b">
        <v>0</v>
      </c>
      <c r="P2273">
        <v>1328</v>
      </c>
      <c r="Q2273" t="b">
        <v>1</v>
      </c>
      <c r="R2273" s="12" t="s">
        <v>8289</v>
      </c>
      <c r="S2273" t="s">
        <v>8307</v>
      </c>
      <c r="T2273">
        <f t="shared" si="210"/>
        <v>42.63</v>
      </c>
      <c r="U2273">
        <f t="shared" si="215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211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5">
        <f t="shared" si="212"/>
        <v>42315.699490740735</v>
      </c>
      <c r="M2274" s="15">
        <f t="shared" si="213"/>
        <v>42345.699490740735</v>
      </c>
      <c r="N2274" s="10">
        <f t="shared" si="214"/>
        <v>30</v>
      </c>
      <c r="O2274" t="b">
        <v>0</v>
      </c>
      <c r="P2274">
        <v>944</v>
      </c>
      <c r="Q2274" t="b">
        <v>1</v>
      </c>
      <c r="R2274" s="12" t="s">
        <v>8289</v>
      </c>
      <c r="S2274" t="s">
        <v>8307</v>
      </c>
      <c r="T2274">
        <f t="shared" si="210"/>
        <v>14.37</v>
      </c>
      <c r="U2274">
        <f t="shared" si="215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211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5">
        <f t="shared" si="212"/>
        <v>42781.549097222218</v>
      </c>
      <c r="M2275" s="15">
        <f t="shared" si="213"/>
        <v>42806.507430555561</v>
      </c>
      <c r="N2275" s="10">
        <f t="shared" si="214"/>
        <v>25</v>
      </c>
      <c r="O2275" t="b">
        <v>0</v>
      </c>
      <c r="P2275">
        <v>147</v>
      </c>
      <c r="Q2275" t="b">
        <v>1</v>
      </c>
      <c r="R2275" s="12" t="s">
        <v>8289</v>
      </c>
      <c r="S2275" t="s">
        <v>8307</v>
      </c>
      <c r="T2275">
        <f t="shared" si="210"/>
        <v>37.479999999999997</v>
      </c>
      <c r="U2275">
        <f t="shared" si="215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211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5">
        <f t="shared" si="212"/>
        <v>41663.500659722224</v>
      </c>
      <c r="M2276" s="15">
        <f t="shared" si="213"/>
        <v>41693.500659722224</v>
      </c>
      <c r="N2276" s="10">
        <f t="shared" si="214"/>
        <v>30</v>
      </c>
      <c r="O2276" t="b">
        <v>0</v>
      </c>
      <c r="P2276">
        <v>99</v>
      </c>
      <c r="Q2276" t="b">
        <v>1</v>
      </c>
      <c r="R2276" s="12" t="s">
        <v>8289</v>
      </c>
      <c r="S2276" t="s">
        <v>8307</v>
      </c>
      <c r="T2276">
        <f t="shared" si="210"/>
        <v>30.2</v>
      </c>
      <c r="U2276">
        <f t="shared" si="215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211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5">
        <f t="shared" si="212"/>
        <v>41965.616655092599</v>
      </c>
      <c r="M2277" s="15">
        <f t="shared" si="213"/>
        <v>41995.616655092599</v>
      </c>
      <c r="N2277" s="10">
        <f t="shared" si="214"/>
        <v>30</v>
      </c>
      <c r="O2277" t="b">
        <v>0</v>
      </c>
      <c r="P2277">
        <v>79</v>
      </c>
      <c r="Q2277" t="b">
        <v>1</v>
      </c>
      <c r="R2277" s="12" t="s">
        <v>8289</v>
      </c>
      <c r="S2277" t="s">
        <v>8307</v>
      </c>
      <c r="T2277">
        <f t="shared" si="210"/>
        <v>33.549999999999997</v>
      </c>
      <c r="U2277">
        <f t="shared" si="215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211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5">
        <f t="shared" si="212"/>
        <v>41614.651493055557</v>
      </c>
      <c r="M2278" s="15">
        <f t="shared" si="213"/>
        <v>41644.651493055557</v>
      </c>
      <c r="N2278" s="10">
        <f t="shared" si="214"/>
        <v>30</v>
      </c>
      <c r="O2278" t="b">
        <v>0</v>
      </c>
      <c r="P2278">
        <v>75</v>
      </c>
      <c r="Q2278" t="b">
        <v>1</v>
      </c>
      <c r="R2278" s="12" t="s">
        <v>8289</v>
      </c>
      <c r="S2278" t="s">
        <v>8307</v>
      </c>
      <c r="T2278">
        <f t="shared" si="210"/>
        <v>64.75</v>
      </c>
      <c r="U2278">
        <f t="shared" si="215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211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5">
        <f t="shared" si="212"/>
        <v>40936.678506944445</v>
      </c>
      <c r="M2279" s="15">
        <f t="shared" si="213"/>
        <v>40966.678506944445</v>
      </c>
      <c r="N2279" s="10">
        <f t="shared" si="214"/>
        <v>30</v>
      </c>
      <c r="O2279" t="b">
        <v>0</v>
      </c>
      <c r="P2279">
        <v>207</v>
      </c>
      <c r="Q2279" t="b">
        <v>1</v>
      </c>
      <c r="R2279" s="12" t="s">
        <v>8289</v>
      </c>
      <c r="S2279" t="s">
        <v>8307</v>
      </c>
      <c r="T2279">
        <f t="shared" si="210"/>
        <v>57.93</v>
      </c>
      <c r="U2279">
        <f t="shared" si="215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211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5">
        <f t="shared" si="212"/>
        <v>42338.709108796291</v>
      </c>
      <c r="M2280" s="15">
        <f t="shared" si="213"/>
        <v>42372.957638888889</v>
      </c>
      <c r="N2280" s="10">
        <f t="shared" si="214"/>
        <v>34</v>
      </c>
      <c r="O2280" t="b">
        <v>0</v>
      </c>
      <c r="P2280">
        <v>102</v>
      </c>
      <c r="Q2280" t="b">
        <v>1</v>
      </c>
      <c r="R2280" s="12" t="s">
        <v>8289</v>
      </c>
      <c r="S2280" t="s">
        <v>8307</v>
      </c>
      <c r="T2280">
        <f t="shared" si="210"/>
        <v>53.08</v>
      </c>
      <c r="U2280">
        <f t="shared" si="215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211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5">
        <f t="shared" si="212"/>
        <v>42020.806701388887</v>
      </c>
      <c r="M2281" s="15">
        <f t="shared" si="213"/>
        <v>42039.166666666672</v>
      </c>
      <c r="N2281" s="10">
        <f t="shared" si="214"/>
        <v>19</v>
      </c>
      <c r="O2281" t="b">
        <v>0</v>
      </c>
      <c r="P2281">
        <v>32</v>
      </c>
      <c r="Q2281" t="b">
        <v>1</v>
      </c>
      <c r="R2281" s="12" t="s">
        <v>8289</v>
      </c>
      <c r="S2281" t="s">
        <v>8307</v>
      </c>
      <c r="T2281">
        <f t="shared" si="210"/>
        <v>48.06</v>
      </c>
      <c r="U2281">
        <f t="shared" si="215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211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5">
        <f t="shared" si="212"/>
        <v>42234.624895833331</v>
      </c>
      <c r="M2282" s="15">
        <f t="shared" si="213"/>
        <v>42264.624895833331</v>
      </c>
      <c r="N2282" s="10">
        <f t="shared" si="214"/>
        <v>30</v>
      </c>
      <c r="O2282" t="b">
        <v>0</v>
      </c>
      <c r="P2282">
        <v>480</v>
      </c>
      <c r="Q2282" t="b">
        <v>1</v>
      </c>
      <c r="R2282" s="12" t="s">
        <v>8289</v>
      </c>
      <c r="S2282" t="s">
        <v>8307</v>
      </c>
      <c r="T2282">
        <f t="shared" si="210"/>
        <v>82.4</v>
      </c>
      <c r="U2282">
        <f t="shared" si="215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211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5">
        <f t="shared" si="212"/>
        <v>40687.285844907405</v>
      </c>
      <c r="M2283" s="15">
        <f t="shared" si="213"/>
        <v>40749.284722222219</v>
      </c>
      <c r="N2283" s="10">
        <f t="shared" si="214"/>
        <v>62</v>
      </c>
      <c r="O2283" t="b">
        <v>0</v>
      </c>
      <c r="P2283">
        <v>11</v>
      </c>
      <c r="Q2283" t="b">
        <v>1</v>
      </c>
      <c r="R2283" s="12" t="s">
        <v>8281</v>
      </c>
      <c r="S2283" t="s">
        <v>8282</v>
      </c>
      <c r="T2283">
        <f t="shared" si="210"/>
        <v>50.45</v>
      </c>
      <c r="U2283">
        <f t="shared" si="215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211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5">
        <f t="shared" si="212"/>
        <v>42323.17460648148</v>
      </c>
      <c r="M2284" s="15">
        <f t="shared" si="213"/>
        <v>42383.17460648148</v>
      </c>
      <c r="N2284" s="10">
        <f t="shared" si="214"/>
        <v>60</v>
      </c>
      <c r="O2284" t="b">
        <v>0</v>
      </c>
      <c r="P2284">
        <v>12</v>
      </c>
      <c r="Q2284" t="b">
        <v>1</v>
      </c>
      <c r="R2284" s="12" t="s">
        <v>8281</v>
      </c>
      <c r="S2284" t="s">
        <v>8282</v>
      </c>
      <c r="T2284">
        <f t="shared" si="210"/>
        <v>115.83</v>
      </c>
      <c r="U2284">
        <f t="shared" si="215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211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5">
        <f t="shared" si="212"/>
        <v>40978.125046296293</v>
      </c>
      <c r="M2285" s="15">
        <f t="shared" si="213"/>
        <v>41038.083379629628</v>
      </c>
      <c r="N2285" s="10">
        <f t="shared" si="214"/>
        <v>60</v>
      </c>
      <c r="O2285" t="b">
        <v>0</v>
      </c>
      <c r="P2285">
        <v>48</v>
      </c>
      <c r="Q2285" t="b">
        <v>1</v>
      </c>
      <c r="R2285" s="12" t="s">
        <v>8281</v>
      </c>
      <c r="S2285" t="s">
        <v>8282</v>
      </c>
      <c r="T2285">
        <f t="shared" si="210"/>
        <v>63.03</v>
      </c>
      <c r="U2285">
        <f t="shared" si="215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211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5">
        <f t="shared" si="212"/>
        <v>40585.796817129631</v>
      </c>
      <c r="M2286" s="15">
        <f t="shared" si="213"/>
        <v>40614.166666666664</v>
      </c>
      <c r="N2286" s="10">
        <f t="shared" si="214"/>
        <v>29</v>
      </c>
      <c r="O2286" t="b">
        <v>0</v>
      </c>
      <c r="P2286">
        <v>59</v>
      </c>
      <c r="Q2286" t="b">
        <v>1</v>
      </c>
      <c r="R2286" s="12" t="s">
        <v>8281</v>
      </c>
      <c r="S2286" t="s">
        <v>8282</v>
      </c>
      <c r="T2286">
        <f t="shared" si="210"/>
        <v>108.02</v>
      </c>
      <c r="U2286">
        <f t="shared" si="215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211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5">
        <f t="shared" si="212"/>
        <v>41059.185682870368</v>
      </c>
      <c r="M2287" s="15">
        <f t="shared" si="213"/>
        <v>41089.185682870368</v>
      </c>
      <c r="N2287" s="10">
        <f t="shared" si="214"/>
        <v>30</v>
      </c>
      <c r="O2287" t="b">
        <v>0</v>
      </c>
      <c r="P2287">
        <v>79</v>
      </c>
      <c r="Q2287" t="b">
        <v>1</v>
      </c>
      <c r="R2287" s="12" t="s">
        <v>8281</v>
      </c>
      <c r="S2287" t="s">
        <v>8282</v>
      </c>
      <c r="T2287">
        <f t="shared" si="210"/>
        <v>46.09</v>
      </c>
      <c r="U2287">
        <f t="shared" si="215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211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5">
        <f t="shared" si="212"/>
        <v>41494.963587962964</v>
      </c>
      <c r="M2288" s="15">
        <f t="shared" si="213"/>
        <v>41523.165972222225</v>
      </c>
      <c r="N2288" s="10">
        <f t="shared" si="214"/>
        <v>29</v>
      </c>
      <c r="O2288" t="b">
        <v>0</v>
      </c>
      <c r="P2288">
        <v>14</v>
      </c>
      <c r="Q2288" t="b">
        <v>1</v>
      </c>
      <c r="R2288" s="12" t="s">
        <v>8281</v>
      </c>
      <c r="S2288" t="s">
        <v>8282</v>
      </c>
      <c r="T2288">
        <f t="shared" si="210"/>
        <v>107.21</v>
      </c>
      <c r="U2288">
        <f t="shared" si="215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211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5">
        <f t="shared" si="212"/>
        <v>41792.667361111111</v>
      </c>
      <c r="M2289" s="15">
        <f t="shared" si="213"/>
        <v>41813.667361111111</v>
      </c>
      <c r="N2289" s="10">
        <f t="shared" si="214"/>
        <v>21</v>
      </c>
      <c r="O2289" t="b">
        <v>0</v>
      </c>
      <c r="P2289">
        <v>106</v>
      </c>
      <c r="Q2289" t="b">
        <v>1</v>
      </c>
      <c r="R2289" s="12" t="s">
        <v>8281</v>
      </c>
      <c r="S2289" t="s">
        <v>8282</v>
      </c>
      <c r="T2289">
        <f t="shared" si="210"/>
        <v>50.93</v>
      </c>
      <c r="U2289">
        <f t="shared" si="215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211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5">
        <f t="shared" si="212"/>
        <v>41067.827418981484</v>
      </c>
      <c r="M2290" s="15">
        <f t="shared" si="213"/>
        <v>41086.75</v>
      </c>
      <c r="N2290" s="10">
        <f t="shared" si="214"/>
        <v>19</v>
      </c>
      <c r="O2290" t="b">
        <v>0</v>
      </c>
      <c r="P2290">
        <v>25</v>
      </c>
      <c r="Q2290" t="b">
        <v>1</v>
      </c>
      <c r="R2290" s="12" t="s">
        <v>8281</v>
      </c>
      <c r="S2290" t="s">
        <v>8282</v>
      </c>
      <c r="T2290">
        <f t="shared" si="210"/>
        <v>40.04</v>
      </c>
      <c r="U2290">
        <f t="shared" si="215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211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5">
        <f t="shared" si="212"/>
        <v>41571.998379629629</v>
      </c>
      <c r="M2291" s="15">
        <f t="shared" si="213"/>
        <v>41614.973611111112</v>
      </c>
      <c r="N2291" s="10">
        <f t="shared" si="214"/>
        <v>43</v>
      </c>
      <c r="O2291" t="b">
        <v>0</v>
      </c>
      <c r="P2291">
        <v>25</v>
      </c>
      <c r="Q2291" t="b">
        <v>1</v>
      </c>
      <c r="R2291" s="12" t="s">
        <v>8281</v>
      </c>
      <c r="S2291" t="s">
        <v>8282</v>
      </c>
      <c r="T2291">
        <f t="shared" si="210"/>
        <v>64.44</v>
      </c>
      <c r="U2291">
        <f t="shared" si="215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211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5">
        <f t="shared" si="212"/>
        <v>40070.253819444442</v>
      </c>
      <c r="M2292" s="15">
        <f t="shared" si="213"/>
        <v>40148.708333333336</v>
      </c>
      <c r="N2292" s="10">
        <f t="shared" si="214"/>
        <v>78</v>
      </c>
      <c r="O2292" t="b">
        <v>0</v>
      </c>
      <c r="P2292">
        <v>29</v>
      </c>
      <c r="Q2292" t="b">
        <v>1</v>
      </c>
      <c r="R2292" s="12" t="s">
        <v>8281</v>
      </c>
      <c r="S2292" t="s">
        <v>8282</v>
      </c>
      <c r="T2292">
        <f t="shared" si="210"/>
        <v>53.83</v>
      </c>
      <c r="U2292">
        <f t="shared" si="215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211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5">
        <f t="shared" si="212"/>
        <v>40987.977060185185</v>
      </c>
      <c r="M2293" s="15">
        <f t="shared" si="213"/>
        <v>41022.166666666664</v>
      </c>
      <c r="N2293" s="10">
        <f t="shared" si="214"/>
        <v>35</v>
      </c>
      <c r="O2293" t="b">
        <v>0</v>
      </c>
      <c r="P2293">
        <v>43</v>
      </c>
      <c r="Q2293" t="b">
        <v>1</v>
      </c>
      <c r="R2293" s="12" t="s">
        <v>8281</v>
      </c>
      <c r="S2293" t="s">
        <v>8282</v>
      </c>
      <c r="T2293">
        <f t="shared" si="210"/>
        <v>100.47</v>
      </c>
      <c r="U2293">
        <f t="shared" si="215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211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5">
        <f t="shared" si="212"/>
        <v>40987.697638888887</v>
      </c>
      <c r="M2294" s="15">
        <f t="shared" si="213"/>
        <v>41017.697638888887</v>
      </c>
      <c r="N2294" s="10">
        <f t="shared" si="214"/>
        <v>30</v>
      </c>
      <c r="O2294" t="b">
        <v>0</v>
      </c>
      <c r="P2294">
        <v>46</v>
      </c>
      <c r="Q2294" t="b">
        <v>1</v>
      </c>
      <c r="R2294" s="12" t="s">
        <v>8281</v>
      </c>
      <c r="S2294" t="s">
        <v>8282</v>
      </c>
      <c r="T2294">
        <f t="shared" si="210"/>
        <v>46.63</v>
      </c>
      <c r="U2294">
        <f t="shared" si="215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211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5">
        <f t="shared" si="212"/>
        <v>41151.708321759259</v>
      </c>
      <c r="M2295" s="15">
        <f t="shared" si="213"/>
        <v>41177.165972222225</v>
      </c>
      <c r="N2295" s="10">
        <f t="shared" si="214"/>
        <v>26</v>
      </c>
      <c r="O2295" t="b">
        <v>0</v>
      </c>
      <c r="P2295">
        <v>27</v>
      </c>
      <c r="Q2295" t="b">
        <v>1</v>
      </c>
      <c r="R2295" s="12" t="s">
        <v>8281</v>
      </c>
      <c r="S2295" t="s">
        <v>8282</v>
      </c>
      <c r="T2295">
        <f t="shared" si="210"/>
        <v>34.07</v>
      </c>
      <c r="U2295">
        <f t="shared" si="215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211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5">
        <f t="shared" si="212"/>
        <v>41264.72314814815</v>
      </c>
      <c r="M2296" s="15">
        <f t="shared" si="213"/>
        <v>41294.72314814815</v>
      </c>
      <c r="N2296" s="10">
        <f t="shared" si="214"/>
        <v>30</v>
      </c>
      <c r="O2296" t="b">
        <v>0</v>
      </c>
      <c r="P2296">
        <v>112</v>
      </c>
      <c r="Q2296" t="b">
        <v>1</v>
      </c>
      <c r="R2296" s="12" t="s">
        <v>8281</v>
      </c>
      <c r="S2296" t="s">
        <v>8282</v>
      </c>
      <c r="T2296">
        <f t="shared" si="210"/>
        <v>65.209999999999994</v>
      </c>
      <c r="U2296">
        <f t="shared" si="215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211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5">
        <f t="shared" si="212"/>
        <v>41270.954351851848</v>
      </c>
      <c r="M2297" s="15">
        <f t="shared" si="213"/>
        <v>41300.954351851848</v>
      </c>
      <c r="N2297" s="10">
        <f t="shared" si="214"/>
        <v>30</v>
      </c>
      <c r="O2297" t="b">
        <v>0</v>
      </c>
      <c r="P2297">
        <v>34</v>
      </c>
      <c r="Q2297" t="b">
        <v>1</v>
      </c>
      <c r="R2297" s="12" t="s">
        <v>8281</v>
      </c>
      <c r="S2297" t="s">
        <v>8282</v>
      </c>
      <c r="T2297">
        <f t="shared" si="210"/>
        <v>44.21</v>
      </c>
      <c r="U2297">
        <f t="shared" si="215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211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5">
        <f t="shared" si="212"/>
        <v>40927.731782407405</v>
      </c>
      <c r="M2298" s="15">
        <f t="shared" si="213"/>
        <v>40962.731782407405</v>
      </c>
      <c r="N2298" s="10">
        <f t="shared" si="214"/>
        <v>35</v>
      </c>
      <c r="O2298" t="b">
        <v>0</v>
      </c>
      <c r="P2298">
        <v>145</v>
      </c>
      <c r="Q2298" t="b">
        <v>1</v>
      </c>
      <c r="R2298" s="12" t="s">
        <v>8281</v>
      </c>
      <c r="S2298" t="s">
        <v>8282</v>
      </c>
      <c r="T2298">
        <f t="shared" si="210"/>
        <v>71.97</v>
      </c>
      <c r="U2298">
        <f t="shared" si="215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211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5">
        <f t="shared" si="212"/>
        <v>40948.042233796295</v>
      </c>
      <c r="M2299" s="15">
        <f t="shared" si="213"/>
        <v>40982.165972222225</v>
      </c>
      <c r="N2299" s="10">
        <f t="shared" si="214"/>
        <v>34</v>
      </c>
      <c r="O2299" t="b">
        <v>0</v>
      </c>
      <c r="P2299">
        <v>19</v>
      </c>
      <c r="Q2299" t="b">
        <v>1</v>
      </c>
      <c r="R2299" s="12" t="s">
        <v>8281</v>
      </c>
      <c r="S2299" t="s">
        <v>8282</v>
      </c>
      <c r="T2299">
        <f t="shared" si="210"/>
        <v>52.95</v>
      </c>
      <c r="U2299">
        <f t="shared" si="215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211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5">
        <f t="shared" si="212"/>
        <v>41694.84065972222</v>
      </c>
      <c r="M2300" s="15">
        <f t="shared" si="213"/>
        <v>41724.798993055556</v>
      </c>
      <c r="N2300" s="10">
        <f t="shared" si="214"/>
        <v>30</v>
      </c>
      <c r="O2300" t="b">
        <v>0</v>
      </c>
      <c r="P2300">
        <v>288</v>
      </c>
      <c r="Q2300" t="b">
        <v>1</v>
      </c>
      <c r="R2300" s="12" t="s">
        <v>8281</v>
      </c>
      <c r="S2300" t="s">
        <v>8282</v>
      </c>
      <c r="T2300">
        <f t="shared" si="210"/>
        <v>109.45</v>
      </c>
      <c r="U2300">
        <f t="shared" si="215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211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5">
        <f t="shared" si="212"/>
        <v>40565.032511574071</v>
      </c>
      <c r="M2301" s="15">
        <f t="shared" si="213"/>
        <v>40580.032511574071</v>
      </c>
      <c r="N2301" s="10">
        <f t="shared" si="214"/>
        <v>15</v>
      </c>
      <c r="O2301" t="b">
        <v>0</v>
      </c>
      <c r="P2301">
        <v>14</v>
      </c>
      <c r="Q2301" t="b">
        <v>1</v>
      </c>
      <c r="R2301" s="12" t="s">
        <v>8281</v>
      </c>
      <c r="S2301" t="s">
        <v>8282</v>
      </c>
      <c r="T2301">
        <f t="shared" si="210"/>
        <v>75.040000000000006</v>
      </c>
      <c r="U2301">
        <f t="shared" si="215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211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5">
        <f t="shared" si="212"/>
        <v>41074.727037037039</v>
      </c>
      <c r="M2302" s="15">
        <f t="shared" si="213"/>
        <v>41088.727037037039</v>
      </c>
      <c r="N2302" s="10">
        <f t="shared" si="214"/>
        <v>14</v>
      </c>
      <c r="O2302" t="b">
        <v>0</v>
      </c>
      <c r="P2302">
        <v>7</v>
      </c>
      <c r="Q2302" t="b">
        <v>1</v>
      </c>
      <c r="R2302" s="12" t="s">
        <v>8281</v>
      </c>
      <c r="S2302" t="s">
        <v>8282</v>
      </c>
      <c r="T2302">
        <f t="shared" si="210"/>
        <v>115.71</v>
      </c>
      <c r="U2302">
        <f t="shared" si="215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211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5">
        <f t="shared" si="212"/>
        <v>41416.146944444445</v>
      </c>
      <c r="M2303" s="15">
        <f t="shared" si="213"/>
        <v>41446.146944444445</v>
      </c>
      <c r="N2303" s="10">
        <f t="shared" si="214"/>
        <v>30</v>
      </c>
      <c r="O2303" t="b">
        <v>1</v>
      </c>
      <c r="P2303">
        <v>211</v>
      </c>
      <c r="Q2303" t="b">
        <v>1</v>
      </c>
      <c r="R2303" s="12" t="s">
        <v>8281</v>
      </c>
      <c r="S2303" t="s">
        <v>8285</v>
      </c>
      <c r="T2303">
        <f t="shared" si="210"/>
        <v>31.66</v>
      </c>
      <c r="U2303">
        <f t="shared" si="215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211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5">
        <f t="shared" si="212"/>
        <v>41605.868449074071</v>
      </c>
      <c r="M2304" s="15">
        <f t="shared" si="213"/>
        <v>41639.291666666664</v>
      </c>
      <c r="N2304" s="10">
        <f t="shared" si="214"/>
        <v>34</v>
      </c>
      <c r="O2304" t="b">
        <v>1</v>
      </c>
      <c r="P2304">
        <v>85</v>
      </c>
      <c r="Q2304" t="b">
        <v>1</v>
      </c>
      <c r="R2304" s="12" t="s">
        <v>8281</v>
      </c>
      <c r="S2304" t="s">
        <v>8285</v>
      </c>
      <c r="T2304">
        <f t="shared" si="210"/>
        <v>46.18</v>
      </c>
      <c r="U2304">
        <f t="shared" si="215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211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5">
        <f t="shared" si="212"/>
        <v>40850.111064814817</v>
      </c>
      <c r="M2305" s="15">
        <f t="shared" si="213"/>
        <v>40890.152731481481</v>
      </c>
      <c r="N2305" s="10">
        <f t="shared" si="214"/>
        <v>40</v>
      </c>
      <c r="O2305" t="b">
        <v>1</v>
      </c>
      <c r="P2305">
        <v>103</v>
      </c>
      <c r="Q2305" t="b">
        <v>1</v>
      </c>
      <c r="R2305" s="12" t="s">
        <v>8281</v>
      </c>
      <c r="S2305" t="s">
        <v>8285</v>
      </c>
      <c r="T2305">
        <f t="shared" si="210"/>
        <v>68.48</v>
      </c>
      <c r="U2305">
        <f t="shared" si="215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si="211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5">
        <f t="shared" si="212"/>
        <v>40502.815868055557</v>
      </c>
      <c r="M2306" s="15">
        <f t="shared" si="213"/>
        <v>40544.207638888889</v>
      </c>
      <c r="N2306" s="10">
        <f t="shared" si="214"/>
        <v>42</v>
      </c>
      <c r="O2306" t="b">
        <v>1</v>
      </c>
      <c r="P2306">
        <v>113</v>
      </c>
      <c r="Q2306" t="b">
        <v>1</v>
      </c>
      <c r="R2306" s="12" t="s">
        <v>8281</v>
      </c>
      <c r="S2306" t="s">
        <v>8285</v>
      </c>
      <c r="T2306">
        <f t="shared" ref="T2306:T2369" si="216">IFERROR(ROUND(E2306/P2306,2),0)</f>
        <v>53.47</v>
      </c>
      <c r="U2306">
        <f t="shared" si="215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ref="F2307:F2370" si="217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5">
        <f t="shared" ref="L2307:L2370" si="218">(((K2307/60)/60)/24)+DATE(1970,1,1)</f>
        <v>41834.695277777777</v>
      </c>
      <c r="M2307" s="15">
        <f t="shared" ref="M2307:M2370" si="219">(((J2307/60)/60)/24)+DATE(1970,1,1)</f>
        <v>41859.75</v>
      </c>
      <c r="N2307" s="10">
        <f t="shared" ref="N2307:N2370" si="220">_xlfn.DAYS(M2307,L2307)</f>
        <v>25</v>
      </c>
      <c r="O2307" t="b">
        <v>1</v>
      </c>
      <c r="P2307">
        <v>167</v>
      </c>
      <c r="Q2307" t="b">
        <v>1</v>
      </c>
      <c r="R2307" s="12" t="s">
        <v>8281</v>
      </c>
      <c r="S2307" t="s">
        <v>8285</v>
      </c>
      <c r="T2307">
        <f t="shared" si="216"/>
        <v>109.11</v>
      </c>
      <c r="U2307">
        <f t="shared" ref="U2307:U2370" si="221">YEAR(L2307)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217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5">
        <f t="shared" si="218"/>
        <v>40948.16815972222</v>
      </c>
      <c r="M2308" s="15">
        <f t="shared" si="219"/>
        <v>40978.16815972222</v>
      </c>
      <c r="N2308" s="10">
        <f t="shared" si="220"/>
        <v>30</v>
      </c>
      <c r="O2308" t="b">
        <v>1</v>
      </c>
      <c r="P2308">
        <v>73</v>
      </c>
      <c r="Q2308" t="b">
        <v>1</v>
      </c>
      <c r="R2308" s="12" t="s">
        <v>8281</v>
      </c>
      <c r="S2308" t="s">
        <v>8285</v>
      </c>
      <c r="T2308">
        <f t="shared" si="216"/>
        <v>51.19</v>
      </c>
      <c r="U2308">
        <f t="shared" si="221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217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5">
        <f t="shared" si="218"/>
        <v>41004.802465277775</v>
      </c>
      <c r="M2309" s="15">
        <f t="shared" si="219"/>
        <v>41034.802407407406</v>
      </c>
      <c r="N2309" s="10">
        <f t="shared" si="220"/>
        <v>30</v>
      </c>
      <c r="O2309" t="b">
        <v>1</v>
      </c>
      <c r="P2309">
        <v>75</v>
      </c>
      <c r="Q2309" t="b">
        <v>1</v>
      </c>
      <c r="R2309" s="12" t="s">
        <v>8281</v>
      </c>
      <c r="S2309" t="s">
        <v>8285</v>
      </c>
      <c r="T2309">
        <f t="shared" si="216"/>
        <v>27.94</v>
      </c>
      <c r="U2309">
        <f t="shared" si="221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217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5">
        <f t="shared" si="218"/>
        <v>41851.962916666671</v>
      </c>
      <c r="M2310" s="15">
        <f t="shared" si="219"/>
        <v>41880.041666666664</v>
      </c>
      <c r="N2310" s="10">
        <f t="shared" si="220"/>
        <v>29</v>
      </c>
      <c r="O2310" t="b">
        <v>1</v>
      </c>
      <c r="P2310">
        <v>614</v>
      </c>
      <c r="Q2310" t="b">
        <v>1</v>
      </c>
      <c r="R2310" s="12" t="s">
        <v>8281</v>
      </c>
      <c r="S2310" t="s">
        <v>8285</v>
      </c>
      <c r="T2310">
        <f t="shared" si="216"/>
        <v>82.5</v>
      </c>
      <c r="U2310">
        <f t="shared" si="221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217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5">
        <f t="shared" si="218"/>
        <v>41307.987696759257</v>
      </c>
      <c r="M2311" s="15">
        <f t="shared" si="219"/>
        <v>41342.987696759257</v>
      </c>
      <c r="N2311" s="10">
        <f t="shared" si="220"/>
        <v>35</v>
      </c>
      <c r="O2311" t="b">
        <v>1</v>
      </c>
      <c r="P2311">
        <v>107</v>
      </c>
      <c r="Q2311" t="b">
        <v>1</v>
      </c>
      <c r="R2311" s="12" t="s">
        <v>8281</v>
      </c>
      <c r="S2311" t="s">
        <v>8285</v>
      </c>
      <c r="T2311">
        <f t="shared" si="216"/>
        <v>59.82</v>
      </c>
      <c r="U2311">
        <f t="shared" si="221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217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5">
        <f t="shared" si="218"/>
        <v>41324.79415509259</v>
      </c>
      <c r="M2312" s="15">
        <f t="shared" si="219"/>
        <v>41354.752488425926</v>
      </c>
      <c r="N2312" s="10">
        <f t="shared" si="220"/>
        <v>30</v>
      </c>
      <c r="O2312" t="b">
        <v>1</v>
      </c>
      <c r="P2312">
        <v>1224</v>
      </c>
      <c r="Q2312" t="b">
        <v>1</v>
      </c>
      <c r="R2312" s="12" t="s">
        <v>8281</v>
      </c>
      <c r="S2312" t="s">
        <v>8285</v>
      </c>
      <c r="T2312">
        <f t="shared" si="216"/>
        <v>64.819999999999993</v>
      </c>
      <c r="U2312">
        <f t="shared" si="221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217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5">
        <f t="shared" si="218"/>
        <v>41736.004502314812</v>
      </c>
      <c r="M2313" s="15">
        <f t="shared" si="219"/>
        <v>41766.004502314812</v>
      </c>
      <c r="N2313" s="10">
        <f t="shared" si="220"/>
        <v>30</v>
      </c>
      <c r="O2313" t="b">
        <v>1</v>
      </c>
      <c r="P2313">
        <v>104</v>
      </c>
      <c r="Q2313" t="b">
        <v>1</v>
      </c>
      <c r="R2313" s="12" t="s">
        <v>8281</v>
      </c>
      <c r="S2313" t="s">
        <v>8285</v>
      </c>
      <c r="T2313">
        <f t="shared" si="216"/>
        <v>90.1</v>
      </c>
      <c r="U2313">
        <f t="shared" si="221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217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5">
        <f t="shared" si="218"/>
        <v>41716.632847222223</v>
      </c>
      <c r="M2314" s="15">
        <f t="shared" si="219"/>
        <v>41747.958333333336</v>
      </c>
      <c r="N2314" s="10">
        <f t="shared" si="220"/>
        <v>31</v>
      </c>
      <c r="O2314" t="b">
        <v>1</v>
      </c>
      <c r="P2314">
        <v>79</v>
      </c>
      <c r="Q2314" t="b">
        <v>1</v>
      </c>
      <c r="R2314" s="12" t="s">
        <v>8281</v>
      </c>
      <c r="S2314" t="s">
        <v>8285</v>
      </c>
      <c r="T2314">
        <f t="shared" si="216"/>
        <v>40.96</v>
      </c>
      <c r="U2314">
        <f t="shared" si="221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217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5">
        <f t="shared" si="218"/>
        <v>41002.958634259259</v>
      </c>
      <c r="M2315" s="15">
        <f t="shared" si="219"/>
        <v>41032.958634259259</v>
      </c>
      <c r="N2315" s="10">
        <f t="shared" si="220"/>
        <v>30</v>
      </c>
      <c r="O2315" t="b">
        <v>1</v>
      </c>
      <c r="P2315">
        <v>157</v>
      </c>
      <c r="Q2315" t="b">
        <v>1</v>
      </c>
      <c r="R2315" s="12" t="s">
        <v>8281</v>
      </c>
      <c r="S2315" t="s">
        <v>8285</v>
      </c>
      <c r="T2315">
        <f t="shared" si="216"/>
        <v>56</v>
      </c>
      <c r="U2315">
        <f t="shared" si="221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217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5">
        <f t="shared" si="218"/>
        <v>41037.551585648151</v>
      </c>
      <c r="M2316" s="15">
        <f t="shared" si="219"/>
        <v>41067.551585648151</v>
      </c>
      <c r="N2316" s="10">
        <f t="shared" si="220"/>
        <v>30</v>
      </c>
      <c r="O2316" t="b">
        <v>1</v>
      </c>
      <c r="P2316">
        <v>50</v>
      </c>
      <c r="Q2316" t="b">
        <v>1</v>
      </c>
      <c r="R2316" s="12" t="s">
        <v>8281</v>
      </c>
      <c r="S2316" t="s">
        <v>8285</v>
      </c>
      <c r="T2316">
        <f t="shared" si="216"/>
        <v>37.67</v>
      </c>
      <c r="U2316">
        <f t="shared" si="221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217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5">
        <f t="shared" si="218"/>
        <v>41004.72619212963</v>
      </c>
      <c r="M2317" s="15">
        <f t="shared" si="219"/>
        <v>41034.72619212963</v>
      </c>
      <c r="N2317" s="10">
        <f t="shared" si="220"/>
        <v>30</v>
      </c>
      <c r="O2317" t="b">
        <v>1</v>
      </c>
      <c r="P2317">
        <v>64</v>
      </c>
      <c r="Q2317" t="b">
        <v>1</v>
      </c>
      <c r="R2317" s="12" t="s">
        <v>8281</v>
      </c>
      <c r="S2317" t="s">
        <v>8285</v>
      </c>
      <c r="T2317">
        <f t="shared" si="216"/>
        <v>40.08</v>
      </c>
      <c r="U2317">
        <f t="shared" si="221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217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5">
        <f t="shared" si="218"/>
        <v>40079.725115740745</v>
      </c>
      <c r="M2318" s="15">
        <f t="shared" si="219"/>
        <v>40156.76666666667</v>
      </c>
      <c r="N2318" s="10">
        <f t="shared" si="220"/>
        <v>77</v>
      </c>
      <c r="O2318" t="b">
        <v>1</v>
      </c>
      <c r="P2318">
        <v>200</v>
      </c>
      <c r="Q2318" t="b">
        <v>1</v>
      </c>
      <c r="R2318" s="12" t="s">
        <v>8281</v>
      </c>
      <c r="S2318" t="s">
        <v>8285</v>
      </c>
      <c r="T2318">
        <f t="shared" si="216"/>
        <v>78.03</v>
      </c>
      <c r="U2318">
        <f t="shared" si="221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217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5">
        <f t="shared" si="218"/>
        <v>40192.542233796295</v>
      </c>
      <c r="M2319" s="15">
        <f t="shared" si="219"/>
        <v>40224.208333333336</v>
      </c>
      <c r="N2319" s="10">
        <f t="shared" si="220"/>
        <v>32</v>
      </c>
      <c r="O2319" t="b">
        <v>1</v>
      </c>
      <c r="P2319">
        <v>22</v>
      </c>
      <c r="Q2319" t="b">
        <v>1</v>
      </c>
      <c r="R2319" s="12" t="s">
        <v>8281</v>
      </c>
      <c r="S2319" t="s">
        <v>8285</v>
      </c>
      <c r="T2319">
        <f t="shared" si="216"/>
        <v>18.91</v>
      </c>
      <c r="U2319">
        <f t="shared" si="221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217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5">
        <f t="shared" si="218"/>
        <v>40050.643680555557</v>
      </c>
      <c r="M2320" s="15">
        <f t="shared" si="219"/>
        <v>40082.165972222225</v>
      </c>
      <c r="N2320" s="10">
        <f t="shared" si="220"/>
        <v>32</v>
      </c>
      <c r="O2320" t="b">
        <v>1</v>
      </c>
      <c r="P2320">
        <v>163</v>
      </c>
      <c r="Q2320" t="b">
        <v>1</v>
      </c>
      <c r="R2320" s="12" t="s">
        <v>8281</v>
      </c>
      <c r="S2320" t="s">
        <v>8285</v>
      </c>
      <c r="T2320">
        <f t="shared" si="216"/>
        <v>37.130000000000003</v>
      </c>
      <c r="U2320">
        <f t="shared" si="221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217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5">
        <f t="shared" si="218"/>
        <v>41593.082002314812</v>
      </c>
      <c r="M2321" s="15">
        <f t="shared" si="219"/>
        <v>41623.082002314812</v>
      </c>
      <c r="N2321" s="10">
        <f t="shared" si="220"/>
        <v>30</v>
      </c>
      <c r="O2321" t="b">
        <v>1</v>
      </c>
      <c r="P2321">
        <v>77</v>
      </c>
      <c r="Q2321" t="b">
        <v>1</v>
      </c>
      <c r="R2321" s="12" t="s">
        <v>8281</v>
      </c>
      <c r="S2321" t="s">
        <v>8285</v>
      </c>
      <c r="T2321">
        <f t="shared" si="216"/>
        <v>41.96</v>
      </c>
      <c r="U2321">
        <f t="shared" si="221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217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5">
        <f t="shared" si="218"/>
        <v>41696.817129629628</v>
      </c>
      <c r="M2322" s="15">
        <f t="shared" si="219"/>
        <v>41731.775462962964</v>
      </c>
      <c r="N2322" s="10">
        <f t="shared" si="220"/>
        <v>35</v>
      </c>
      <c r="O2322" t="b">
        <v>1</v>
      </c>
      <c r="P2322">
        <v>89</v>
      </c>
      <c r="Q2322" t="b">
        <v>1</v>
      </c>
      <c r="R2322" s="12" t="s">
        <v>8281</v>
      </c>
      <c r="S2322" t="s">
        <v>8285</v>
      </c>
      <c r="T2322">
        <f t="shared" si="216"/>
        <v>61.04</v>
      </c>
      <c r="U2322">
        <f t="shared" si="221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217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5">
        <f t="shared" si="218"/>
        <v>42799.260428240741</v>
      </c>
      <c r="M2323" s="15">
        <f t="shared" si="219"/>
        <v>42829.21876157407</v>
      </c>
      <c r="N2323" s="10">
        <f t="shared" si="220"/>
        <v>30</v>
      </c>
      <c r="O2323" t="b">
        <v>0</v>
      </c>
      <c r="P2323">
        <v>64</v>
      </c>
      <c r="Q2323" t="b">
        <v>0</v>
      </c>
      <c r="R2323" s="12" t="s">
        <v>8292</v>
      </c>
      <c r="S2323" t="s">
        <v>8308</v>
      </c>
      <c r="T2323">
        <f t="shared" si="216"/>
        <v>64.53</v>
      </c>
      <c r="U2323">
        <f t="shared" si="221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217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5">
        <f t="shared" si="218"/>
        <v>42804.895474537043</v>
      </c>
      <c r="M2324" s="15">
        <f t="shared" si="219"/>
        <v>42834.853807870371</v>
      </c>
      <c r="N2324" s="10">
        <f t="shared" si="220"/>
        <v>30</v>
      </c>
      <c r="O2324" t="b">
        <v>0</v>
      </c>
      <c r="P2324">
        <v>4</v>
      </c>
      <c r="Q2324" t="b">
        <v>0</v>
      </c>
      <c r="R2324" s="12" t="s">
        <v>8292</v>
      </c>
      <c r="S2324" t="s">
        <v>8308</v>
      </c>
      <c r="T2324">
        <f t="shared" si="216"/>
        <v>21.25</v>
      </c>
      <c r="U2324">
        <f t="shared" si="221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217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5">
        <f t="shared" si="218"/>
        <v>42807.755173611105</v>
      </c>
      <c r="M2325" s="15">
        <f t="shared" si="219"/>
        <v>42814.755173611105</v>
      </c>
      <c r="N2325" s="10">
        <f t="shared" si="220"/>
        <v>7</v>
      </c>
      <c r="O2325" t="b">
        <v>0</v>
      </c>
      <c r="P2325">
        <v>4</v>
      </c>
      <c r="Q2325" t="b">
        <v>0</v>
      </c>
      <c r="R2325" s="12" t="s">
        <v>8292</v>
      </c>
      <c r="S2325" t="s">
        <v>8308</v>
      </c>
      <c r="T2325">
        <f t="shared" si="216"/>
        <v>30</v>
      </c>
      <c r="U2325">
        <f t="shared" si="221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217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5">
        <f t="shared" si="218"/>
        <v>42790.885243055556</v>
      </c>
      <c r="M2326" s="15">
        <f t="shared" si="219"/>
        <v>42820.843576388885</v>
      </c>
      <c r="N2326" s="10">
        <f t="shared" si="220"/>
        <v>30</v>
      </c>
      <c r="O2326" t="b">
        <v>0</v>
      </c>
      <c r="P2326">
        <v>61</v>
      </c>
      <c r="Q2326" t="b">
        <v>0</v>
      </c>
      <c r="R2326" s="12" t="s">
        <v>8292</v>
      </c>
      <c r="S2326" t="s">
        <v>8308</v>
      </c>
      <c r="T2326">
        <f t="shared" si="216"/>
        <v>25.49</v>
      </c>
      <c r="U2326">
        <f t="shared" si="221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217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5">
        <f t="shared" si="218"/>
        <v>42794.022349537037</v>
      </c>
      <c r="M2327" s="15">
        <f t="shared" si="219"/>
        <v>42823.980682870373</v>
      </c>
      <c r="N2327" s="10">
        <f t="shared" si="220"/>
        <v>29</v>
      </c>
      <c r="O2327" t="b">
        <v>0</v>
      </c>
      <c r="P2327">
        <v>7</v>
      </c>
      <c r="Q2327" t="b">
        <v>0</v>
      </c>
      <c r="R2327" s="12" t="s">
        <v>8292</v>
      </c>
      <c r="S2327" t="s">
        <v>8308</v>
      </c>
      <c r="T2327">
        <f t="shared" si="216"/>
        <v>11.43</v>
      </c>
      <c r="U2327">
        <f t="shared" si="221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217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5">
        <f t="shared" si="218"/>
        <v>42804.034120370372</v>
      </c>
      <c r="M2328" s="15">
        <f t="shared" si="219"/>
        <v>42855.708333333328</v>
      </c>
      <c r="N2328" s="10">
        <f t="shared" si="220"/>
        <v>51</v>
      </c>
      <c r="O2328" t="b">
        <v>0</v>
      </c>
      <c r="P2328">
        <v>1</v>
      </c>
      <c r="Q2328" t="b">
        <v>0</v>
      </c>
      <c r="R2328" s="12" t="s">
        <v>8292</v>
      </c>
      <c r="S2328" t="s">
        <v>8308</v>
      </c>
      <c r="T2328">
        <f t="shared" si="216"/>
        <v>108</v>
      </c>
      <c r="U2328">
        <f t="shared" si="221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217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5">
        <f t="shared" si="218"/>
        <v>41842.917129629634</v>
      </c>
      <c r="M2329" s="15">
        <f t="shared" si="219"/>
        <v>41877.917129629634</v>
      </c>
      <c r="N2329" s="10">
        <f t="shared" si="220"/>
        <v>35</v>
      </c>
      <c r="O2329" t="b">
        <v>1</v>
      </c>
      <c r="P2329">
        <v>3355</v>
      </c>
      <c r="Q2329" t="b">
        <v>1</v>
      </c>
      <c r="R2329" s="12" t="s">
        <v>8292</v>
      </c>
      <c r="S2329" t="s">
        <v>8308</v>
      </c>
      <c r="T2329">
        <f t="shared" si="216"/>
        <v>54.88</v>
      </c>
      <c r="U2329">
        <f t="shared" si="221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217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5">
        <f t="shared" si="218"/>
        <v>42139.781678240746</v>
      </c>
      <c r="M2330" s="15">
        <f t="shared" si="219"/>
        <v>42169.781678240746</v>
      </c>
      <c r="N2330" s="10">
        <f t="shared" si="220"/>
        <v>30</v>
      </c>
      <c r="O2330" t="b">
        <v>1</v>
      </c>
      <c r="P2330">
        <v>537</v>
      </c>
      <c r="Q2330" t="b">
        <v>1</v>
      </c>
      <c r="R2330" s="12" t="s">
        <v>8292</v>
      </c>
      <c r="S2330" t="s">
        <v>8308</v>
      </c>
      <c r="T2330">
        <f t="shared" si="216"/>
        <v>47.38</v>
      </c>
      <c r="U2330">
        <f t="shared" si="221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217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5">
        <f t="shared" si="218"/>
        <v>41807.624374999999</v>
      </c>
      <c r="M2331" s="15">
        <f t="shared" si="219"/>
        <v>41837.624374999999</v>
      </c>
      <c r="N2331" s="10">
        <f t="shared" si="220"/>
        <v>30</v>
      </c>
      <c r="O2331" t="b">
        <v>1</v>
      </c>
      <c r="P2331">
        <v>125</v>
      </c>
      <c r="Q2331" t="b">
        <v>1</v>
      </c>
      <c r="R2331" s="12" t="s">
        <v>8292</v>
      </c>
      <c r="S2331" t="s">
        <v>8308</v>
      </c>
      <c r="T2331">
        <f t="shared" si="216"/>
        <v>211.84</v>
      </c>
      <c r="U2331">
        <f t="shared" si="221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217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5">
        <f t="shared" si="218"/>
        <v>42332.89980324074</v>
      </c>
      <c r="M2332" s="15">
        <f t="shared" si="219"/>
        <v>42363</v>
      </c>
      <c r="N2332" s="10">
        <f t="shared" si="220"/>
        <v>31</v>
      </c>
      <c r="O2332" t="b">
        <v>1</v>
      </c>
      <c r="P2332">
        <v>163</v>
      </c>
      <c r="Q2332" t="b">
        <v>1</v>
      </c>
      <c r="R2332" s="12" t="s">
        <v>8292</v>
      </c>
      <c r="S2332" t="s">
        <v>8308</v>
      </c>
      <c r="T2332">
        <f t="shared" si="216"/>
        <v>219.93</v>
      </c>
      <c r="U2332">
        <f t="shared" si="221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217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5">
        <f t="shared" si="218"/>
        <v>41839.005671296298</v>
      </c>
      <c r="M2333" s="15">
        <f t="shared" si="219"/>
        <v>41869.005671296298</v>
      </c>
      <c r="N2333" s="10">
        <f t="shared" si="220"/>
        <v>30</v>
      </c>
      <c r="O2333" t="b">
        <v>1</v>
      </c>
      <c r="P2333">
        <v>283</v>
      </c>
      <c r="Q2333" t="b">
        <v>1</v>
      </c>
      <c r="R2333" s="12" t="s">
        <v>8292</v>
      </c>
      <c r="S2333" t="s">
        <v>8308</v>
      </c>
      <c r="T2333">
        <f t="shared" si="216"/>
        <v>40.799999999999997</v>
      </c>
      <c r="U2333">
        <f t="shared" si="221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217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5">
        <f t="shared" si="218"/>
        <v>42011.628136574072</v>
      </c>
      <c r="M2334" s="15">
        <f t="shared" si="219"/>
        <v>42041.628136574072</v>
      </c>
      <c r="N2334" s="10">
        <f t="shared" si="220"/>
        <v>30</v>
      </c>
      <c r="O2334" t="b">
        <v>1</v>
      </c>
      <c r="P2334">
        <v>352</v>
      </c>
      <c r="Q2334" t="b">
        <v>1</v>
      </c>
      <c r="R2334" s="12" t="s">
        <v>8292</v>
      </c>
      <c r="S2334" t="s">
        <v>8308</v>
      </c>
      <c r="T2334">
        <f t="shared" si="216"/>
        <v>75.5</v>
      </c>
      <c r="U2334">
        <f t="shared" si="221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217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5">
        <f t="shared" si="218"/>
        <v>41767.650347222225</v>
      </c>
      <c r="M2335" s="15">
        <f t="shared" si="219"/>
        <v>41788.743055555555</v>
      </c>
      <c r="N2335" s="10">
        <f t="shared" si="220"/>
        <v>21</v>
      </c>
      <c r="O2335" t="b">
        <v>1</v>
      </c>
      <c r="P2335">
        <v>94</v>
      </c>
      <c r="Q2335" t="b">
        <v>1</v>
      </c>
      <c r="R2335" s="12" t="s">
        <v>8292</v>
      </c>
      <c r="S2335" t="s">
        <v>8308</v>
      </c>
      <c r="T2335">
        <f t="shared" si="216"/>
        <v>13.54</v>
      </c>
      <c r="U2335">
        <f t="shared" si="221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217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5">
        <f t="shared" si="218"/>
        <v>41918.670115740737</v>
      </c>
      <c r="M2336" s="15">
        <f t="shared" si="219"/>
        <v>41948.731944444444</v>
      </c>
      <c r="N2336" s="10">
        <f t="shared" si="220"/>
        <v>30</v>
      </c>
      <c r="O2336" t="b">
        <v>1</v>
      </c>
      <c r="P2336">
        <v>67</v>
      </c>
      <c r="Q2336" t="b">
        <v>1</v>
      </c>
      <c r="R2336" s="12" t="s">
        <v>8292</v>
      </c>
      <c r="S2336" t="s">
        <v>8308</v>
      </c>
      <c r="T2336">
        <f t="shared" si="216"/>
        <v>60.87</v>
      </c>
      <c r="U2336">
        <f t="shared" si="221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217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5">
        <f t="shared" si="218"/>
        <v>41771.572256944448</v>
      </c>
      <c r="M2337" s="15">
        <f t="shared" si="219"/>
        <v>41801.572256944448</v>
      </c>
      <c r="N2337" s="10">
        <f t="shared" si="220"/>
        <v>30</v>
      </c>
      <c r="O2337" t="b">
        <v>1</v>
      </c>
      <c r="P2337">
        <v>221</v>
      </c>
      <c r="Q2337" t="b">
        <v>1</v>
      </c>
      <c r="R2337" s="12" t="s">
        <v>8292</v>
      </c>
      <c r="S2337" t="s">
        <v>8308</v>
      </c>
      <c r="T2337">
        <f t="shared" si="216"/>
        <v>115.69</v>
      </c>
      <c r="U2337">
        <f t="shared" si="221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217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5">
        <f t="shared" si="218"/>
        <v>41666.924710648149</v>
      </c>
      <c r="M2338" s="15">
        <f t="shared" si="219"/>
        <v>41706.924710648149</v>
      </c>
      <c r="N2338" s="10">
        <f t="shared" si="220"/>
        <v>40</v>
      </c>
      <c r="O2338" t="b">
        <v>1</v>
      </c>
      <c r="P2338">
        <v>2165</v>
      </c>
      <c r="Q2338" t="b">
        <v>1</v>
      </c>
      <c r="R2338" s="12" t="s">
        <v>8292</v>
      </c>
      <c r="S2338" t="s">
        <v>8308</v>
      </c>
      <c r="T2338">
        <f t="shared" si="216"/>
        <v>48.1</v>
      </c>
      <c r="U2338">
        <f t="shared" si="221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217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5">
        <f t="shared" si="218"/>
        <v>41786.640543981484</v>
      </c>
      <c r="M2339" s="15">
        <f t="shared" si="219"/>
        <v>41816.640543981484</v>
      </c>
      <c r="N2339" s="10">
        <f t="shared" si="220"/>
        <v>30</v>
      </c>
      <c r="O2339" t="b">
        <v>1</v>
      </c>
      <c r="P2339">
        <v>179</v>
      </c>
      <c r="Q2339" t="b">
        <v>1</v>
      </c>
      <c r="R2339" s="12" t="s">
        <v>8292</v>
      </c>
      <c r="S2339" t="s">
        <v>8308</v>
      </c>
      <c r="T2339">
        <f t="shared" si="216"/>
        <v>74.180000000000007</v>
      </c>
      <c r="U2339">
        <f t="shared" si="221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217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5">
        <f t="shared" si="218"/>
        <v>41789.896805555552</v>
      </c>
      <c r="M2340" s="15">
        <f t="shared" si="219"/>
        <v>41819.896805555552</v>
      </c>
      <c r="N2340" s="10">
        <f t="shared" si="220"/>
        <v>30</v>
      </c>
      <c r="O2340" t="b">
        <v>1</v>
      </c>
      <c r="P2340">
        <v>123</v>
      </c>
      <c r="Q2340" t="b">
        <v>1</v>
      </c>
      <c r="R2340" s="12" t="s">
        <v>8292</v>
      </c>
      <c r="S2340" t="s">
        <v>8308</v>
      </c>
      <c r="T2340">
        <f t="shared" si="216"/>
        <v>123.35</v>
      </c>
      <c r="U2340">
        <f t="shared" si="221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217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5">
        <f t="shared" si="218"/>
        <v>42692.79987268518</v>
      </c>
      <c r="M2341" s="15">
        <f t="shared" si="219"/>
        <v>42723.332638888889</v>
      </c>
      <c r="N2341" s="10">
        <f t="shared" si="220"/>
        <v>31</v>
      </c>
      <c r="O2341" t="b">
        <v>1</v>
      </c>
      <c r="P2341">
        <v>1104</v>
      </c>
      <c r="Q2341" t="b">
        <v>1</v>
      </c>
      <c r="R2341" s="12" t="s">
        <v>8292</v>
      </c>
      <c r="S2341" t="s">
        <v>8308</v>
      </c>
      <c r="T2341">
        <f t="shared" si="216"/>
        <v>66.62</v>
      </c>
      <c r="U2341">
        <f t="shared" si="221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217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5">
        <f t="shared" si="218"/>
        <v>42643.642800925925</v>
      </c>
      <c r="M2342" s="15">
        <f t="shared" si="219"/>
        <v>42673.642800925925</v>
      </c>
      <c r="N2342" s="10">
        <f t="shared" si="220"/>
        <v>30</v>
      </c>
      <c r="O2342" t="b">
        <v>1</v>
      </c>
      <c r="P2342">
        <v>403</v>
      </c>
      <c r="Q2342" t="b">
        <v>1</v>
      </c>
      <c r="R2342" s="12" t="s">
        <v>8292</v>
      </c>
      <c r="S2342" t="s">
        <v>8308</v>
      </c>
      <c r="T2342">
        <f t="shared" si="216"/>
        <v>104.99</v>
      </c>
      <c r="U2342">
        <f t="shared" si="221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217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5">
        <f t="shared" si="218"/>
        <v>42167.813703703709</v>
      </c>
      <c r="M2343" s="15">
        <f t="shared" si="219"/>
        <v>42197.813703703709</v>
      </c>
      <c r="N2343" s="10">
        <f t="shared" si="220"/>
        <v>30</v>
      </c>
      <c r="O2343" t="b">
        <v>0</v>
      </c>
      <c r="P2343">
        <v>0</v>
      </c>
      <c r="Q2343" t="b">
        <v>0</v>
      </c>
      <c r="R2343" s="12" t="s">
        <v>8275</v>
      </c>
      <c r="S2343" t="s">
        <v>8276</v>
      </c>
      <c r="T2343">
        <f t="shared" si="216"/>
        <v>0</v>
      </c>
      <c r="U2343">
        <f t="shared" si="221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217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5">
        <f t="shared" si="218"/>
        <v>41897.702199074076</v>
      </c>
      <c r="M2344" s="15">
        <f t="shared" si="219"/>
        <v>41918.208333333336</v>
      </c>
      <c r="N2344" s="10">
        <f t="shared" si="220"/>
        <v>21</v>
      </c>
      <c r="O2344" t="b">
        <v>0</v>
      </c>
      <c r="P2344">
        <v>0</v>
      </c>
      <c r="Q2344" t="b">
        <v>0</v>
      </c>
      <c r="R2344" s="12" t="s">
        <v>8275</v>
      </c>
      <c r="S2344" t="s">
        <v>8276</v>
      </c>
      <c r="T2344">
        <f t="shared" si="216"/>
        <v>0</v>
      </c>
      <c r="U2344">
        <f t="shared" si="221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217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5">
        <f t="shared" si="218"/>
        <v>42327.825289351851</v>
      </c>
      <c r="M2345" s="15">
        <f t="shared" si="219"/>
        <v>42377.82430555555</v>
      </c>
      <c r="N2345" s="10">
        <f t="shared" si="220"/>
        <v>50</v>
      </c>
      <c r="O2345" t="b">
        <v>0</v>
      </c>
      <c r="P2345">
        <v>1</v>
      </c>
      <c r="Q2345" t="b">
        <v>0</v>
      </c>
      <c r="R2345" s="12" t="s">
        <v>8275</v>
      </c>
      <c r="S2345" t="s">
        <v>8276</v>
      </c>
      <c r="T2345">
        <f t="shared" si="216"/>
        <v>300</v>
      </c>
      <c r="U2345">
        <f t="shared" si="221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217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5">
        <f t="shared" si="218"/>
        <v>42515.727650462963</v>
      </c>
      <c r="M2346" s="15">
        <f t="shared" si="219"/>
        <v>42545.727650462963</v>
      </c>
      <c r="N2346" s="10">
        <f t="shared" si="220"/>
        <v>30</v>
      </c>
      <c r="O2346" t="b">
        <v>0</v>
      </c>
      <c r="P2346">
        <v>1</v>
      </c>
      <c r="Q2346" t="b">
        <v>0</v>
      </c>
      <c r="R2346" s="12" t="s">
        <v>8275</v>
      </c>
      <c r="S2346" t="s">
        <v>8276</v>
      </c>
      <c r="T2346">
        <f t="shared" si="216"/>
        <v>1</v>
      </c>
      <c r="U2346">
        <f t="shared" si="221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217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5">
        <f t="shared" si="218"/>
        <v>42060.001805555556</v>
      </c>
      <c r="M2347" s="15">
        <f t="shared" si="219"/>
        <v>42094.985416666663</v>
      </c>
      <c r="N2347" s="10">
        <f t="shared" si="220"/>
        <v>34</v>
      </c>
      <c r="O2347" t="b">
        <v>0</v>
      </c>
      <c r="P2347">
        <v>0</v>
      </c>
      <c r="Q2347" t="b">
        <v>0</v>
      </c>
      <c r="R2347" s="12" t="s">
        <v>8275</v>
      </c>
      <c r="S2347" t="s">
        <v>8276</v>
      </c>
      <c r="T2347">
        <f t="shared" si="216"/>
        <v>0</v>
      </c>
      <c r="U2347">
        <f t="shared" si="221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217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5">
        <f t="shared" si="218"/>
        <v>42615.79896990741</v>
      </c>
      <c r="M2348" s="15">
        <f t="shared" si="219"/>
        <v>42660.79896990741</v>
      </c>
      <c r="N2348" s="10">
        <f t="shared" si="220"/>
        <v>45</v>
      </c>
      <c r="O2348" t="b">
        <v>0</v>
      </c>
      <c r="P2348">
        <v>3</v>
      </c>
      <c r="Q2348" t="b">
        <v>0</v>
      </c>
      <c r="R2348" s="12" t="s">
        <v>8275</v>
      </c>
      <c r="S2348" t="s">
        <v>8276</v>
      </c>
      <c r="T2348">
        <f t="shared" si="216"/>
        <v>13</v>
      </c>
      <c r="U2348">
        <f t="shared" si="221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217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5">
        <f t="shared" si="218"/>
        <v>42577.607361111113</v>
      </c>
      <c r="M2349" s="15">
        <f t="shared" si="219"/>
        <v>42607.607361111113</v>
      </c>
      <c r="N2349" s="10">
        <f t="shared" si="220"/>
        <v>30</v>
      </c>
      <c r="O2349" t="b">
        <v>0</v>
      </c>
      <c r="P2349">
        <v>1</v>
      </c>
      <c r="Q2349" t="b">
        <v>0</v>
      </c>
      <c r="R2349" s="12" t="s">
        <v>8275</v>
      </c>
      <c r="S2349" t="s">
        <v>8276</v>
      </c>
      <c r="T2349">
        <f t="shared" si="216"/>
        <v>15</v>
      </c>
      <c r="U2349">
        <f t="shared" si="221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217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5">
        <f t="shared" si="218"/>
        <v>42360.932152777779</v>
      </c>
      <c r="M2350" s="15">
        <f t="shared" si="219"/>
        <v>42420.932152777779</v>
      </c>
      <c r="N2350" s="10">
        <f t="shared" si="220"/>
        <v>60</v>
      </c>
      <c r="O2350" t="b">
        <v>0</v>
      </c>
      <c r="P2350">
        <v>5</v>
      </c>
      <c r="Q2350" t="b">
        <v>0</v>
      </c>
      <c r="R2350" s="12" t="s">
        <v>8275</v>
      </c>
      <c r="S2350" t="s">
        <v>8276</v>
      </c>
      <c r="T2350">
        <f t="shared" si="216"/>
        <v>54</v>
      </c>
      <c r="U2350">
        <f t="shared" si="221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217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5">
        <f t="shared" si="218"/>
        <v>42198.775787037041</v>
      </c>
      <c r="M2351" s="15">
        <f t="shared" si="219"/>
        <v>42227.775787037041</v>
      </c>
      <c r="N2351" s="10">
        <f t="shared" si="220"/>
        <v>29</v>
      </c>
      <c r="O2351" t="b">
        <v>0</v>
      </c>
      <c r="P2351">
        <v>0</v>
      </c>
      <c r="Q2351" t="b">
        <v>0</v>
      </c>
      <c r="R2351" s="12" t="s">
        <v>8275</v>
      </c>
      <c r="S2351" t="s">
        <v>8276</v>
      </c>
      <c r="T2351">
        <f t="shared" si="216"/>
        <v>0</v>
      </c>
      <c r="U2351">
        <f t="shared" si="221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217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5">
        <f t="shared" si="218"/>
        <v>42708.842245370368</v>
      </c>
      <c r="M2352" s="15">
        <f t="shared" si="219"/>
        <v>42738.842245370368</v>
      </c>
      <c r="N2352" s="10">
        <f t="shared" si="220"/>
        <v>30</v>
      </c>
      <c r="O2352" t="b">
        <v>0</v>
      </c>
      <c r="P2352">
        <v>0</v>
      </c>
      <c r="Q2352" t="b">
        <v>0</v>
      </c>
      <c r="R2352" s="12" t="s">
        <v>8275</v>
      </c>
      <c r="S2352" t="s">
        <v>8276</v>
      </c>
      <c r="T2352">
        <f t="shared" si="216"/>
        <v>0</v>
      </c>
      <c r="U2352">
        <f t="shared" si="221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217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5">
        <f t="shared" si="218"/>
        <v>42094.101145833338</v>
      </c>
      <c r="M2353" s="15">
        <f t="shared" si="219"/>
        <v>42124.101145833338</v>
      </c>
      <c r="N2353" s="10">
        <f t="shared" si="220"/>
        <v>30</v>
      </c>
      <c r="O2353" t="b">
        <v>0</v>
      </c>
      <c r="P2353">
        <v>7</v>
      </c>
      <c r="Q2353" t="b">
        <v>0</v>
      </c>
      <c r="R2353" s="12" t="s">
        <v>8275</v>
      </c>
      <c r="S2353" t="s">
        <v>8276</v>
      </c>
      <c r="T2353">
        <f t="shared" si="216"/>
        <v>15.43</v>
      </c>
      <c r="U2353">
        <f t="shared" si="221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217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5">
        <f t="shared" si="218"/>
        <v>42101.633703703701</v>
      </c>
      <c r="M2354" s="15">
        <f t="shared" si="219"/>
        <v>42161.633703703701</v>
      </c>
      <c r="N2354" s="10">
        <f t="shared" si="220"/>
        <v>60</v>
      </c>
      <c r="O2354" t="b">
        <v>0</v>
      </c>
      <c r="P2354">
        <v>0</v>
      </c>
      <c r="Q2354" t="b">
        <v>0</v>
      </c>
      <c r="R2354" s="12" t="s">
        <v>8275</v>
      </c>
      <c r="S2354" t="s">
        <v>8276</v>
      </c>
      <c r="T2354">
        <f t="shared" si="216"/>
        <v>0</v>
      </c>
      <c r="U2354">
        <f t="shared" si="221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217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5">
        <f t="shared" si="218"/>
        <v>42103.676180555558</v>
      </c>
      <c r="M2355" s="15">
        <f t="shared" si="219"/>
        <v>42115.676180555558</v>
      </c>
      <c r="N2355" s="10">
        <f t="shared" si="220"/>
        <v>12</v>
      </c>
      <c r="O2355" t="b">
        <v>0</v>
      </c>
      <c r="P2355">
        <v>0</v>
      </c>
      <c r="Q2355" t="b">
        <v>0</v>
      </c>
      <c r="R2355" s="12" t="s">
        <v>8275</v>
      </c>
      <c r="S2355" t="s">
        <v>8276</v>
      </c>
      <c r="T2355">
        <f t="shared" si="216"/>
        <v>0</v>
      </c>
      <c r="U2355">
        <f t="shared" si="221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217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5">
        <f t="shared" si="218"/>
        <v>41954.722916666666</v>
      </c>
      <c r="M2356" s="15">
        <f t="shared" si="219"/>
        <v>42014.722916666666</v>
      </c>
      <c r="N2356" s="10">
        <f t="shared" si="220"/>
        <v>60</v>
      </c>
      <c r="O2356" t="b">
        <v>0</v>
      </c>
      <c r="P2356">
        <v>1</v>
      </c>
      <c r="Q2356" t="b">
        <v>0</v>
      </c>
      <c r="R2356" s="12" t="s">
        <v>8275</v>
      </c>
      <c r="S2356" t="s">
        <v>8276</v>
      </c>
      <c r="T2356">
        <f t="shared" si="216"/>
        <v>25</v>
      </c>
      <c r="U2356">
        <f t="shared" si="221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217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5">
        <f t="shared" si="218"/>
        <v>42096.918240740735</v>
      </c>
      <c r="M2357" s="15">
        <f t="shared" si="219"/>
        <v>42126.918240740735</v>
      </c>
      <c r="N2357" s="10">
        <f t="shared" si="220"/>
        <v>30</v>
      </c>
      <c r="O2357" t="b">
        <v>0</v>
      </c>
      <c r="P2357">
        <v>2</v>
      </c>
      <c r="Q2357" t="b">
        <v>0</v>
      </c>
      <c r="R2357" s="12" t="s">
        <v>8275</v>
      </c>
      <c r="S2357" t="s">
        <v>8276</v>
      </c>
      <c r="T2357">
        <f t="shared" si="216"/>
        <v>27.5</v>
      </c>
      <c r="U2357">
        <f t="shared" si="221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217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5">
        <f t="shared" si="218"/>
        <v>42130.78361111111</v>
      </c>
      <c r="M2358" s="15">
        <f t="shared" si="219"/>
        <v>42160.78361111111</v>
      </c>
      <c r="N2358" s="10">
        <f t="shared" si="220"/>
        <v>30</v>
      </c>
      <c r="O2358" t="b">
        <v>0</v>
      </c>
      <c r="P2358">
        <v>0</v>
      </c>
      <c r="Q2358" t="b">
        <v>0</v>
      </c>
      <c r="R2358" s="12" t="s">
        <v>8275</v>
      </c>
      <c r="S2358" t="s">
        <v>8276</v>
      </c>
      <c r="T2358">
        <f t="shared" si="216"/>
        <v>0</v>
      </c>
      <c r="U2358">
        <f t="shared" si="221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217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5">
        <f t="shared" si="218"/>
        <v>42264.620115740734</v>
      </c>
      <c r="M2359" s="15">
        <f t="shared" si="219"/>
        <v>42294.620115740734</v>
      </c>
      <c r="N2359" s="10">
        <f t="shared" si="220"/>
        <v>30</v>
      </c>
      <c r="O2359" t="b">
        <v>0</v>
      </c>
      <c r="P2359">
        <v>0</v>
      </c>
      <c r="Q2359" t="b">
        <v>0</v>
      </c>
      <c r="R2359" s="12" t="s">
        <v>8275</v>
      </c>
      <c r="S2359" t="s">
        <v>8276</v>
      </c>
      <c r="T2359">
        <f t="shared" si="216"/>
        <v>0</v>
      </c>
      <c r="U2359">
        <f t="shared" si="221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217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5">
        <f t="shared" si="218"/>
        <v>41978.930972222224</v>
      </c>
      <c r="M2360" s="15">
        <f t="shared" si="219"/>
        <v>42035.027083333334</v>
      </c>
      <c r="N2360" s="10">
        <f t="shared" si="220"/>
        <v>57</v>
      </c>
      <c r="O2360" t="b">
        <v>0</v>
      </c>
      <c r="P2360">
        <v>0</v>
      </c>
      <c r="Q2360" t="b">
        <v>0</v>
      </c>
      <c r="R2360" s="12" t="s">
        <v>8275</v>
      </c>
      <c r="S2360" t="s">
        <v>8276</v>
      </c>
      <c r="T2360">
        <f t="shared" si="216"/>
        <v>0</v>
      </c>
      <c r="U2360">
        <f t="shared" si="221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217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5">
        <f t="shared" si="218"/>
        <v>42159.649583333332</v>
      </c>
      <c r="M2361" s="15">
        <f t="shared" si="219"/>
        <v>42219.649583333332</v>
      </c>
      <c r="N2361" s="10">
        <f t="shared" si="220"/>
        <v>60</v>
      </c>
      <c r="O2361" t="b">
        <v>0</v>
      </c>
      <c r="P2361">
        <v>3</v>
      </c>
      <c r="Q2361" t="b">
        <v>0</v>
      </c>
      <c r="R2361" s="12" t="s">
        <v>8275</v>
      </c>
      <c r="S2361" t="s">
        <v>8276</v>
      </c>
      <c r="T2361">
        <f t="shared" si="216"/>
        <v>367</v>
      </c>
      <c r="U2361">
        <f t="shared" si="221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217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5">
        <f t="shared" si="218"/>
        <v>42377.70694444445</v>
      </c>
      <c r="M2362" s="15">
        <f t="shared" si="219"/>
        <v>42407.70694444445</v>
      </c>
      <c r="N2362" s="10">
        <f t="shared" si="220"/>
        <v>30</v>
      </c>
      <c r="O2362" t="b">
        <v>0</v>
      </c>
      <c r="P2362">
        <v>1</v>
      </c>
      <c r="Q2362" t="b">
        <v>0</v>
      </c>
      <c r="R2362" s="12" t="s">
        <v>8275</v>
      </c>
      <c r="S2362" t="s">
        <v>8276</v>
      </c>
      <c r="T2362">
        <f t="shared" si="216"/>
        <v>2</v>
      </c>
      <c r="U2362">
        <f t="shared" si="221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217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5">
        <f t="shared" si="218"/>
        <v>42466.858888888892</v>
      </c>
      <c r="M2363" s="15">
        <f t="shared" si="219"/>
        <v>42490.916666666672</v>
      </c>
      <c r="N2363" s="10">
        <f t="shared" si="220"/>
        <v>24</v>
      </c>
      <c r="O2363" t="b">
        <v>0</v>
      </c>
      <c r="P2363">
        <v>0</v>
      </c>
      <c r="Q2363" t="b">
        <v>0</v>
      </c>
      <c r="R2363" s="12" t="s">
        <v>8275</v>
      </c>
      <c r="S2363" t="s">
        <v>8276</v>
      </c>
      <c r="T2363">
        <f t="shared" si="216"/>
        <v>0</v>
      </c>
      <c r="U2363">
        <f t="shared" si="221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217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5">
        <f t="shared" si="218"/>
        <v>41954.688310185185</v>
      </c>
      <c r="M2364" s="15">
        <f t="shared" si="219"/>
        <v>41984.688310185185</v>
      </c>
      <c r="N2364" s="10">
        <f t="shared" si="220"/>
        <v>30</v>
      </c>
      <c r="O2364" t="b">
        <v>0</v>
      </c>
      <c r="P2364">
        <v>2</v>
      </c>
      <c r="Q2364" t="b">
        <v>0</v>
      </c>
      <c r="R2364" s="12" t="s">
        <v>8275</v>
      </c>
      <c r="S2364" t="s">
        <v>8276</v>
      </c>
      <c r="T2364">
        <f t="shared" si="216"/>
        <v>60</v>
      </c>
      <c r="U2364">
        <f t="shared" si="221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217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5">
        <f t="shared" si="218"/>
        <v>42322.011574074073</v>
      </c>
      <c r="M2365" s="15">
        <f t="shared" si="219"/>
        <v>42367.011574074073</v>
      </c>
      <c r="N2365" s="10">
        <f t="shared" si="220"/>
        <v>45</v>
      </c>
      <c r="O2365" t="b">
        <v>0</v>
      </c>
      <c r="P2365">
        <v>0</v>
      </c>
      <c r="Q2365" t="b">
        <v>0</v>
      </c>
      <c r="R2365" s="12" t="s">
        <v>8275</v>
      </c>
      <c r="S2365" t="s">
        <v>8276</v>
      </c>
      <c r="T2365">
        <f t="shared" si="216"/>
        <v>0</v>
      </c>
      <c r="U2365">
        <f t="shared" si="221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217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5">
        <f t="shared" si="218"/>
        <v>42248.934675925921</v>
      </c>
      <c r="M2366" s="15">
        <f t="shared" si="219"/>
        <v>42303.934675925921</v>
      </c>
      <c r="N2366" s="10">
        <f t="shared" si="220"/>
        <v>55</v>
      </c>
      <c r="O2366" t="b">
        <v>0</v>
      </c>
      <c r="P2366">
        <v>0</v>
      </c>
      <c r="Q2366" t="b">
        <v>0</v>
      </c>
      <c r="R2366" s="12" t="s">
        <v>8275</v>
      </c>
      <c r="S2366" t="s">
        <v>8276</v>
      </c>
      <c r="T2366">
        <f t="shared" si="216"/>
        <v>0</v>
      </c>
      <c r="U2366">
        <f t="shared" si="221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217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5">
        <f t="shared" si="218"/>
        <v>42346.736400462964</v>
      </c>
      <c r="M2367" s="15">
        <f t="shared" si="219"/>
        <v>42386.958333333328</v>
      </c>
      <c r="N2367" s="10">
        <f t="shared" si="220"/>
        <v>40</v>
      </c>
      <c r="O2367" t="b">
        <v>0</v>
      </c>
      <c r="P2367">
        <v>0</v>
      </c>
      <c r="Q2367" t="b">
        <v>0</v>
      </c>
      <c r="R2367" s="12" t="s">
        <v>8275</v>
      </c>
      <c r="S2367" t="s">
        <v>8276</v>
      </c>
      <c r="T2367">
        <f t="shared" si="216"/>
        <v>0</v>
      </c>
      <c r="U2367">
        <f t="shared" si="221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217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5">
        <f t="shared" si="218"/>
        <v>42268.531631944439</v>
      </c>
      <c r="M2368" s="15">
        <f t="shared" si="219"/>
        <v>42298.531631944439</v>
      </c>
      <c r="N2368" s="10">
        <f t="shared" si="220"/>
        <v>30</v>
      </c>
      <c r="O2368" t="b">
        <v>0</v>
      </c>
      <c r="P2368">
        <v>27</v>
      </c>
      <c r="Q2368" t="b">
        <v>0</v>
      </c>
      <c r="R2368" s="12" t="s">
        <v>8275</v>
      </c>
      <c r="S2368" t="s">
        <v>8276</v>
      </c>
      <c r="T2368">
        <f t="shared" si="216"/>
        <v>97.41</v>
      </c>
      <c r="U2368">
        <f t="shared" si="221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217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5">
        <f t="shared" si="218"/>
        <v>42425.970092592594</v>
      </c>
      <c r="M2369" s="15">
        <f t="shared" si="219"/>
        <v>42485.928425925929</v>
      </c>
      <c r="N2369" s="10">
        <f t="shared" si="220"/>
        <v>60</v>
      </c>
      <c r="O2369" t="b">
        <v>0</v>
      </c>
      <c r="P2369">
        <v>14</v>
      </c>
      <c r="Q2369" t="b">
        <v>0</v>
      </c>
      <c r="R2369" s="12" t="s">
        <v>8275</v>
      </c>
      <c r="S2369" t="s">
        <v>8276</v>
      </c>
      <c r="T2369">
        <f t="shared" si="216"/>
        <v>47.86</v>
      </c>
      <c r="U2369">
        <f t="shared" si="221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si="217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5">
        <f t="shared" si="218"/>
        <v>42063.721817129626</v>
      </c>
      <c r="M2370" s="15">
        <f t="shared" si="219"/>
        <v>42108.680150462969</v>
      </c>
      <c r="N2370" s="10">
        <f t="shared" si="220"/>
        <v>45</v>
      </c>
      <c r="O2370" t="b">
        <v>0</v>
      </c>
      <c r="P2370">
        <v>2</v>
      </c>
      <c r="Q2370" t="b">
        <v>0</v>
      </c>
      <c r="R2370" s="12" t="s">
        <v>8275</v>
      </c>
      <c r="S2370" t="s">
        <v>8276</v>
      </c>
      <c r="T2370">
        <f t="shared" ref="T2370:T2433" si="222">IFERROR(ROUND(E2370/P2370,2),0)</f>
        <v>50</v>
      </c>
      <c r="U2370">
        <f t="shared" si="221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ref="F2371:F2434" si="223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5">
        <f t="shared" ref="L2371:L2434" si="224">(((K2371/60)/60)/24)+DATE(1970,1,1)</f>
        <v>42380.812627314815</v>
      </c>
      <c r="M2371" s="15">
        <f t="shared" ref="M2371:M2434" si="225">(((J2371/60)/60)/24)+DATE(1970,1,1)</f>
        <v>42410.812627314815</v>
      </c>
      <c r="N2371" s="10">
        <f t="shared" ref="N2371:N2434" si="226">_xlfn.DAYS(M2371,L2371)</f>
        <v>30</v>
      </c>
      <c r="O2371" t="b">
        <v>0</v>
      </c>
      <c r="P2371">
        <v>0</v>
      </c>
      <c r="Q2371" t="b">
        <v>0</v>
      </c>
      <c r="R2371" s="12" t="s">
        <v>8275</v>
      </c>
      <c r="S2371" t="s">
        <v>8276</v>
      </c>
      <c r="T2371">
        <f t="shared" si="222"/>
        <v>0</v>
      </c>
      <c r="U2371">
        <f t="shared" ref="U2371:U2434" si="227">YEAR(L2371)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223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5">
        <f t="shared" si="224"/>
        <v>41961.18913194444</v>
      </c>
      <c r="M2372" s="15">
        <f t="shared" si="225"/>
        <v>41991.18913194444</v>
      </c>
      <c r="N2372" s="10">
        <f t="shared" si="226"/>
        <v>30</v>
      </c>
      <c r="O2372" t="b">
        <v>0</v>
      </c>
      <c r="P2372">
        <v>4</v>
      </c>
      <c r="Q2372" t="b">
        <v>0</v>
      </c>
      <c r="R2372" s="12" t="s">
        <v>8275</v>
      </c>
      <c r="S2372" t="s">
        <v>8276</v>
      </c>
      <c r="T2372">
        <f t="shared" si="222"/>
        <v>20.5</v>
      </c>
      <c r="U2372">
        <f t="shared" si="22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223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5">
        <f t="shared" si="224"/>
        <v>42150.777731481481</v>
      </c>
      <c r="M2373" s="15">
        <f t="shared" si="225"/>
        <v>42180.777731481481</v>
      </c>
      <c r="N2373" s="10">
        <f t="shared" si="226"/>
        <v>30</v>
      </c>
      <c r="O2373" t="b">
        <v>0</v>
      </c>
      <c r="P2373">
        <v>0</v>
      </c>
      <c r="Q2373" t="b">
        <v>0</v>
      </c>
      <c r="R2373" s="12" t="s">
        <v>8275</v>
      </c>
      <c r="S2373" t="s">
        <v>8276</v>
      </c>
      <c r="T2373">
        <f t="shared" si="222"/>
        <v>0</v>
      </c>
      <c r="U2373">
        <f t="shared" si="22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223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5">
        <f t="shared" si="224"/>
        <v>42088.069108796291</v>
      </c>
      <c r="M2374" s="15">
        <f t="shared" si="225"/>
        <v>42118.069108796291</v>
      </c>
      <c r="N2374" s="10">
        <f t="shared" si="226"/>
        <v>30</v>
      </c>
      <c r="O2374" t="b">
        <v>0</v>
      </c>
      <c r="P2374">
        <v>6</v>
      </c>
      <c r="Q2374" t="b">
        <v>0</v>
      </c>
      <c r="R2374" s="12" t="s">
        <v>8275</v>
      </c>
      <c r="S2374" t="s">
        <v>8276</v>
      </c>
      <c r="T2374">
        <f t="shared" si="222"/>
        <v>30</v>
      </c>
      <c r="U2374">
        <f t="shared" si="22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223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5">
        <f t="shared" si="224"/>
        <v>42215.662314814821</v>
      </c>
      <c r="M2375" s="15">
        <f t="shared" si="225"/>
        <v>42245.662314814821</v>
      </c>
      <c r="N2375" s="10">
        <f t="shared" si="226"/>
        <v>30</v>
      </c>
      <c r="O2375" t="b">
        <v>0</v>
      </c>
      <c r="P2375">
        <v>1</v>
      </c>
      <c r="Q2375" t="b">
        <v>0</v>
      </c>
      <c r="R2375" s="12" t="s">
        <v>8275</v>
      </c>
      <c r="S2375" t="s">
        <v>8276</v>
      </c>
      <c r="T2375">
        <f t="shared" si="222"/>
        <v>50</v>
      </c>
      <c r="U2375">
        <f t="shared" si="22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223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5">
        <f t="shared" si="224"/>
        <v>42017.843287037031</v>
      </c>
      <c r="M2376" s="15">
        <f t="shared" si="225"/>
        <v>42047.843287037031</v>
      </c>
      <c r="N2376" s="10">
        <f t="shared" si="226"/>
        <v>30</v>
      </c>
      <c r="O2376" t="b">
        <v>0</v>
      </c>
      <c r="P2376">
        <v>1</v>
      </c>
      <c r="Q2376" t="b">
        <v>0</v>
      </c>
      <c r="R2376" s="12" t="s">
        <v>8275</v>
      </c>
      <c r="S2376" t="s">
        <v>8276</v>
      </c>
      <c r="T2376">
        <f t="shared" si="222"/>
        <v>10</v>
      </c>
      <c r="U2376">
        <f t="shared" si="22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223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5">
        <f t="shared" si="224"/>
        <v>42592.836076388892</v>
      </c>
      <c r="M2377" s="15">
        <f t="shared" si="225"/>
        <v>42622.836076388892</v>
      </c>
      <c r="N2377" s="10">
        <f t="shared" si="226"/>
        <v>30</v>
      </c>
      <c r="O2377" t="b">
        <v>0</v>
      </c>
      <c r="P2377">
        <v>0</v>
      </c>
      <c r="Q2377" t="b">
        <v>0</v>
      </c>
      <c r="R2377" s="12" t="s">
        <v>8275</v>
      </c>
      <c r="S2377" t="s">
        <v>8276</v>
      </c>
      <c r="T2377">
        <f t="shared" si="222"/>
        <v>0</v>
      </c>
      <c r="U2377">
        <f t="shared" si="22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223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5">
        <f t="shared" si="224"/>
        <v>42318.925532407404</v>
      </c>
      <c r="M2378" s="15">
        <f t="shared" si="225"/>
        <v>42348.925532407404</v>
      </c>
      <c r="N2378" s="10">
        <f t="shared" si="226"/>
        <v>30</v>
      </c>
      <c r="O2378" t="b">
        <v>0</v>
      </c>
      <c r="P2378">
        <v>4</v>
      </c>
      <c r="Q2378" t="b">
        <v>0</v>
      </c>
      <c r="R2378" s="12" t="s">
        <v>8275</v>
      </c>
      <c r="S2378" t="s">
        <v>8276</v>
      </c>
      <c r="T2378">
        <f t="shared" si="222"/>
        <v>81.58</v>
      </c>
      <c r="U2378">
        <f t="shared" si="22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223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5">
        <f t="shared" si="224"/>
        <v>42669.870173611111</v>
      </c>
      <c r="M2379" s="15">
        <f t="shared" si="225"/>
        <v>42699.911840277782</v>
      </c>
      <c r="N2379" s="10">
        <f t="shared" si="226"/>
        <v>30</v>
      </c>
      <c r="O2379" t="b">
        <v>0</v>
      </c>
      <c r="P2379">
        <v>0</v>
      </c>
      <c r="Q2379" t="b">
        <v>0</v>
      </c>
      <c r="R2379" s="12" t="s">
        <v>8275</v>
      </c>
      <c r="S2379" t="s">
        <v>8276</v>
      </c>
      <c r="T2379">
        <f t="shared" si="222"/>
        <v>0</v>
      </c>
      <c r="U2379">
        <f t="shared" si="22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223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5">
        <f t="shared" si="224"/>
        <v>42213.013078703705</v>
      </c>
      <c r="M2380" s="15">
        <f t="shared" si="225"/>
        <v>42242.013078703705</v>
      </c>
      <c r="N2380" s="10">
        <f t="shared" si="226"/>
        <v>29</v>
      </c>
      <c r="O2380" t="b">
        <v>0</v>
      </c>
      <c r="P2380">
        <v>0</v>
      </c>
      <c r="Q2380" t="b">
        <v>0</v>
      </c>
      <c r="R2380" s="12" t="s">
        <v>8275</v>
      </c>
      <c r="S2380" t="s">
        <v>8276</v>
      </c>
      <c r="T2380">
        <f t="shared" si="222"/>
        <v>0</v>
      </c>
      <c r="U2380">
        <f t="shared" si="22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223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5">
        <f t="shared" si="224"/>
        <v>42237.016388888893</v>
      </c>
      <c r="M2381" s="15">
        <f t="shared" si="225"/>
        <v>42282.016388888893</v>
      </c>
      <c r="N2381" s="10">
        <f t="shared" si="226"/>
        <v>45</v>
      </c>
      <c r="O2381" t="b">
        <v>0</v>
      </c>
      <c r="P2381">
        <v>0</v>
      </c>
      <c r="Q2381" t="b">
        <v>0</v>
      </c>
      <c r="R2381" s="12" t="s">
        <v>8275</v>
      </c>
      <c r="S2381" t="s">
        <v>8276</v>
      </c>
      <c r="T2381">
        <f t="shared" si="222"/>
        <v>0</v>
      </c>
      <c r="U2381">
        <f t="shared" si="22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223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5">
        <f t="shared" si="224"/>
        <v>42248.793310185181</v>
      </c>
      <c r="M2382" s="15">
        <f t="shared" si="225"/>
        <v>42278.793310185181</v>
      </c>
      <c r="N2382" s="10">
        <f t="shared" si="226"/>
        <v>30</v>
      </c>
      <c r="O2382" t="b">
        <v>0</v>
      </c>
      <c r="P2382">
        <v>3</v>
      </c>
      <c r="Q2382" t="b">
        <v>0</v>
      </c>
      <c r="R2382" s="12" t="s">
        <v>8275</v>
      </c>
      <c r="S2382" t="s">
        <v>8276</v>
      </c>
      <c r="T2382">
        <f t="shared" si="222"/>
        <v>18.329999999999998</v>
      </c>
      <c r="U2382">
        <f t="shared" si="22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223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5">
        <f t="shared" si="224"/>
        <v>42074.935740740737</v>
      </c>
      <c r="M2383" s="15">
        <f t="shared" si="225"/>
        <v>42104.935740740737</v>
      </c>
      <c r="N2383" s="10">
        <f t="shared" si="226"/>
        <v>30</v>
      </c>
      <c r="O2383" t="b">
        <v>0</v>
      </c>
      <c r="P2383">
        <v>7</v>
      </c>
      <c r="Q2383" t="b">
        <v>0</v>
      </c>
      <c r="R2383" s="12" t="s">
        <v>8275</v>
      </c>
      <c r="S2383" t="s">
        <v>8276</v>
      </c>
      <c r="T2383">
        <f t="shared" si="222"/>
        <v>224.43</v>
      </c>
      <c r="U2383">
        <f t="shared" si="22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223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5">
        <f t="shared" si="224"/>
        <v>42195.187534722223</v>
      </c>
      <c r="M2384" s="15">
        <f t="shared" si="225"/>
        <v>42220.187534722223</v>
      </c>
      <c r="N2384" s="10">
        <f t="shared" si="226"/>
        <v>25</v>
      </c>
      <c r="O2384" t="b">
        <v>0</v>
      </c>
      <c r="P2384">
        <v>2</v>
      </c>
      <c r="Q2384" t="b">
        <v>0</v>
      </c>
      <c r="R2384" s="12" t="s">
        <v>8275</v>
      </c>
      <c r="S2384" t="s">
        <v>8276</v>
      </c>
      <c r="T2384">
        <f t="shared" si="222"/>
        <v>37.5</v>
      </c>
      <c r="U2384">
        <f t="shared" si="22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223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5">
        <f t="shared" si="224"/>
        <v>42027.056793981479</v>
      </c>
      <c r="M2385" s="15">
        <f t="shared" si="225"/>
        <v>42057.056793981479</v>
      </c>
      <c r="N2385" s="10">
        <f t="shared" si="226"/>
        <v>30</v>
      </c>
      <c r="O2385" t="b">
        <v>0</v>
      </c>
      <c r="P2385">
        <v>3</v>
      </c>
      <c r="Q2385" t="b">
        <v>0</v>
      </c>
      <c r="R2385" s="12" t="s">
        <v>8275</v>
      </c>
      <c r="S2385" t="s">
        <v>8276</v>
      </c>
      <c r="T2385">
        <f t="shared" si="222"/>
        <v>145</v>
      </c>
      <c r="U2385">
        <f t="shared" si="22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223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5">
        <f t="shared" si="224"/>
        <v>41927.067627314813</v>
      </c>
      <c r="M2386" s="15">
        <f t="shared" si="225"/>
        <v>41957.109293981484</v>
      </c>
      <c r="N2386" s="10">
        <f t="shared" si="226"/>
        <v>30</v>
      </c>
      <c r="O2386" t="b">
        <v>0</v>
      </c>
      <c r="P2386">
        <v>8</v>
      </c>
      <c r="Q2386" t="b">
        <v>0</v>
      </c>
      <c r="R2386" s="12" t="s">
        <v>8275</v>
      </c>
      <c r="S2386" t="s">
        <v>8276</v>
      </c>
      <c r="T2386">
        <f t="shared" si="222"/>
        <v>1</v>
      </c>
      <c r="U2386">
        <f t="shared" si="22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223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5">
        <f t="shared" si="224"/>
        <v>42191.70175925926</v>
      </c>
      <c r="M2387" s="15">
        <f t="shared" si="225"/>
        <v>42221.70175925926</v>
      </c>
      <c r="N2387" s="10">
        <f t="shared" si="226"/>
        <v>30</v>
      </c>
      <c r="O2387" t="b">
        <v>0</v>
      </c>
      <c r="P2387">
        <v>7</v>
      </c>
      <c r="Q2387" t="b">
        <v>0</v>
      </c>
      <c r="R2387" s="12" t="s">
        <v>8275</v>
      </c>
      <c r="S2387" t="s">
        <v>8276</v>
      </c>
      <c r="T2387">
        <f t="shared" si="222"/>
        <v>112.57</v>
      </c>
      <c r="U2387">
        <f t="shared" si="22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223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5">
        <f t="shared" si="224"/>
        <v>41954.838240740741</v>
      </c>
      <c r="M2388" s="15">
        <f t="shared" si="225"/>
        <v>42014.838240740741</v>
      </c>
      <c r="N2388" s="10">
        <f t="shared" si="226"/>
        <v>60</v>
      </c>
      <c r="O2388" t="b">
        <v>0</v>
      </c>
      <c r="P2388">
        <v>0</v>
      </c>
      <c r="Q2388" t="b">
        <v>0</v>
      </c>
      <c r="R2388" s="12" t="s">
        <v>8275</v>
      </c>
      <c r="S2388" t="s">
        <v>8276</v>
      </c>
      <c r="T2388">
        <f t="shared" si="222"/>
        <v>0</v>
      </c>
      <c r="U2388">
        <f t="shared" si="22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223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5">
        <f t="shared" si="224"/>
        <v>42528.626620370371</v>
      </c>
      <c r="M2389" s="15">
        <f t="shared" si="225"/>
        <v>42573.626620370371</v>
      </c>
      <c r="N2389" s="10">
        <f t="shared" si="226"/>
        <v>45</v>
      </c>
      <c r="O2389" t="b">
        <v>0</v>
      </c>
      <c r="P2389">
        <v>3</v>
      </c>
      <c r="Q2389" t="b">
        <v>0</v>
      </c>
      <c r="R2389" s="12" t="s">
        <v>8275</v>
      </c>
      <c r="S2389" t="s">
        <v>8276</v>
      </c>
      <c r="T2389">
        <f t="shared" si="222"/>
        <v>342</v>
      </c>
      <c r="U2389">
        <f t="shared" si="22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223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5">
        <f t="shared" si="224"/>
        <v>41989.853692129633</v>
      </c>
      <c r="M2390" s="15">
        <f t="shared" si="225"/>
        <v>42019.811805555553</v>
      </c>
      <c r="N2390" s="10">
        <f t="shared" si="226"/>
        <v>30</v>
      </c>
      <c r="O2390" t="b">
        <v>0</v>
      </c>
      <c r="P2390">
        <v>8</v>
      </c>
      <c r="Q2390" t="b">
        <v>0</v>
      </c>
      <c r="R2390" s="12" t="s">
        <v>8275</v>
      </c>
      <c r="S2390" t="s">
        <v>8276</v>
      </c>
      <c r="T2390">
        <f t="shared" si="222"/>
        <v>57.88</v>
      </c>
      <c r="U2390">
        <f t="shared" si="22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223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5">
        <f t="shared" si="224"/>
        <v>42179.653379629628</v>
      </c>
      <c r="M2391" s="15">
        <f t="shared" si="225"/>
        <v>42210.915972222225</v>
      </c>
      <c r="N2391" s="10">
        <f t="shared" si="226"/>
        <v>31</v>
      </c>
      <c r="O2391" t="b">
        <v>0</v>
      </c>
      <c r="P2391">
        <v>1</v>
      </c>
      <c r="Q2391" t="b">
        <v>0</v>
      </c>
      <c r="R2391" s="12" t="s">
        <v>8275</v>
      </c>
      <c r="S2391" t="s">
        <v>8276</v>
      </c>
      <c r="T2391">
        <f t="shared" si="222"/>
        <v>30</v>
      </c>
      <c r="U2391">
        <f t="shared" si="22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223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5">
        <f t="shared" si="224"/>
        <v>41968.262314814812</v>
      </c>
      <c r="M2392" s="15">
        <f t="shared" si="225"/>
        <v>42008.262314814812</v>
      </c>
      <c r="N2392" s="10">
        <f t="shared" si="226"/>
        <v>40</v>
      </c>
      <c r="O2392" t="b">
        <v>0</v>
      </c>
      <c r="P2392">
        <v>0</v>
      </c>
      <c r="Q2392" t="b">
        <v>0</v>
      </c>
      <c r="R2392" s="12" t="s">
        <v>8275</v>
      </c>
      <c r="S2392" t="s">
        <v>8276</v>
      </c>
      <c r="T2392">
        <f t="shared" si="222"/>
        <v>0</v>
      </c>
      <c r="U2392">
        <f t="shared" si="22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223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5">
        <f t="shared" si="224"/>
        <v>42064.794490740736</v>
      </c>
      <c r="M2393" s="15">
        <f t="shared" si="225"/>
        <v>42094.752824074079</v>
      </c>
      <c r="N2393" s="10">
        <f t="shared" si="226"/>
        <v>30</v>
      </c>
      <c r="O2393" t="b">
        <v>0</v>
      </c>
      <c r="P2393">
        <v>1</v>
      </c>
      <c r="Q2393" t="b">
        <v>0</v>
      </c>
      <c r="R2393" s="12" t="s">
        <v>8275</v>
      </c>
      <c r="S2393" t="s">
        <v>8276</v>
      </c>
      <c r="T2393">
        <f t="shared" si="222"/>
        <v>25</v>
      </c>
      <c r="U2393">
        <f t="shared" si="22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223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5">
        <f t="shared" si="224"/>
        <v>42276.120636574073</v>
      </c>
      <c r="M2394" s="15">
        <f t="shared" si="225"/>
        <v>42306.120636574073</v>
      </c>
      <c r="N2394" s="10">
        <f t="shared" si="226"/>
        <v>30</v>
      </c>
      <c r="O2394" t="b">
        <v>0</v>
      </c>
      <c r="P2394">
        <v>0</v>
      </c>
      <c r="Q2394" t="b">
        <v>0</v>
      </c>
      <c r="R2394" s="12" t="s">
        <v>8275</v>
      </c>
      <c r="S2394" t="s">
        <v>8276</v>
      </c>
      <c r="T2394">
        <f t="shared" si="222"/>
        <v>0</v>
      </c>
      <c r="U2394">
        <f t="shared" si="22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223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5">
        <f t="shared" si="224"/>
        <v>42194.648344907408</v>
      </c>
      <c r="M2395" s="15">
        <f t="shared" si="225"/>
        <v>42224.648344907408</v>
      </c>
      <c r="N2395" s="10">
        <f t="shared" si="226"/>
        <v>30</v>
      </c>
      <c r="O2395" t="b">
        <v>0</v>
      </c>
      <c r="P2395">
        <v>1</v>
      </c>
      <c r="Q2395" t="b">
        <v>0</v>
      </c>
      <c r="R2395" s="12" t="s">
        <v>8275</v>
      </c>
      <c r="S2395" t="s">
        <v>8276</v>
      </c>
      <c r="T2395">
        <f t="shared" si="222"/>
        <v>50</v>
      </c>
      <c r="U2395">
        <f t="shared" si="22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223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5">
        <f t="shared" si="224"/>
        <v>42031.362187499995</v>
      </c>
      <c r="M2396" s="15">
        <f t="shared" si="225"/>
        <v>42061.362187499995</v>
      </c>
      <c r="N2396" s="10">
        <f t="shared" si="226"/>
        <v>30</v>
      </c>
      <c r="O2396" t="b">
        <v>0</v>
      </c>
      <c r="P2396">
        <v>2</v>
      </c>
      <c r="Q2396" t="b">
        <v>0</v>
      </c>
      <c r="R2396" s="12" t="s">
        <v>8275</v>
      </c>
      <c r="S2396" t="s">
        <v>8276</v>
      </c>
      <c r="T2396">
        <f t="shared" si="222"/>
        <v>1.5</v>
      </c>
      <c r="U2396">
        <f t="shared" si="22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223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5">
        <f t="shared" si="224"/>
        <v>42717.121377314819</v>
      </c>
      <c r="M2397" s="15">
        <f t="shared" si="225"/>
        <v>42745.372916666667</v>
      </c>
      <c r="N2397" s="10">
        <f t="shared" si="226"/>
        <v>28</v>
      </c>
      <c r="O2397" t="b">
        <v>0</v>
      </c>
      <c r="P2397">
        <v>0</v>
      </c>
      <c r="Q2397" t="b">
        <v>0</v>
      </c>
      <c r="R2397" s="12" t="s">
        <v>8275</v>
      </c>
      <c r="S2397" t="s">
        <v>8276</v>
      </c>
      <c r="T2397">
        <f t="shared" si="222"/>
        <v>0</v>
      </c>
      <c r="U2397">
        <f t="shared" si="22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223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5">
        <f t="shared" si="224"/>
        <v>42262.849050925928</v>
      </c>
      <c r="M2398" s="15">
        <f t="shared" si="225"/>
        <v>42292.849050925928</v>
      </c>
      <c r="N2398" s="10">
        <f t="shared" si="226"/>
        <v>30</v>
      </c>
      <c r="O2398" t="b">
        <v>0</v>
      </c>
      <c r="P2398">
        <v>1</v>
      </c>
      <c r="Q2398" t="b">
        <v>0</v>
      </c>
      <c r="R2398" s="12" t="s">
        <v>8275</v>
      </c>
      <c r="S2398" t="s">
        <v>8276</v>
      </c>
      <c r="T2398">
        <f t="shared" si="222"/>
        <v>10</v>
      </c>
      <c r="U2398">
        <f t="shared" si="22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223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5">
        <f t="shared" si="224"/>
        <v>41976.88490740741</v>
      </c>
      <c r="M2399" s="15">
        <f t="shared" si="225"/>
        <v>42006.88490740741</v>
      </c>
      <c r="N2399" s="10">
        <f t="shared" si="226"/>
        <v>30</v>
      </c>
      <c r="O2399" t="b">
        <v>0</v>
      </c>
      <c r="P2399">
        <v>0</v>
      </c>
      <c r="Q2399" t="b">
        <v>0</v>
      </c>
      <c r="R2399" s="12" t="s">
        <v>8275</v>
      </c>
      <c r="S2399" t="s">
        <v>8276</v>
      </c>
      <c r="T2399">
        <f t="shared" si="222"/>
        <v>0</v>
      </c>
      <c r="U2399">
        <f t="shared" si="22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223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5">
        <f t="shared" si="224"/>
        <v>42157.916481481487</v>
      </c>
      <c r="M2400" s="15">
        <f t="shared" si="225"/>
        <v>42187.916481481487</v>
      </c>
      <c r="N2400" s="10">
        <f t="shared" si="226"/>
        <v>30</v>
      </c>
      <c r="O2400" t="b">
        <v>0</v>
      </c>
      <c r="P2400">
        <v>0</v>
      </c>
      <c r="Q2400" t="b">
        <v>0</v>
      </c>
      <c r="R2400" s="12" t="s">
        <v>8275</v>
      </c>
      <c r="S2400" t="s">
        <v>8276</v>
      </c>
      <c r="T2400">
        <f t="shared" si="222"/>
        <v>0</v>
      </c>
      <c r="U2400">
        <f t="shared" si="22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223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5">
        <f t="shared" si="224"/>
        <v>41956.853078703702</v>
      </c>
      <c r="M2401" s="15">
        <f t="shared" si="225"/>
        <v>41991.853078703702</v>
      </c>
      <c r="N2401" s="10">
        <f t="shared" si="226"/>
        <v>35</v>
      </c>
      <c r="O2401" t="b">
        <v>0</v>
      </c>
      <c r="P2401">
        <v>0</v>
      </c>
      <c r="Q2401" t="b">
        <v>0</v>
      </c>
      <c r="R2401" s="12" t="s">
        <v>8275</v>
      </c>
      <c r="S2401" t="s">
        <v>8276</v>
      </c>
      <c r="T2401">
        <f t="shared" si="222"/>
        <v>0</v>
      </c>
      <c r="U2401">
        <f t="shared" si="22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223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5">
        <f t="shared" si="224"/>
        <v>42444.268101851849</v>
      </c>
      <c r="M2402" s="15">
        <f t="shared" si="225"/>
        <v>42474.268101851849</v>
      </c>
      <c r="N2402" s="10">
        <f t="shared" si="226"/>
        <v>30</v>
      </c>
      <c r="O2402" t="b">
        <v>0</v>
      </c>
      <c r="P2402">
        <v>0</v>
      </c>
      <c r="Q2402" t="b">
        <v>0</v>
      </c>
      <c r="R2402" s="12" t="s">
        <v>8275</v>
      </c>
      <c r="S2402" t="s">
        <v>8276</v>
      </c>
      <c r="T2402">
        <f t="shared" si="222"/>
        <v>0</v>
      </c>
      <c r="U2402">
        <f t="shared" si="22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223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5">
        <f t="shared" si="224"/>
        <v>42374.822870370372</v>
      </c>
      <c r="M2403" s="15">
        <f t="shared" si="225"/>
        <v>42434.822870370372</v>
      </c>
      <c r="N2403" s="10">
        <f t="shared" si="226"/>
        <v>60</v>
      </c>
      <c r="O2403" t="b">
        <v>0</v>
      </c>
      <c r="P2403">
        <v>9</v>
      </c>
      <c r="Q2403" t="b">
        <v>0</v>
      </c>
      <c r="R2403" s="12" t="s">
        <v>8292</v>
      </c>
      <c r="S2403" t="s">
        <v>8293</v>
      </c>
      <c r="T2403">
        <f t="shared" si="222"/>
        <v>22.33</v>
      </c>
      <c r="U2403">
        <f t="shared" si="22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223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5">
        <f t="shared" si="224"/>
        <v>42107.679756944446</v>
      </c>
      <c r="M2404" s="15">
        <f t="shared" si="225"/>
        <v>42137.679756944446</v>
      </c>
      <c r="N2404" s="10">
        <f t="shared" si="226"/>
        <v>30</v>
      </c>
      <c r="O2404" t="b">
        <v>0</v>
      </c>
      <c r="P2404">
        <v>1</v>
      </c>
      <c r="Q2404" t="b">
        <v>0</v>
      </c>
      <c r="R2404" s="12" t="s">
        <v>8292</v>
      </c>
      <c r="S2404" t="s">
        <v>8293</v>
      </c>
      <c r="T2404">
        <f t="shared" si="222"/>
        <v>52</v>
      </c>
      <c r="U2404">
        <f t="shared" si="22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223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5">
        <f t="shared" si="224"/>
        <v>42399.882615740738</v>
      </c>
      <c r="M2405" s="15">
        <f t="shared" si="225"/>
        <v>42459.840949074074</v>
      </c>
      <c r="N2405" s="10">
        <f t="shared" si="226"/>
        <v>60</v>
      </c>
      <c r="O2405" t="b">
        <v>0</v>
      </c>
      <c r="P2405">
        <v>12</v>
      </c>
      <c r="Q2405" t="b">
        <v>0</v>
      </c>
      <c r="R2405" s="12" t="s">
        <v>8292</v>
      </c>
      <c r="S2405" t="s">
        <v>8293</v>
      </c>
      <c r="T2405">
        <f t="shared" si="222"/>
        <v>16.829999999999998</v>
      </c>
      <c r="U2405">
        <f t="shared" si="22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223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5">
        <f t="shared" si="224"/>
        <v>42342.03943287037</v>
      </c>
      <c r="M2406" s="15">
        <f t="shared" si="225"/>
        <v>42372.03943287037</v>
      </c>
      <c r="N2406" s="10">
        <f t="shared" si="226"/>
        <v>30</v>
      </c>
      <c r="O2406" t="b">
        <v>0</v>
      </c>
      <c r="P2406">
        <v>0</v>
      </c>
      <c r="Q2406" t="b">
        <v>0</v>
      </c>
      <c r="R2406" s="12" t="s">
        <v>8292</v>
      </c>
      <c r="S2406" t="s">
        <v>8293</v>
      </c>
      <c r="T2406">
        <f t="shared" si="222"/>
        <v>0</v>
      </c>
      <c r="U2406">
        <f t="shared" si="22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223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5">
        <f t="shared" si="224"/>
        <v>42595.585358796292</v>
      </c>
      <c r="M2407" s="15">
        <f t="shared" si="225"/>
        <v>42616.585358796292</v>
      </c>
      <c r="N2407" s="10">
        <f t="shared" si="226"/>
        <v>21</v>
      </c>
      <c r="O2407" t="b">
        <v>0</v>
      </c>
      <c r="P2407">
        <v>20</v>
      </c>
      <c r="Q2407" t="b">
        <v>0</v>
      </c>
      <c r="R2407" s="12" t="s">
        <v>8292</v>
      </c>
      <c r="S2407" t="s">
        <v>8293</v>
      </c>
      <c r="T2407">
        <f t="shared" si="222"/>
        <v>56.3</v>
      </c>
      <c r="U2407">
        <f t="shared" si="22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223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5">
        <f t="shared" si="224"/>
        <v>41983.110995370371</v>
      </c>
      <c r="M2408" s="15">
        <f t="shared" si="225"/>
        <v>42023.110995370371</v>
      </c>
      <c r="N2408" s="10">
        <f t="shared" si="226"/>
        <v>40</v>
      </c>
      <c r="O2408" t="b">
        <v>0</v>
      </c>
      <c r="P2408">
        <v>16</v>
      </c>
      <c r="Q2408" t="b">
        <v>0</v>
      </c>
      <c r="R2408" s="12" t="s">
        <v>8292</v>
      </c>
      <c r="S2408" t="s">
        <v>8293</v>
      </c>
      <c r="T2408">
        <f t="shared" si="222"/>
        <v>84.06</v>
      </c>
      <c r="U2408">
        <f t="shared" si="22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223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5">
        <f t="shared" si="224"/>
        <v>42082.575555555552</v>
      </c>
      <c r="M2409" s="15">
        <f t="shared" si="225"/>
        <v>42105.25</v>
      </c>
      <c r="N2409" s="10">
        <f t="shared" si="226"/>
        <v>23</v>
      </c>
      <c r="O2409" t="b">
        <v>0</v>
      </c>
      <c r="P2409">
        <v>33</v>
      </c>
      <c r="Q2409" t="b">
        <v>0</v>
      </c>
      <c r="R2409" s="12" t="s">
        <v>8292</v>
      </c>
      <c r="S2409" t="s">
        <v>8293</v>
      </c>
      <c r="T2409">
        <f t="shared" si="222"/>
        <v>168.39</v>
      </c>
      <c r="U2409">
        <f t="shared" si="22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223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5">
        <f t="shared" si="224"/>
        <v>41919.140706018516</v>
      </c>
      <c r="M2410" s="15">
        <f t="shared" si="225"/>
        <v>41949.182372685187</v>
      </c>
      <c r="N2410" s="10">
        <f t="shared" si="226"/>
        <v>30</v>
      </c>
      <c r="O2410" t="b">
        <v>0</v>
      </c>
      <c r="P2410">
        <v>2</v>
      </c>
      <c r="Q2410" t="b">
        <v>0</v>
      </c>
      <c r="R2410" s="12" t="s">
        <v>8292</v>
      </c>
      <c r="S2410" t="s">
        <v>8293</v>
      </c>
      <c r="T2410">
        <f t="shared" si="222"/>
        <v>15</v>
      </c>
      <c r="U2410">
        <f t="shared" si="22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223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5">
        <f t="shared" si="224"/>
        <v>42204.875868055555</v>
      </c>
      <c r="M2411" s="15">
        <f t="shared" si="225"/>
        <v>42234.875868055555</v>
      </c>
      <c r="N2411" s="10">
        <f t="shared" si="226"/>
        <v>30</v>
      </c>
      <c r="O2411" t="b">
        <v>0</v>
      </c>
      <c r="P2411">
        <v>6</v>
      </c>
      <c r="Q2411" t="b">
        <v>0</v>
      </c>
      <c r="R2411" s="12" t="s">
        <v>8292</v>
      </c>
      <c r="S2411" t="s">
        <v>8293</v>
      </c>
      <c r="T2411">
        <f t="shared" si="222"/>
        <v>76.67</v>
      </c>
      <c r="U2411">
        <f t="shared" si="22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223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5">
        <f t="shared" si="224"/>
        <v>42224.408275462964</v>
      </c>
      <c r="M2412" s="15">
        <f t="shared" si="225"/>
        <v>42254.408275462964</v>
      </c>
      <c r="N2412" s="10">
        <f t="shared" si="226"/>
        <v>30</v>
      </c>
      <c r="O2412" t="b">
        <v>0</v>
      </c>
      <c r="P2412">
        <v>0</v>
      </c>
      <c r="Q2412" t="b">
        <v>0</v>
      </c>
      <c r="R2412" s="12" t="s">
        <v>8292</v>
      </c>
      <c r="S2412" t="s">
        <v>8293</v>
      </c>
      <c r="T2412">
        <f t="shared" si="222"/>
        <v>0</v>
      </c>
      <c r="U2412">
        <f t="shared" si="22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223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5">
        <f t="shared" si="224"/>
        <v>42211.732430555552</v>
      </c>
      <c r="M2413" s="15">
        <f t="shared" si="225"/>
        <v>42241.732430555552</v>
      </c>
      <c r="N2413" s="10">
        <f t="shared" si="226"/>
        <v>30</v>
      </c>
      <c r="O2413" t="b">
        <v>0</v>
      </c>
      <c r="P2413">
        <v>3</v>
      </c>
      <c r="Q2413" t="b">
        <v>0</v>
      </c>
      <c r="R2413" s="12" t="s">
        <v>8292</v>
      </c>
      <c r="S2413" t="s">
        <v>8293</v>
      </c>
      <c r="T2413">
        <f t="shared" si="222"/>
        <v>50.33</v>
      </c>
      <c r="U2413">
        <f t="shared" si="22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223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5">
        <f t="shared" si="224"/>
        <v>42655.736956018518</v>
      </c>
      <c r="M2414" s="15">
        <f t="shared" si="225"/>
        <v>42700.778622685189</v>
      </c>
      <c r="N2414" s="10">
        <f t="shared" si="226"/>
        <v>45</v>
      </c>
      <c r="O2414" t="b">
        <v>0</v>
      </c>
      <c r="P2414">
        <v>0</v>
      </c>
      <c r="Q2414" t="b">
        <v>0</v>
      </c>
      <c r="R2414" s="12" t="s">
        <v>8292</v>
      </c>
      <c r="S2414" t="s">
        <v>8293</v>
      </c>
      <c r="T2414">
        <f t="shared" si="222"/>
        <v>0</v>
      </c>
      <c r="U2414">
        <f t="shared" si="22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223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5">
        <f t="shared" si="224"/>
        <v>41760.10974537037</v>
      </c>
      <c r="M2415" s="15">
        <f t="shared" si="225"/>
        <v>41790.979166666664</v>
      </c>
      <c r="N2415" s="10">
        <f t="shared" si="226"/>
        <v>30</v>
      </c>
      <c r="O2415" t="b">
        <v>0</v>
      </c>
      <c r="P2415">
        <v>3</v>
      </c>
      <c r="Q2415" t="b">
        <v>0</v>
      </c>
      <c r="R2415" s="12" t="s">
        <v>8292</v>
      </c>
      <c r="S2415" t="s">
        <v>8293</v>
      </c>
      <c r="T2415">
        <f t="shared" si="222"/>
        <v>8.33</v>
      </c>
      <c r="U2415">
        <f t="shared" si="22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223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5">
        <f t="shared" si="224"/>
        <v>42198.695138888885</v>
      </c>
      <c r="M2416" s="15">
        <f t="shared" si="225"/>
        <v>42238.165972222225</v>
      </c>
      <c r="N2416" s="10">
        <f t="shared" si="226"/>
        <v>40</v>
      </c>
      <c r="O2416" t="b">
        <v>0</v>
      </c>
      <c r="P2416">
        <v>13</v>
      </c>
      <c r="Q2416" t="b">
        <v>0</v>
      </c>
      <c r="R2416" s="12" t="s">
        <v>8292</v>
      </c>
      <c r="S2416" t="s">
        <v>8293</v>
      </c>
      <c r="T2416">
        <f t="shared" si="222"/>
        <v>35.380000000000003</v>
      </c>
      <c r="U2416">
        <f t="shared" si="22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223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5">
        <f t="shared" si="224"/>
        <v>42536.862800925926</v>
      </c>
      <c r="M2417" s="15">
        <f t="shared" si="225"/>
        <v>42566.862800925926</v>
      </c>
      <c r="N2417" s="10">
        <f t="shared" si="226"/>
        <v>30</v>
      </c>
      <c r="O2417" t="b">
        <v>0</v>
      </c>
      <c r="P2417">
        <v>6</v>
      </c>
      <c r="Q2417" t="b">
        <v>0</v>
      </c>
      <c r="R2417" s="12" t="s">
        <v>8292</v>
      </c>
      <c r="S2417" t="s">
        <v>8293</v>
      </c>
      <c r="T2417">
        <f t="shared" si="222"/>
        <v>55.83</v>
      </c>
      <c r="U2417">
        <f t="shared" si="22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223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5">
        <f t="shared" si="224"/>
        <v>42019.737766203703</v>
      </c>
      <c r="M2418" s="15">
        <f t="shared" si="225"/>
        <v>42077.625</v>
      </c>
      <c r="N2418" s="10">
        <f t="shared" si="226"/>
        <v>58</v>
      </c>
      <c r="O2418" t="b">
        <v>0</v>
      </c>
      <c r="P2418">
        <v>1</v>
      </c>
      <c r="Q2418" t="b">
        <v>0</v>
      </c>
      <c r="R2418" s="12" t="s">
        <v>8292</v>
      </c>
      <c r="S2418" t="s">
        <v>8293</v>
      </c>
      <c r="T2418">
        <f t="shared" si="222"/>
        <v>5</v>
      </c>
      <c r="U2418">
        <f t="shared" si="22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223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5">
        <f t="shared" si="224"/>
        <v>41831.884108796294</v>
      </c>
      <c r="M2419" s="15">
        <f t="shared" si="225"/>
        <v>41861.884108796294</v>
      </c>
      <c r="N2419" s="10">
        <f t="shared" si="226"/>
        <v>30</v>
      </c>
      <c r="O2419" t="b">
        <v>0</v>
      </c>
      <c r="P2419">
        <v>0</v>
      </c>
      <c r="Q2419" t="b">
        <v>0</v>
      </c>
      <c r="R2419" s="12" t="s">
        <v>8292</v>
      </c>
      <c r="S2419" t="s">
        <v>8293</v>
      </c>
      <c r="T2419">
        <f t="shared" si="222"/>
        <v>0</v>
      </c>
      <c r="U2419">
        <f t="shared" si="22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223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5">
        <f t="shared" si="224"/>
        <v>42027.856990740736</v>
      </c>
      <c r="M2420" s="15">
        <f t="shared" si="225"/>
        <v>42087.815324074079</v>
      </c>
      <c r="N2420" s="10">
        <f t="shared" si="226"/>
        <v>60</v>
      </c>
      <c r="O2420" t="b">
        <v>0</v>
      </c>
      <c r="P2420">
        <v>5</v>
      </c>
      <c r="Q2420" t="b">
        <v>0</v>
      </c>
      <c r="R2420" s="12" t="s">
        <v>8292</v>
      </c>
      <c r="S2420" t="s">
        <v>8293</v>
      </c>
      <c r="T2420">
        <f t="shared" si="222"/>
        <v>1</v>
      </c>
      <c r="U2420">
        <f t="shared" si="22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223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5">
        <f t="shared" si="224"/>
        <v>41993.738298611104</v>
      </c>
      <c r="M2421" s="15">
        <f t="shared" si="225"/>
        <v>42053.738298611104</v>
      </c>
      <c r="N2421" s="10">
        <f t="shared" si="226"/>
        <v>60</v>
      </c>
      <c r="O2421" t="b">
        <v>0</v>
      </c>
      <c r="P2421">
        <v>0</v>
      </c>
      <c r="Q2421" t="b">
        <v>0</v>
      </c>
      <c r="R2421" s="12" t="s">
        <v>8292</v>
      </c>
      <c r="S2421" t="s">
        <v>8293</v>
      </c>
      <c r="T2421">
        <f t="shared" si="222"/>
        <v>0</v>
      </c>
      <c r="U2421">
        <f t="shared" si="22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223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5">
        <f t="shared" si="224"/>
        <v>41893.028877314813</v>
      </c>
      <c r="M2422" s="15">
        <f t="shared" si="225"/>
        <v>41953.070543981477</v>
      </c>
      <c r="N2422" s="10">
        <f t="shared" si="226"/>
        <v>60</v>
      </c>
      <c r="O2422" t="b">
        <v>0</v>
      </c>
      <c r="P2422">
        <v>36</v>
      </c>
      <c r="Q2422" t="b">
        <v>0</v>
      </c>
      <c r="R2422" s="12" t="s">
        <v>8292</v>
      </c>
      <c r="S2422" t="s">
        <v>8293</v>
      </c>
      <c r="T2422">
        <f t="shared" si="222"/>
        <v>69.47</v>
      </c>
      <c r="U2422">
        <f t="shared" si="22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223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5">
        <f t="shared" si="224"/>
        <v>42026.687453703707</v>
      </c>
      <c r="M2423" s="15">
        <f t="shared" si="225"/>
        <v>42056.687453703707</v>
      </c>
      <c r="N2423" s="10">
        <f t="shared" si="226"/>
        <v>30</v>
      </c>
      <c r="O2423" t="b">
        <v>0</v>
      </c>
      <c r="P2423">
        <v>1</v>
      </c>
      <c r="Q2423" t="b">
        <v>0</v>
      </c>
      <c r="R2423" s="12" t="s">
        <v>8292</v>
      </c>
      <c r="S2423" t="s">
        <v>8293</v>
      </c>
      <c r="T2423">
        <f t="shared" si="222"/>
        <v>1</v>
      </c>
      <c r="U2423">
        <f t="shared" si="22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223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5">
        <f t="shared" si="224"/>
        <v>42044.724953703699</v>
      </c>
      <c r="M2424" s="15">
        <f t="shared" si="225"/>
        <v>42074.683287037042</v>
      </c>
      <c r="N2424" s="10">
        <f t="shared" si="226"/>
        <v>30</v>
      </c>
      <c r="O2424" t="b">
        <v>0</v>
      </c>
      <c r="P2424">
        <v>1</v>
      </c>
      <c r="Q2424" t="b">
        <v>0</v>
      </c>
      <c r="R2424" s="12" t="s">
        <v>8292</v>
      </c>
      <c r="S2424" t="s">
        <v>8293</v>
      </c>
      <c r="T2424">
        <f t="shared" si="222"/>
        <v>1</v>
      </c>
      <c r="U2424">
        <f t="shared" si="22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223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5">
        <f t="shared" si="224"/>
        <v>41974.704745370371</v>
      </c>
      <c r="M2425" s="15">
        <f t="shared" si="225"/>
        <v>42004.704745370371</v>
      </c>
      <c r="N2425" s="10">
        <f t="shared" si="226"/>
        <v>30</v>
      </c>
      <c r="O2425" t="b">
        <v>0</v>
      </c>
      <c r="P2425">
        <v>1</v>
      </c>
      <c r="Q2425" t="b">
        <v>0</v>
      </c>
      <c r="R2425" s="12" t="s">
        <v>8292</v>
      </c>
      <c r="S2425" t="s">
        <v>8293</v>
      </c>
      <c r="T2425">
        <f t="shared" si="222"/>
        <v>8</v>
      </c>
      <c r="U2425">
        <f t="shared" si="22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223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5">
        <f t="shared" si="224"/>
        <v>41909.892453703702</v>
      </c>
      <c r="M2426" s="15">
        <f t="shared" si="225"/>
        <v>41939.892453703702</v>
      </c>
      <c r="N2426" s="10">
        <f t="shared" si="226"/>
        <v>30</v>
      </c>
      <c r="O2426" t="b">
        <v>0</v>
      </c>
      <c r="P2426">
        <v>9</v>
      </c>
      <c r="Q2426" t="b">
        <v>0</v>
      </c>
      <c r="R2426" s="12" t="s">
        <v>8292</v>
      </c>
      <c r="S2426" t="s">
        <v>8293</v>
      </c>
      <c r="T2426">
        <f t="shared" si="222"/>
        <v>34.44</v>
      </c>
      <c r="U2426">
        <f t="shared" si="22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223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5">
        <f t="shared" si="224"/>
        <v>42502.913761574076</v>
      </c>
      <c r="M2427" s="15">
        <f t="shared" si="225"/>
        <v>42517.919444444444</v>
      </c>
      <c r="N2427" s="10">
        <f t="shared" si="226"/>
        <v>15</v>
      </c>
      <c r="O2427" t="b">
        <v>0</v>
      </c>
      <c r="P2427">
        <v>1</v>
      </c>
      <c r="Q2427" t="b">
        <v>0</v>
      </c>
      <c r="R2427" s="12" t="s">
        <v>8292</v>
      </c>
      <c r="S2427" t="s">
        <v>8293</v>
      </c>
      <c r="T2427">
        <f t="shared" si="222"/>
        <v>1</v>
      </c>
      <c r="U2427">
        <f t="shared" si="22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223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5">
        <f t="shared" si="224"/>
        <v>42164.170046296291</v>
      </c>
      <c r="M2428" s="15">
        <f t="shared" si="225"/>
        <v>42224.170046296291</v>
      </c>
      <c r="N2428" s="10">
        <f t="shared" si="226"/>
        <v>60</v>
      </c>
      <c r="O2428" t="b">
        <v>0</v>
      </c>
      <c r="P2428">
        <v>0</v>
      </c>
      <c r="Q2428" t="b">
        <v>0</v>
      </c>
      <c r="R2428" s="12" t="s">
        <v>8292</v>
      </c>
      <c r="S2428" t="s">
        <v>8293</v>
      </c>
      <c r="T2428">
        <f t="shared" si="222"/>
        <v>0</v>
      </c>
      <c r="U2428">
        <f t="shared" si="22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223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5">
        <f t="shared" si="224"/>
        <v>42412.318668981476</v>
      </c>
      <c r="M2429" s="15">
        <f t="shared" si="225"/>
        <v>42452.277002314819</v>
      </c>
      <c r="N2429" s="10">
        <f t="shared" si="226"/>
        <v>40</v>
      </c>
      <c r="O2429" t="b">
        <v>0</v>
      </c>
      <c r="P2429">
        <v>1</v>
      </c>
      <c r="Q2429" t="b">
        <v>0</v>
      </c>
      <c r="R2429" s="12" t="s">
        <v>8292</v>
      </c>
      <c r="S2429" t="s">
        <v>8293</v>
      </c>
      <c r="T2429">
        <f t="shared" si="222"/>
        <v>1</v>
      </c>
      <c r="U2429">
        <f t="shared" si="22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223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5">
        <f t="shared" si="224"/>
        <v>42045.784155092595</v>
      </c>
      <c r="M2430" s="15">
        <f t="shared" si="225"/>
        <v>42075.742488425924</v>
      </c>
      <c r="N2430" s="10">
        <f t="shared" si="226"/>
        <v>30</v>
      </c>
      <c r="O2430" t="b">
        <v>0</v>
      </c>
      <c r="P2430">
        <v>1</v>
      </c>
      <c r="Q2430" t="b">
        <v>0</v>
      </c>
      <c r="R2430" s="12" t="s">
        <v>8292</v>
      </c>
      <c r="S2430" t="s">
        <v>8293</v>
      </c>
      <c r="T2430">
        <f t="shared" si="222"/>
        <v>1</v>
      </c>
      <c r="U2430">
        <f t="shared" si="22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223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5">
        <f t="shared" si="224"/>
        <v>42734.879236111112</v>
      </c>
      <c r="M2431" s="15">
        <f t="shared" si="225"/>
        <v>42771.697222222225</v>
      </c>
      <c r="N2431" s="10">
        <f t="shared" si="226"/>
        <v>37</v>
      </c>
      <c r="O2431" t="b">
        <v>0</v>
      </c>
      <c r="P2431">
        <v>4</v>
      </c>
      <c r="Q2431" t="b">
        <v>0</v>
      </c>
      <c r="R2431" s="12" t="s">
        <v>8292</v>
      </c>
      <c r="S2431" t="s">
        <v>8293</v>
      </c>
      <c r="T2431">
        <f t="shared" si="222"/>
        <v>501.25</v>
      </c>
      <c r="U2431">
        <f t="shared" si="22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223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5">
        <f t="shared" si="224"/>
        <v>42382.130833333329</v>
      </c>
      <c r="M2432" s="15">
        <f t="shared" si="225"/>
        <v>42412.130833333329</v>
      </c>
      <c r="N2432" s="10">
        <f t="shared" si="226"/>
        <v>30</v>
      </c>
      <c r="O2432" t="b">
        <v>0</v>
      </c>
      <c r="P2432">
        <v>2</v>
      </c>
      <c r="Q2432" t="b">
        <v>0</v>
      </c>
      <c r="R2432" s="12" t="s">
        <v>8292</v>
      </c>
      <c r="S2432" t="s">
        <v>8293</v>
      </c>
      <c r="T2432">
        <f t="shared" si="222"/>
        <v>10.5</v>
      </c>
      <c r="U2432">
        <f t="shared" si="22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223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5">
        <f t="shared" si="224"/>
        <v>42489.099687499998</v>
      </c>
      <c r="M2433" s="15">
        <f t="shared" si="225"/>
        <v>42549.099687499998</v>
      </c>
      <c r="N2433" s="10">
        <f t="shared" si="226"/>
        <v>60</v>
      </c>
      <c r="O2433" t="b">
        <v>0</v>
      </c>
      <c r="P2433">
        <v>2</v>
      </c>
      <c r="Q2433" t="b">
        <v>0</v>
      </c>
      <c r="R2433" s="12" t="s">
        <v>8292</v>
      </c>
      <c r="S2433" t="s">
        <v>8293</v>
      </c>
      <c r="T2433">
        <f t="shared" si="222"/>
        <v>1</v>
      </c>
      <c r="U2433">
        <f t="shared" si="22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si="223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5">
        <f t="shared" si="224"/>
        <v>42041.218715277777</v>
      </c>
      <c r="M2434" s="15">
        <f t="shared" si="225"/>
        <v>42071.218715277777</v>
      </c>
      <c r="N2434" s="10">
        <f t="shared" si="226"/>
        <v>30</v>
      </c>
      <c r="O2434" t="b">
        <v>0</v>
      </c>
      <c r="P2434">
        <v>2</v>
      </c>
      <c r="Q2434" t="b">
        <v>0</v>
      </c>
      <c r="R2434" s="12" t="s">
        <v>8292</v>
      </c>
      <c r="S2434" t="s">
        <v>8293</v>
      </c>
      <c r="T2434">
        <f t="shared" ref="T2434:T2497" si="228">IFERROR(ROUND(E2434/P2434,2),0)</f>
        <v>1</v>
      </c>
      <c r="U2434">
        <f t="shared" si="227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ref="F2435:F2498" si="229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5">
        <f t="shared" ref="L2435:L2498" si="230">(((K2435/60)/60)/24)+DATE(1970,1,1)</f>
        <v>42397.89980324074</v>
      </c>
      <c r="M2435" s="15">
        <f t="shared" ref="M2435:M2498" si="231">(((J2435/60)/60)/24)+DATE(1970,1,1)</f>
        <v>42427.89980324074</v>
      </c>
      <c r="N2435" s="10">
        <f t="shared" ref="N2435:N2498" si="232">_xlfn.DAYS(M2435,L2435)</f>
        <v>30</v>
      </c>
      <c r="O2435" t="b">
        <v>0</v>
      </c>
      <c r="P2435">
        <v>0</v>
      </c>
      <c r="Q2435" t="b">
        <v>0</v>
      </c>
      <c r="R2435" s="12" t="s">
        <v>8292</v>
      </c>
      <c r="S2435" t="s">
        <v>8293</v>
      </c>
      <c r="T2435">
        <f t="shared" si="228"/>
        <v>0</v>
      </c>
      <c r="U2435">
        <f t="shared" ref="U2435:U2498" si="233">YEAR(L2435)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229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5">
        <f t="shared" si="230"/>
        <v>42180.18604166666</v>
      </c>
      <c r="M2436" s="15">
        <f t="shared" si="231"/>
        <v>42220.18604166666</v>
      </c>
      <c r="N2436" s="10">
        <f t="shared" si="232"/>
        <v>40</v>
      </c>
      <c r="O2436" t="b">
        <v>0</v>
      </c>
      <c r="P2436">
        <v>2</v>
      </c>
      <c r="Q2436" t="b">
        <v>0</v>
      </c>
      <c r="R2436" s="12" t="s">
        <v>8292</v>
      </c>
      <c r="S2436" t="s">
        <v>8293</v>
      </c>
      <c r="T2436">
        <f t="shared" si="228"/>
        <v>13</v>
      </c>
      <c r="U2436">
        <f t="shared" si="23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229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5">
        <f t="shared" si="230"/>
        <v>42252.277615740735</v>
      </c>
      <c r="M2437" s="15">
        <f t="shared" si="231"/>
        <v>42282.277615740735</v>
      </c>
      <c r="N2437" s="10">
        <f t="shared" si="232"/>
        <v>30</v>
      </c>
      <c r="O2437" t="b">
        <v>0</v>
      </c>
      <c r="P2437">
        <v>4</v>
      </c>
      <c r="Q2437" t="b">
        <v>0</v>
      </c>
      <c r="R2437" s="12" t="s">
        <v>8292</v>
      </c>
      <c r="S2437" t="s">
        <v>8293</v>
      </c>
      <c r="T2437">
        <f t="shared" si="228"/>
        <v>306</v>
      </c>
      <c r="U2437">
        <f t="shared" si="23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229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5">
        <f t="shared" si="230"/>
        <v>42338.615393518514</v>
      </c>
      <c r="M2438" s="15">
        <f t="shared" si="231"/>
        <v>42398.615393518514</v>
      </c>
      <c r="N2438" s="10">
        <f t="shared" si="232"/>
        <v>60</v>
      </c>
      <c r="O2438" t="b">
        <v>0</v>
      </c>
      <c r="P2438">
        <v>2</v>
      </c>
      <c r="Q2438" t="b">
        <v>0</v>
      </c>
      <c r="R2438" s="12" t="s">
        <v>8292</v>
      </c>
      <c r="S2438" t="s">
        <v>8293</v>
      </c>
      <c r="T2438">
        <f t="shared" si="228"/>
        <v>22.5</v>
      </c>
      <c r="U2438">
        <f t="shared" si="23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229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5">
        <f t="shared" si="230"/>
        <v>42031.965138888889</v>
      </c>
      <c r="M2439" s="15">
        <f t="shared" si="231"/>
        <v>42080.75</v>
      </c>
      <c r="N2439" s="10">
        <f t="shared" si="232"/>
        <v>49</v>
      </c>
      <c r="O2439" t="b">
        <v>0</v>
      </c>
      <c r="P2439">
        <v>0</v>
      </c>
      <c r="Q2439" t="b">
        <v>0</v>
      </c>
      <c r="R2439" s="12" t="s">
        <v>8292</v>
      </c>
      <c r="S2439" t="s">
        <v>8293</v>
      </c>
      <c r="T2439">
        <f t="shared" si="228"/>
        <v>0</v>
      </c>
      <c r="U2439">
        <f t="shared" si="23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229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5">
        <f t="shared" si="230"/>
        <v>42285.91506944444</v>
      </c>
      <c r="M2440" s="15">
        <f t="shared" si="231"/>
        <v>42345.956736111111</v>
      </c>
      <c r="N2440" s="10">
        <f t="shared" si="232"/>
        <v>60</v>
      </c>
      <c r="O2440" t="b">
        <v>0</v>
      </c>
      <c r="P2440">
        <v>1</v>
      </c>
      <c r="Q2440" t="b">
        <v>0</v>
      </c>
      <c r="R2440" s="12" t="s">
        <v>8292</v>
      </c>
      <c r="S2440" t="s">
        <v>8293</v>
      </c>
      <c r="T2440">
        <f t="shared" si="228"/>
        <v>50</v>
      </c>
      <c r="U2440">
        <f t="shared" si="23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229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5">
        <f t="shared" si="230"/>
        <v>42265.818622685183</v>
      </c>
      <c r="M2441" s="15">
        <f t="shared" si="231"/>
        <v>42295.818622685183</v>
      </c>
      <c r="N2441" s="10">
        <f t="shared" si="232"/>
        <v>30</v>
      </c>
      <c r="O2441" t="b">
        <v>0</v>
      </c>
      <c r="P2441">
        <v>0</v>
      </c>
      <c r="Q2441" t="b">
        <v>0</v>
      </c>
      <c r="R2441" s="12" t="s">
        <v>8292</v>
      </c>
      <c r="S2441" t="s">
        <v>8293</v>
      </c>
      <c r="T2441">
        <f t="shared" si="228"/>
        <v>0</v>
      </c>
      <c r="U2441">
        <f t="shared" si="23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229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5">
        <f t="shared" si="230"/>
        <v>42383.899456018517</v>
      </c>
      <c r="M2442" s="15">
        <f t="shared" si="231"/>
        <v>42413.899456018517</v>
      </c>
      <c r="N2442" s="10">
        <f t="shared" si="232"/>
        <v>30</v>
      </c>
      <c r="O2442" t="b">
        <v>0</v>
      </c>
      <c r="P2442">
        <v>2</v>
      </c>
      <c r="Q2442" t="b">
        <v>0</v>
      </c>
      <c r="R2442" s="12" t="s">
        <v>8292</v>
      </c>
      <c r="S2442" t="s">
        <v>8293</v>
      </c>
      <c r="T2442">
        <f t="shared" si="228"/>
        <v>5</v>
      </c>
      <c r="U2442">
        <f t="shared" si="23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229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5">
        <f t="shared" si="230"/>
        <v>42187.125625000001</v>
      </c>
      <c r="M2443" s="15">
        <f t="shared" si="231"/>
        <v>42208.207638888889</v>
      </c>
      <c r="N2443" s="10">
        <f t="shared" si="232"/>
        <v>21</v>
      </c>
      <c r="O2443" t="b">
        <v>0</v>
      </c>
      <c r="P2443">
        <v>109</v>
      </c>
      <c r="Q2443" t="b">
        <v>1</v>
      </c>
      <c r="R2443" s="12" t="s">
        <v>8292</v>
      </c>
      <c r="S2443" t="s">
        <v>8308</v>
      </c>
      <c r="T2443">
        <f t="shared" si="228"/>
        <v>74.23</v>
      </c>
      <c r="U2443">
        <f t="shared" si="23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229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5">
        <f t="shared" si="230"/>
        <v>42052.666990740734</v>
      </c>
      <c r="M2444" s="15">
        <f t="shared" si="231"/>
        <v>42082.625324074077</v>
      </c>
      <c r="N2444" s="10">
        <f t="shared" si="232"/>
        <v>30</v>
      </c>
      <c r="O2444" t="b">
        <v>0</v>
      </c>
      <c r="P2444">
        <v>372</v>
      </c>
      <c r="Q2444" t="b">
        <v>1</v>
      </c>
      <c r="R2444" s="12" t="s">
        <v>8292</v>
      </c>
      <c r="S2444" t="s">
        <v>8308</v>
      </c>
      <c r="T2444">
        <f t="shared" si="228"/>
        <v>81.25</v>
      </c>
      <c r="U2444">
        <f t="shared" si="23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229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5">
        <f t="shared" si="230"/>
        <v>41836.625254629631</v>
      </c>
      <c r="M2445" s="15">
        <f t="shared" si="231"/>
        <v>41866.625254629631</v>
      </c>
      <c r="N2445" s="10">
        <f t="shared" si="232"/>
        <v>30</v>
      </c>
      <c r="O2445" t="b">
        <v>0</v>
      </c>
      <c r="P2445">
        <v>311</v>
      </c>
      <c r="Q2445" t="b">
        <v>1</v>
      </c>
      <c r="R2445" s="12" t="s">
        <v>8292</v>
      </c>
      <c r="S2445" t="s">
        <v>8308</v>
      </c>
      <c r="T2445">
        <f t="shared" si="228"/>
        <v>130.22999999999999</v>
      </c>
      <c r="U2445">
        <f t="shared" si="23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229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5">
        <f t="shared" si="230"/>
        <v>42485.754525462966</v>
      </c>
      <c r="M2446" s="15">
        <f t="shared" si="231"/>
        <v>42515.754525462966</v>
      </c>
      <c r="N2446" s="10">
        <f t="shared" si="232"/>
        <v>30</v>
      </c>
      <c r="O2446" t="b">
        <v>0</v>
      </c>
      <c r="P2446">
        <v>61</v>
      </c>
      <c r="Q2446" t="b">
        <v>1</v>
      </c>
      <c r="R2446" s="12" t="s">
        <v>8292</v>
      </c>
      <c r="S2446" t="s">
        <v>8308</v>
      </c>
      <c r="T2446">
        <f t="shared" si="228"/>
        <v>53.41</v>
      </c>
      <c r="U2446">
        <f t="shared" si="23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229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5">
        <f t="shared" si="230"/>
        <v>42243.190057870372</v>
      </c>
      <c r="M2447" s="15">
        <f t="shared" si="231"/>
        <v>42273.190057870372</v>
      </c>
      <c r="N2447" s="10">
        <f t="shared" si="232"/>
        <v>30</v>
      </c>
      <c r="O2447" t="b">
        <v>0</v>
      </c>
      <c r="P2447">
        <v>115</v>
      </c>
      <c r="Q2447" t="b">
        <v>1</v>
      </c>
      <c r="R2447" s="12" t="s">
        <v>8292</v>
      </c>
      <c r="S2447" t="s">
        <v>8308</v>
      </c>
      <c r="T2447">
        <f t="shared" si="228"/>
        <v>75.13</v>
      </c>
      <c r="U2447">
        <f t="shared" si="23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229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5">
        <f t="shared" si="230"/>
        <v>42670.602673611109</v>
      </c>
      <c r="M2448" s="15">
        <f t="shared" si="231"/>
        <v>42700.64434027778</v>
      </c>
      <c r="N2448" s="10">
        <f t="shared" si="232"/>
        <v>30</v>
      </c>
      <c r="O2448" t="b">
        <v>0</v>
      </c>
      <c r="P2448">
        <v>111</v>
      </c>
      <c r="Q2448" t="b">
        <v>1</v>
      </c>
      <c r="R2448" s="12" t="s">
        <v>8292</v>
      </c>
      <c r="S2448" t="s">
        <v>8308</v>
      </c>
      <c r="T2448">
        <f t="shared" si="228"/>
        <v>75.67</v>
      </c>
      <c r="U2448">
        <f t="shared" si="23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229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5">
        <f t="shared" si="230"/>
        <v>42654.469826388886</v>
      </c>
      <c r="M2449" s="15">
        <f t="shared" si="231"/>
        <v>42686.166666666672</v>
      </c>
      <c r="N2449" s="10">
        <f t="shared" si="232"/>
        <v>32</v>
      </c>
      <c r="O2449" t="b">
        <v>0</v>
      </c>
      <c r="P2449">
        <v>337</v>
      </c>
      <c r="Q2449" t="b">
        <v>1</v>
      </c>
      <c r="R2449" s="12" t="s">
        <v>8292</v>
      </c>
      <c r="S2449" t="s">
        <v>8308</v>
      </c>
      <c r="T2449">
        <f t="shared" si="228"/>
        <v>31.69</v>
      </c>
      <c r="U2449">
        <f t="shared" si="23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229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5">
        <f t="shared" si="230"/>
        <v>42607.316122685181</v>
      </c>
      <c r="M2450" s="15">
        <f t="shared" si="231"/>
        <v>42613.233333333337</v>
      </c>
      <c r="N2450" s="10">
        <f t="shared" si="232"/>
        <v>6</v>
      </c>
      <c r="O2450" t="b">
        <v>0</v>
      </c>
      <c r="P2450">
        <v>9</v>
      </c>
      <c r="Q2450" t="b">
        <v>1</v>
      </c>
      <c r="R2450" s="12" t="s">
        <v>8292</v>
      </c>
      <c r="S2450" t="s">
        <v>8308</v>
      </c>
      <c r="T2450">
        <f t="shared" si="228"/>
        <v>47.78</v>
      </c>
      <c r="U2450">
        <f t="shared" si="23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229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5">
        <f t="shared" si="230"/>
        <v>41943.142534722225</v>
      </c>
      <c r="M2451" s="15">
        <f t="shared" si="231"/>
        <v>41973.184201388889</v>
      </c>
      <c r="N2451" s="10">
        <f t="shared" si="232"/>
        <v>30</v>
      </c>
      <c r="O2451" t="b">
        <v>0</v>
      </c>
      <c r="P2451">
        <v>120</v>
      </c>
      <c r="Q2451" t="b">
        <v>1</v>
      </c>
      <c r="R2451" s="12" t="s">
        <v>8292</v>
      </c>
      <c r="S2451" t="s">
        <v>8308</v>
      </c>
      <c r="T2451">
        <f t="shared" si="228"/>
        <v>90</v>
      </c>
      <c r="U2451">
        <f t="shared" si="23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229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5">
        <f t="shared" si="230"/>
        <v>41902.07240740741</v>
      </c>
      <c r="M2452" s="15">
        <f t="shared" si="231"/>
        <v>41940.132638888892</v>
      </c>
      <c r="N2452" s="10">
        <f t="shared" si="232"/>
        <v>38</v>
      </c>
      <c r="O2452" t="b">
        <v>0</v>
      </c>
      <c r="P2452">
        <v>102</v>
      </c>
      <c r="Q2452" t="b">
        <v>1</v>
      </c>
      <c r="R2452" s="12" t="s">
        <v>8292</v>
      </c>
      <c r="S2452" t="s">
        <v>8308</v>
      </c>
      <c r="T2452">
        <f t="shared" si="228"/>
        <v>149.31</v>
      </c>
      <c r="U2452">
        <f t="shared" si="23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229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5">
        <f t="shared" si="230"/>
        <v>42779.908449074079</v>
      </c>
      <c r="M2453" s="15">
        <f t="shared" si="231"/>
        <v>42799.908449074079</v>
      </c>
      <c r="N2453" s="10">
        <f t="shared" si="232"/>
        <v>20</v>
      </c>
      <c r="O2453" t="b">
        <v>0</v>
      </c>
      <c r="P2453">
        <v>186</v>
      </c>
      <c r="Q2453" t="b">
        <v>1</v>
      </c>
      <c r="R2453" s="12" t="s">
        <v>8292</v>
      </c>
      <c r="S2453" t="s">
        <v>8308</v>
      </c>
      <c r="T2453">
        <f t="shared" si="228"/>
        <v>62.07</v>
      </c>
      <c r="U2453">
        <f t="shared" si="23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229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5">
        <f t="shared" si="230"/>
        <v>42338.84375</v>
      </c>
      <c r="M2454" s="15">
        <f t="shared" si="231"/>
        <v>42367.958333333328</v>
      </c>
      <c r="N2454" s="10">
        <f t="shared" si="232"/>
        <v>29</v>
      </c>
      <c r="O2454" t="b">
        <v>0</v>
      </c>
      <c r="P2454">
        <v>15</v>
      </c>
      <c r="Q2454" t="b">
        <v>1</v>
      </c>
      <c r="R2454" s="12" t="s">
        <v>8292</v>
      </c>
      <c r="S2454" t="s">
        <v>8308</v>
      </c>
      <c r="T2454">
        <f t="shared" si="228"/>
        <v>53.4</v>
      </c>
      <c r="U2454">
        <f t="shared" si="23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229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5">
        <f t="shared" si="230"/>
        <v>42738.692233796297</v>
      </c>
      <c r="M2455" s="15">
        <f t="shared" si="231"/>
        <v>42768.692233796297</v>
      </c>
      <c r="N2455" s="10">
        <f t="shared" si="232"/>
        <v>30</v>
      </c>
      <c r="O2455" t="b">
        <v>0</v>
      </c>
      <c r="P2455">
        <v>67</v>
      </c>
      <c r="Q2455" t="b">
        <v>1</v>
      </c>
      <c r="R2455" s="12" t="s">
        <v>8292</v>
      </c>
      <c r="S2455" t="s">
        <v>8308</v>
      </c>
      <c r="T2455">
        <f t="shared" si="228"/>
        <v>69.27</v>
      </c>
      <c r="U2455">
        <f t="shared" si="23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229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5">
        <f t="shared" si="230"/>
        <v>42770.201481481476</v>
      </c>
      <c r="M2456" s="15">
        <f t="shared" si="231"/>
        <v>42805.201481481476</v>
      </c>
      <c r="N2456" s="10">
        <f t="shared" si="232"/>
        <v>35</v>
      </c>
      <c r="O2456" t="b">
        <v>0</v>
      </c>
      <c r="P2456">
        <v>130</v>
      </c>
      <c r="Q2456" t="b">
        <v>1</v>
      </c>
      <c r="R2456" s="12" t="s">
        <v>8292</v>
      </c>
      <c r="S2456" t="s">
        <v>8308</v>
      </c>
      <c r="T2456">
        <f t="shared" si="228"/>
        <v>271.51</v>
      </c>
      <c r="U2456">
        <f t="shared" si="23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229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5">
        <f t="shared" si="230"/>
        <v>42452.781828703708</v>
      </c>
      <c r="M2457" s="15">
        <f t="shared" si="231"/>
        <v>42480.781828703708</v>
      </c>
      <c r="N2457" s="10">
        <f t="shared" si="232"/>
        <v>28</v>
      </c>
      <c r="O2457" t="b">
        <v>0</v>
      </c>
      <c r="P2457">
        <v>16</v>
      </c>
      <c r="Q2457" t="b">
        <v>1</v>
      </c>
      <c r="R2457" s="12" t="s">
        <v>8292</v>
      </c>
      <c r="S2457" t="s">
        <v>8308</v>
      </c>
      <c r="T2457">
        <f t="shared" si="228"/>
        <v>34.130000000000003</v>
      </c>
      <c r="U2457">
        <f t="shared" si="23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229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5">
        <f t="shared" si="230"/>
        <v>42761.961099537039</v>
      </c>
      <c r="M2458" s="15">
        <f t="shared" si="231"/>
        <v>42791.961099537039</v>
      </c>
      <c r="N2458" s="10">
        <f t="shared" si="232"/>
        <v>30</v>
      </c>
      <c r="O2458" t="b">
        <v>0</v>
      </c>
      <c r="P2458">
        <v>67</v>
      </c>
      <c r="Q2458" t="b">
        <v>1</v>
      </c>
      <c r="R2458" s="12" t="s">
        <v>8292</v>
      </c>
      <c r="S2458" t="s">
        <v>8308</v>
      </c>
      <c r="T2458">
        <f t="shared" si="228"/>
        <v>40.49</v>
      </c>
      <c r="U2458">
        <f t="shared" si="23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229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5">
        <f t="shared" si="230"/>
        <v>42423.602500000001</v>
      </c>
      <c r="M2459" s="15">
        <f t="shared" si="231"/>
        <v>42453.560833333337</v>
      </c>
      <c r="N2459" s="10">
        <f t="shared" si="232"/>
        <v>30</v>
      </c>
      <c r="O2459" t="b">
        <v>0</v>
      </c>
      <c r="P2459">
        <v>124</v>
      </c>
      <c r="Q2459" t="b">
        <v>1</v>
      </c>
      <c r="R2459" s="12" t="s">
        <v>8292</v>
      </c>
      <c r="S2459" t="s">
        <v>8308</v>
      </c>
      <c r="T2459">
        <f t="shared" si="228"/>
        <v>189.76</v>
      </c>
      <c r="U2459">
        <f t="shared" si="23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229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5">
        <f t="shared" si="230"/>
        <v>42495.871736111112</v>
      </c>
      <c r="M2460" s="15">
        <f t="shared" si="231"/>
        <v>42530.791666666672</v>
      </c>
      <c r="N2460" s="10">
        <f t="shared" si="232"/>
        <v>35</v>
      </c>
      <c r="O2460" t="b">
        <v>0</v>
      </c>
      <c r="P2460">
        <v>80</v>
      </c>
      <c r="Q2460" t="b">
        <v>1</v>
      </c>
      <c r="R2460" s="12" t="s">
        <v>8292</v>
      </c>
      <c r="S2460" t="s">
        <v>8308</v>
      </c>
      <c r="T2460">
        <f t="shared" si="228"/>
        <v>68.86</v>
      </c>
      <c r="U2460">
        <f t="shared" si="23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229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5">
        <f t="shared" si="230"/>
        <v>42407.637557870374</v>
      </c>
      <c r="M2461" s="15">
        <f t="shared" si="231"/>
        <v>42452.595891203702</v>
      </c>
      <c r="N2461" s="10">
        <f t="shared" si="232"/>
        <v>45</v>
      </c>
      <c r="O2461" t="b">
        <v>0</v>
      </c>
      <c r="P2461">
        <v>282</v>
      </c>
      <c r="Q2461" t="b">
        <v>1</v>
      </c>
      <c r="R2461" s="12" t="s">
        <v>8292</v>
      </c>
      <c r="S2461" t="s">
        <v>8308</v>
      </c>
      <c r="T2461">
        <f t="shared" si="228"/>
        <v>108.78</v>
      </c>
      <c r="U2461">
        <f t="shared" si="23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229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5">
        <f t="shared" si="230"/>
        <v>42704.187118055561</v>
      </c>
      <c r="M2462" s="15">
        <f t="shared" si="231"/>
        <v>42738.178472222222</v>
      </c>
      <c r="N2462" s="10">
        <f t="shared" si="232"/>
        <v>34</v>
      </c>
      <c r="O2462" t="b">
        <v>0</v>
      </c>
      <c r="P2462">
        <v>68</v>
      </c>
      <c r="Q2462" t="b">
        <v>1</v>
      </c>
      <c r="R2462" s="12" t="s">
        <v>8292</v>
      </c>
      <c r="S2462" t="s">
        <v>8308</v>
      </c>
      <c r="T2462">
        <f t="shared" si="228"/>
        <v>125.99</v>
      </c>
      <c r="U2462">
        <f t="shared" si="23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229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5">
        <f t="shared" si="230"/>
        <v>40784.012696759259</v>
      </c>
      <c r="M2463" s="15">
        <f t="shared" si="231"/>
        <v>40817.125</v>
      </c>
      <c r="N2463" s="10">
        <f t="shared" si="232"/>
        <v>33</v>
      </c>
      <c r="O2463" t="b">
        <v>0</v>
      </c>
      <c r="P2463">
        <v>86</v>
      </c>
      <c r="Q2463" t="b">
        <v>1</v>
      </c>
      <c r="R2463" s="12" t="s">
        <v>8281</v>
      </c>
      <c r="S2463" t="s">
        <v>8285</v>
      </c>
      <c r="T2463">
        <f t="shared" si="228"/>
        <v>90.52</v>
      </c>
      <c r="U2463">
        <f t="shared" si="23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229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5">
        <f t="shared" si="230"/>
        <v>41089.186296296299</v>
      </c>
      <c r="M2464" s="15">
        <f t="shared" si="231"/>
        <v>41109.186296296299</v>
      </c>
      <c r="N2464" s="10">
        <f t="shared" si="232"/>
        <v>20</v>
      </c>
      <c r="O2464" t="b">
        <v>0</v>
      </c>
      <c r="P2464">
        <v>115</v>
      </c>
      <c r="Q2464" t="b">
        <v>1</v>
      </c>
      <c r="R2464" s="12" t="s">
        <v>8281</v>
      </c>
      <c r="S2464" t="s">
        <v>8285</v>
      </c>
      <c r="T2464">
        <f t="shared" si="228"/>
        <v>28.88</v>
      </c>
      <c r="U2464">
        <f t="shared" si="23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229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5">
        <f t="shared" si="230"/>
        <v>41341.111400462964</v>
      </c>
      <c r="M2465" s="15">
        <f t="shared" si="231"/>
        <v>41380.791666666664</v>
      </c>
      <c r="N2465" s="10">
        <f t="shared" si="232"/>
        <v>39</v>
      </c>
      <c r="O2465" t="b">
        <v>0</v>
      </c>
      <c r="P2465">
        <v>75</v>
      </c>
      <c r="Q2465" t="b">
        <v>1</v>
      </c>
      <c r="R2465" s="12" t="s">
        <v>8281</v>
      </c>
      <c r="S2465" t="s">
        <v>8285</v>
      </c>
      <c r="T2465">
        <f t="shared" si="228"/>
        <v>31</v>
      </c>
      <c r="U2465">
        <f t="shared" si="23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229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5">
        <f t="shared" si="230"/>
        <v>42248.90042824074</v>
      </c>
      <c r="M2466" s="15">
        <f t="shared" si="231"/>
        <v>42277.811805555553</v>
      </c>
      <c r="N2466" s="10">
        <f t="shared" si="232"/>
        <v>29</v>
      </c>
      <c r="O2466" t="b">
        <v>0</v>
      </c>
      <c r="P2466">
        <v>43</v>
      </c>
      <c r="Q2466" t="b">
        <v>1</v>
      </c>
      <c r="R2466" s="12" t="s">
        <v>8281</v>
      </c>
      <c r="S2466" t="s">
        <v>8285</v>
      </c>
      <c r="T2466">
        <f t="shared" si="228"/>
        <v>51.67</v>
      </c>
      <c r="U2466">
        <f t="shared" si="23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229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5">
        <f t="shared" si="230"/>
        <v>41145.719305555554</v>
      </c>
      <c r="M2467" s="15">
        <f t="shared" si="231"/>
        <v>41175.719305555554</v>
      </c>
      <c r="N2467" s="10">
        <f t="shared" si="232"/>
        <v>30</v>
      </c>
      <c r="O2467" t="b">
        <v>0</v>
      </c>
      <c r="P2467">
        <v>48</v>
      </c>
      <c r="Q2467" t="b">
        <v>1</v>
      </c>
      <c r="R2467" s="12" t="s">
        <v>8281</v>
      </c>
      <c r="S2467" t="s">
        <v>8285</v>
      </c>
      <c r="T2467">
        <f t="shared" si="228"/>
        <v>26.27</v>
      </c>
      <c r="U2467">
        <f t="shared" si="23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229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5">
        <f t="shared" si="230"/>
        <v>41373.102465277778</v>
      </c>
      <c r="M2468" s="15">
        <f t="shared" si="231"/>
        <v>41403.102465277778</v>
      </c>
      <c r="N2468" s="10">
        <f t="shared" si="232"/>
        <v>30</v>
      </c>
      <c r="O2468" t="b">
        <v>0</v>
      </c>
      <c r="P2468">
        <v>52</v>
      </c>
      <c r="Q2468" t="b">
        <v>1</v>
      </c>
      <c r="R2468" s="12" t="s">
        <v>8281</v>
      </c>
      <c r="S2468" t="s">
        <v>8285</v>
      </c>
      <c r="T2468">
        <f t="shared" si="228"/>
        <v>48.08</v>
      </c>
      <c r="U2468">
        <f t="shared" si="23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229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5">
        <f t="shared" si="230"/>
        <v>41025.874201388891</v>
      </c>
      <c r="M2469" s="15">
        <f t="shared" si="231"/>
        <v>41039.708333333336</v>
      </c>
      <c r="N2469" s="10">
        <f t="shared" si="232"/>
        <v>14</v>
      </c>
      <c r="O2469" t="b">
        <v>0</v>
      </c>
      <c r="P2469">
        <v>43</v>
      </c>
      <c r="Q2469" t="b">
        <v>1</v>
      </c>
      <c r="R2469" s="12" t="s">
        <v>8281</v>
      </c>
      <c r="S2469" t="s">
        <v>8285</v>
      </c>
      <c r="T2469">
        <f t="shared" si="228"/>
        <v>27.56</v>
      </c>
      <c r="U2469">
        <f t="shared" si="23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229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5">
        <f t="shared" si="230"/>
        <v>41174.154178240737</v>
      </c>
      <c r="M2470" s="15">
        <f t="shared" si="231"/>
        <v>41210.208333333336</v>
      </c>
      <c r="N2470" s="10">
        <f t="shared" si="232"/>
        <v>36</v>
      </c>
      <c r="O2470" t="b">
        <v>0</v>
      </c>
      <c r="P2470">
        <v>58</v>
      </c>
      <c r="Q2470" t="b">
        <v>1</v>
      </c>
      <c r="R2470" s="12" t="s">
        <v>8281</v>
      </c>
      <c r="S2470" t="s">
        <v>8285</v>
      </c>
      <c r="T2470">
        <f t="shared" si="228"/>
        <v>36.97</v>
      </c>
      <c r="U2470">
        <f t="shared" si="23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229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5">
        <f t="shared" si="230"/>
        <v>40557.429733796293</v>
      </c>
      <c r="M2471" s="15">
        <f t="shared" si="231"/>
        <v>40582.429733796293</v>
      </c>
      <c r="N2471" s="10">
        <f t="shared" si="232"/>
        <v>25</v>
      </c>
      <c r="O2471" t="b">
        <v>0</v>
      </c>
      <c r="P2471">
        <v>47</v>
      </c>
      <c r="Q2471" t="b">
        <v>1</v>
      </c>
      <c r="R2471" s="12" t="s">
        <v>8281</v>
      </c>
      <c r="S2471" t="s">
        <v>8285</v>
      </c>
      <c r="T2471">
        <f t="shared" si="228"/>
        <v>29.02</v>
      </c>
      <c r="U2471">
        <f t="shared" si="23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229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5">
        <f t="shared" si="230"/>
        <v>41023.07471064815</v>
      </c>
      <c r="M2472" s="15">
        <f t="shared" si="231"/>
        <v>41053.07471064815</v>
      </c>
      <c r="N2472" s="10">
        <f t="shared" si="232"/>
        <v>30</v>
      </c>
      <c r="O2472" t="b">
        <v>0</v>
      </c>
      <c r="P2472">
        <v>36</v>
      </c>
      <c r="Q2472" t="b">
        <v>1</v>
      </c>
      <c r="R2472" s="12" t="s">
        <v>8281</v>
      </c>
      <c r="S2472" t="s">
        <v>8285</v>
      </c>
      <c r="T2472">
        <f t="shared" si="228"/>
        <v>28.66</v>
      </c>
      <c r="U2472">
        <f t="shared" si="23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229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5">
        <f t="shared" si="230"/>
        <v>40893.992962962962</v>
      </c>
      <c r="M2473" s="15">
        <f t="shared" si="231"/>
        <v>40933.992962962962</v>
      </c>
      <c r="N2473" s="10">
        <f t="shared" si="232"/>
        <v>40</v>
      </c>
      <c r="O2473" t="b">
        <v>0</v>
      </c>
      <c r="P2473">
        <v>17</v>
      </c>
      <c r="Q2473" t="b">
        <v>1</v>
      </c>
      <c r="R2473" s="12" t="s">
        <v>8281</v>
      </c>
      <c r="S2473" t="s">
        <v>8285</v>
      </c>
      <c r="T2473">
        <f t="shared" si="228"/>
        <v>37.65</v>
      </c>
      <c r="U2473">
        <f t="shared" si="23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229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5">
        <f t="shared" si="230"/>
        <v>40354.11550925926</v>
      </c>
      <c r="M2474" s="15">
        <f t="shared" si="231"/>
        <v>40425.043749999997</v>
      </c>
      <c r="N2474" s="10">
        <f t="shared" si="232"/>
        <v>71</v>
      </c>
      <c r="O2474" t="b">
        <v>0</v>
      </c>
      <c r="P2474">
        <v>104</v>
      </c>
      <c r="Q2474" t="b">
        <v>1</v>
      </c>
      <c r="R2474" s="12" t="s">
        <v>8281</v>
      </c>
      <c r="S2474" t="s">
        <v>8285</v>
      </c>
      <c r="T2474">
        <f t="shared" si="228"/>
        <v>97.9</v>
      </c>
      <c r="U2474">
        <f t="shared" si="23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229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5">
        <f t="shared" si="230"/>
        <v>41193.748483796298</v>
      </c>
      <c r="M2475" s="15">
        <f t="shared" si="231"/>
        <v>41223.790150462963</v>
      </c>
      <c r="N2475" s="10">
        <f t="shared" si="232"/>
        <v>30</v>
      </c>
      <c r="O2475" t="b">
        <v>0</v>
      </c>
      <c r="P2475">
        <v>47</v>
      </c>
      <c r="Q2475" t="b">
        <v>1</v>
      </c>
      <c r="R2475" s="12" t="s">
        <v>8281</v>
      </c>
      <c r="S2475" t="s">
        <v>8285</v>
      </c>
      <c r="T2475">
        <f t="shared" si="228"/>
        <v>42.55</v>
      </c>
      <c r="U2475">
        <f t="shared" si="23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229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5">
        <f t="shared" si="230"/>
        <v>40417.011296296296</v>
      </c>
      <c r="M2476" s="15">
        <f t="shared" si="231"/>
        <v>40462.011296296296</v>
      </c>
      <c r="N2476" s="10">
        <f t="shared" si="232"/>
        <v>45</v>
      </c>
      <c r="O2476" t="b">
        <v>0</v>
      </c>
      <c r="P2476">
        <v>38</v>
      </c>
      <c r="Q2476" t="b">
        <v>1</v>
      </c>
      <c r="R2476" s="12" t="s">
        <v>8281</v>
      </c>
      <c r="S2476" t="s">
        <v>8285</v>
      </c>
      <c r="T2476">
        <f t="shared" si="228"/>
        <v>131.58000000000001</v>
      </c>
      <c r="U2476">
        <f t="shared" si="23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229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5">
        <f t="shared" si="230"/>
        <v>40310.287673611114</v>
      </c>
      <c r="M2477" s="15">
        <f t="shared" si="231"/>
        <v>40369.916666666664</v>
      </c>
      <c r="N2477" s="10">
        <f t="shared" si="232"/>
        <v>59</v>
      </c>
      <c r="O2477" t="b">
        <v>0</v>
      </c>
      <c r="P2477">
        <v>81</v>
      </c>
      <c r="Q2477" t="b">
        <v>1</v>
      </c>
      <c r="R2477" s="12" t="s">
        <v>8281</v>
      </c>
      <c r="S2477" t="s">
        <v>8285</v>
      </c>
      <c r="T2477">
        <f t="shared" si="228"/>
        <v>32.32</v>
      </c>
      <c r="U2477">
        <f t="shared" si="23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229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5">
        <f t="shared" si="230"/>
        <v>41913.328356481477</v>
      </c>
      <c r="M2478" s="15">
        <f t="shared" si="231"/>
        <v>41946.370023148149</v>
      </c>
      <c r="N2478" s="10">
        <f t="shared" si="232"/>
        <v>33</v>
      </c>
      <c r="O2478" t="b">
        <v>0</v>
      </c>
      <c r="P2478">
        <v>55</v>
      </c>
      <c r="Q2478" t="b">
        <v>1</v>
      </c>
      <c r="R2478" s="12" t="s">
        <v>8281</v>
      </c>
      <c r="S2478" t="s">
        <v>8285</v>
      </c>
      <c r="T2478">
        <f t="shared" si="228"/>
        <v>61.1</v>
      </c>
      <c r="U2478">
        <f t="shared" si="23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229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5">
        <f t="shared" si="230"/>
        <v>41088.691493055558</v>
      </c>
      <c r="M2479" s="15">
        <f t="shared" si="231"/>
        <v>41133.691493055558</v>
      </c>
      <c r="N2479" s="10">
        <f t="shared" si="232"/>
        <v>45</v>
      </c>
      <c r="O2479" t="b">
        <v>0</v>
      </c>
      <c r="P2479">
        <v>41</v>
      </c>
      <c r="Q2479" t="b">
        <v>1</v>
      </c>
      <c r="R2479" s="12" t="s">
        <v>8281</v>
      </c>
      <c r="S2479" t="s">
        <v>8285</v>
      </c>
      <c r="T2479">
        <f t="shared" si="228"/>
        <v>31.34</v>
      </c>
      <c r="U2479">
        <f t="shared" si="23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229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5">
        <f t="shared" si="230"/>
        <v>41257.950381944444</v>
      </c>
      <c r="M2480" s="15">
        <f t="shared" si="231"/>
        <v>41287.950381944444</v>
      </c>
      <c r="N2480" s="10">
        <f t="shared" si="232"/>
        <v>30</v>
      </c>
      <c r="O2480" t="b">
        <v>0</v>
      </c>
      <c r="P2480">
        <v>79</v>
      </c>
      <c r="Q2480" t="b">
        <v>1</v>
      </c>
      <c r="R2480" s="12" t="s">
        <v>8281</v>
      </c>
      <c r="S2480" t="s">
        <v>8285</v>
      </c>
      <c r="T2480">
        <f t="shared" si="228"/>
        <v>129.11000000000001</v>
      </c>
      <c r="U2480">
        <f t="shared" si="23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229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5">
        <f t="shared" si="230"/>
        <v>41107.726782407408</v>
      </c>
      <c r="M2481" s="15">
        <f t="shared" si="231"/>
        <v>41118.083333333336</v>
      </c>
      <c r="N2481" s="10">
        <f t="shared" si="232"/>
        <v>11</v>
      </c>
      <c r="O2481" t="b">
        <v>0</v>
      </c>
      <c r="P2481">
        <v>16</v>
      </c>
      <c r="Q2481" t="b">
        <v>1</v>
      </c>
      <c r="R2481" s="12" t="s">
        <v>8281</v>
      </c>
      <c r="S2481" t="s">
        <v>8285</v>
      </c>
      <c r="T2481">
        <f t="shared" si="228"/>
        <v>25.02</v>
      </c>
      <c r="U2481">
        <f t="shared" si="23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229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5">
        <f t="shared" si="230"/>
        <v>42227.936157407406</v>
      </c>
      <c r="M2482" s="15">
        <f t="shared" si="231"/>
        <v>42287.936157407406</v>
      </c>
      <c r="N2482" s="10">
        <f t="shared" si="232"/>
        <v>60</v>
      </c>
      <c r="O2482" t="b">
        <v>0</v>
      </c>
      <c r="P2482">
        <v>8</v>
      </c>
      <c r="Q2482" t="b">
        <v>1</v>
      </c>
      <c r="R2482" s="12" t="s">
        <v>8281</v>
      </c>
      <c r="S2482" t="s">
        <v>8285</v>
      </c>
      <c r="T2482">
        <f t="shared" si="228"/>
        <v>250</v>
      </c>
      <c r="U2482">
        <f t="shared" si="23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229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5">
        <f t="shared" si="230"/>
        <v>40999.645925925928</v>
      </c>
      <c r="M2483" s="15">
        <f t="shared" si="231"/>
        <v>41029.645925925928</v>
      </c>
      <c r="N2483" s="10">
        <f t="shared" si="232"/>
        <v>30</v>
      </c>
      <c r="O2483" t="b">
        <v>0</v>
      </c>
      <c r="P2483">
        <v>95</v>
      </c>
      <c r="Q2483" t="b">
        <v>1</v>
      </c>
      <c r="R2483" s="12" t="s">
        <v>8281</v>
      </c>
      <c r="S2483" t="s">
        <v>8285</v>
      </c>
      <c r="T2483">
        <f t="shared" si="228"/>
        <v>47.54</v>
      </c>
      <c r="U2483">
        <f t="shared" si="23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229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5">
        <f t="shared" si="230"/>
        <v>40711.782210648147</v>
      </c>
      <c r="M2484" s="15">
        <f t="shared" si="231"/>
        <v>40756.782210648147</v>
      </c>
      <c r="N2484" s="10">
        <f t="shared" si="232"/>
        <v>45</v>
      </c>
      <c r="O2484" t="b">
        <v>0</v>
      </c>
      <c r="P2484">
        <v>25</v>
      </c>
      <c r="Q2484" t="b">
        <v>1</v>
      </c>
      <c r="R2484" s="12" t="s">
        <v>8281</v>
      </c>
      <c r="S2484" t="s">
        <v>8285</v>
      </c>
      <c r="T2484">
        <f t="shared" si="228"/>
        <v>40.04</v>
      </c>
      <c r="U2484">
        <f t="shared" si="23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229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5">
        <f t="shared" si="230"/>
        <v>40970.750034722223</v>
      </c>
      <c r="M2485" s="15">
        <f t="shared" si="231"/>
        <v>41030.708368055559</v>
      </c>
      <c r="N2485" s="10">
        <f t="shared" si="232"/>
        <v>60</v>
      </c>
      <c r="O2485" t="b">
        <v>0</v>
      </c>
      <c r="P2485">
        <v>19</v>
      </c>
      <c r="Q2485" t="b">
        <v>1</v>
      </c>
      <c r="R2485" s="12" t="s">
        <v>8281</v>
      </c>
      <c r="S2485" t="s">
        <v>8285</v>
      </c>
      <c r="T2485">
        <f t="shared" si="228"/>
        <v>65.84</v>
      </c>
      <c r="U2485">
        <f t="shared" si="23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229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5">
        <f t="shared" si="230"/>
        <v>40771.916701388887</v>
      </c>
      <c r="M2486" s="15">
        <f t="shared" si="231"/>
        <v>40801.916701388887</v>
      </c>
      <c r="N2486" s="10">
        <f t="shared" si="232"/>
        <v>30</v>
      </c>
      <c r="O2486" t="b">
        <v>0</v>
      </c>
      <c r="P2486">
        <v>90</v>
      </c>
      <c r="Q2486" t="b">
        <v>1</v>
      </c>
      <c r="R2486" s="12" t="s">
        <v>8281</v>
      </c>
      <c r="S2486" t="s">
        <v>8285</v>
      </c>
      <c r="T2486">
        <f t="shared" si="228"/>
        <v>46.4</v>
      </c>
      <c r="U2486">
        <f t="shared" si="23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229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5">
        <f t="shared" si="230"/>
        <v>40793.998599537037</v>
      </c>
      <c r="M2487" s="15">
        <f t="shared" si="231"/>
        <v>40828.998599537037</v>
      </c>
      <c r="N2487" s="10">
        <f t="shared" si="232"/>
        <v>35</v>
      </c>
      <c r="O2487" t="b">
        <v>0</v>
      </c>
      <c r="P2487">
        <v>41</v>
      </c>
      <c r="Q2487" t="b">
        <v>1</v>
      </c>
      <c r="R2487" s="12" t="s">
        <v>8281</v>
      </c>
      <c r="S2487" t="s">
        <v>8285</v>
      </c>
      <c r="T2487">
        <f t="shared" si="228"/>
        <v>50.37</v>
      </c>
      <c r="U2487">
        <f t="shared" si="23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229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5">
        <f t="shared" si="230"/>
        <v>40991.708055555559</v>
      </c>
      <c r="M2488" s="15">
        <f t="shared" si="231"/>
        <v>41021.708055555559</v>
      </c>
      <c r="N2488" s="10">
        <f t="shared" si="232"/>
        <v>30</v>
      </c>
      <c r="O2488" t="b">
        <v>0</v>
      </c>
      <c r="P2488">
        <v>30</v>
      </c>
      <c r="Q2488" t="b">
        <v>1</v>
      </c>
      <c r="R2488" s="12" t="s">
        <v>8281</v>
      </c>
      <c r="S2488" t="s">
        <v>8285</v>
      </c>
      <c r="T2488">
        <f t="shared" si="228"/>
        <v>26.57</v>
      </c>
      <c r="U2488">
        <f t="shared" si="23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229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5">
        <f t="shared" si="230"/>
        <v>41026.083298611113</v>
      </c>
      <c r="M2489" s="15">
        <f t="shared" si="231"/>
        <v>41056.083298611113</v>
      </c>
      <c r="N2489" s="10">
        <f t="shared" si="232"/>
        <v>30</v>
      </c>
      <c r="O2489" t="b">
        <v>0</v>
      </c>
      <c r="P2489">
        <v>38</v>
      </c>
      <c r="Q2489" t="b">
        <v>1</v>
      </c>
      <c r="R2489" s="12" t="s">
        <v>8281</v>
      </c>
      <c r="S2489" t="s">
        <v>8285</v>
      </c>
      <c r="T2489">
        <f t="shared" si="228"/>
        <v>39.49</v>
      </c>
      <c r="U2489">
        <f t="shared" si="23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229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5">
        <f t="shared" si="230"/>
        <v>40833.633194444446</v>
      </c>
      <c r="M2490" s="15">
        <f t="shared" si="231"/>
        <v>40863.674861111111</v>
      </c>
      <c r="N2490" s="10">
        <f t="shared" si="232"/>
        <v>30</v>
      </c>
      <c r="O2490" t="b">
        <v>0</v>
      </c>
      <c r="P2490">
        <v>65</v>
      </c>
      <c r="Q2490" t="b">
        <v>1</v>
      </c>
      <c r="R2490" s="12" t="s">
        <v>8281</v>
      </c>
      <c r="S2490" t="s">
        <v>8285</v>
      </c>
      <c r="T2490">
        <f t="shared" si="228"/>
        <v>49.25</v>
      </c>
      <c r="U2490">
        <f t="shared" si="23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229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5">
        <f t="shared" si="230"/>
        <v>41373.690266203703</v>
      </c>
      <c r="M2491" s="15">
        <f t="shared" si="231"/>
        <v>41403.690266203703</v>
      </c>
      <c r="N2491" s="10">
        <f t="shared" si="232"/>
        <v>30</v>
      </c>
      <c r="O2491" t="b">
        <v>0</v>
      </c>
      <c r="P2491">
        <v>75</v>
      </c>
      <c r="Q2491" t="b">
        <v>1</v>
      </c>
      <c r="R2491" s="12" t="s">
        <v>8281</v>
      </c>
      <c r="S2491" t="s">
        <v>8285</v>
      </c>
      <c r="T2491">
        <f t="shared" si="228"/>
        <v>62.38</v>
      </c>
      <c r="U2491">
        <f t="shared" si="23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229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5">
        <f t="shared" si="230"/>
        <v>41023.227731481478</v>
      </c>
      <c r="M2492" s="15">
        <f t="shared" si="231"/>
        <v>41083.227731481478</v>
      </c>
      <c r="N2492" s="10">
        <f t="shared" si="232"/>
        <v>60</v>
      </c>
      <c r="O2492" t="b">
        <v>0</v>
      </c>
      <c r="P2492">
        <v>16</v>
      </c>
      <c r="Q2492" t="b">
        <v>1</v>
      </c>
      <c r="R2492" s="12" t="s">
        <v>8281</v>
      </c>
      <c r="S2492" t="s">
        <v>8285</v>
      </c>
      <c r="T2492">
        <f t="shared" si="228"/>
        <v>37.94</v>
      </c>
      <c r="U2492">
        <f t="shared" si="23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229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5">
        <f t="shared" si="230"/>
        <v>40542.839282407411</v>
      </c>
      <c r="M2493" s="15">
        <f t="shared" si="231"/>
        <v>40559.07708333333</v>
      </c>
      <c r="N2493" s="10">
        <f t="shared" si="232"/>
        <v>17</v>
      </c>
      <c r="O2493" t="b">
        <v>0</v>
      </c>
      <c r="P2493">
        <v>10</v>
      </c>
      <c r="Q2493" t="b">
        <v>1</v>
      </c>
      <c r="R2493" s="12" t="s">
        <v>8281</v>
      </c>
      <c r="S2493" t="s">
        <v>8285</v>
      </c>
      <c r="T2493">
        <f t="shared" si="228"/>
        <v>51.6</v>
      </c>
      <c r="U2493">
        <f t="shared" si="23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229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5">
        <f t="shared" si="230"/>
        <v>41024.985972222225</v>
      </c>
      <c r="M2494" s="15">
        <f t="shared" si="231"/>
        <v>41076.415972222225</v>
      </c>
      <c r="N2494" s="10">
        <f t="shared" si="232"/>
        <v>52</v>
      </c>
      <c r="O2494" t="b">
        <v>0</v>
      </c>
      <c r="P2494">
        <v>27</v>
      </c>
      <c r="Q2494" t="b">
        <v>1</v>
      </c>
      <c r="R2494" s="12" t="s">
        <v>8281</v>
      </c>
      <c r="S2494" t="s">
        <v>8285</v>
      </c>
      <c r="T2494">
        <f t="shared" si="228"/>
        <v>27.78</v>
      </c>
      <c r="U2494">
        <f t="shared" si="23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229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5">
        <f t="shared" si="230"/>
        <v>41348.168287037035</v>
      </c>
      <c r="M2495" s="15">
        <f t="shared" si="231"/>
        <v>41393.168287037035</v>
      </c>
      <c r="N2495" s="10">
        <f t="shared" si="232"/>
        <v>45</v>
      </c>
      <c r="O2495" t="b">
        <v>0</v>
      </c>
      <c r="P2495">
        <v>259</v>
      </c>
      <c r="Q2495" t="b">
        <v>1</v>
      </c>
      <c r="R2495" s="12" t="s">
        <v>8281</v>
      </c>
      <c r="S2495" t="s">
        <v>8285</v>
      </c>
      <c r="T2495">
        <f t="shared" si="228"/>
        <v>99.38</v>
      </c>
      <c r="U2495">
        <f t="shared" si="23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229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5">
        <f t="shared" si="230"/>
        <v>41022.645185185182</v>
      </c>
      <c r="M2496" s="15">
        <f t="shared" si="231"/>
        <v>41052.645185185182</v>
      </c>
      <c r="N2496" s="10">
        <f t="shared" si="232"/>
        <v>30</v>
      </c>
      <c r="O2496" t="b">
        <v>0</v>
      </c>
      <c r="P2496">
        <v>39</v>
      </c>
      <c r="Q2496" t="b">
        <v>1</v>
      </c>
      <c r="R2496" s="12" t="s">
        <v>8281</v>
      </c>
      <c r="S2496" t="s">
        <v>8285</v>
      </c>
      <c r="T2496">
        <f t="shared" si="228"/>
        <v>38.85</v>
      </c>
      <c r="U2496">
        <f t="shared" si="23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229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5">
        <f t="shared" si="230"/>
        <v>41036.946469907409</v>
      </c>
      <c r="M2497" s="15">
        <f t="shared" si="231"/>
        <v>41066.946469907409</v>
      </c>
      <c r="N2497" s="10">
        <f t="shared" si="232"/>
        <v>30</v>
      </c>
      <c r="O2497" t="b">
        <v>0</v>
      </c>
      <c r="P2497">
        <v>42</v>
      </c>
      <c r="Q2497" t="b">
        <v>1</v>
      </c>
      <c r="R2497" s="12" t="s">
        <v>8281</v>
      </c>
      <c r="S2497" t="s">
        <v>8285</v>
      </c>
      <c r="T2497">
        <f t="shared" si="228"/>
        <v>45.55</v>
      </c>
      <c r="U2497">
        <f t="shared" si="23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si="229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5">
        <f t="shared" si="230"/>
        <v>41327.996435185189</v>
      </c>
      <c r="M2498" s="15">
        <f t="shared" si="231"/>
        <v>41362.954768518517</v>
      </c>
      <c r="N2498" s="10">
        <f t="shared" si="232"/>
        <v>35</v>
      </c>
      <c r="O2498" t="b">
        <v>0</v>
      </c>
      <c r="P2498">
        <v>10</v>
      </c>
      <c r="Q2498" t="b">
        <v>1</v>
      </c>
      <c r="R2498" s="12" t="s">
        <v>8281</v>
      </c>
      <c r="S2498" t="s">
        <v>8285</v>
      </c>
      <c r="T2498">
        <f t="shared" ref="T2498:T2561" si="234">IFERROR(ROUND(E2498/P2498,2),0)</f>
        <v>600</v>
      </c>
      <c r="U2498">
        <f t="shared" si="23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ref="F2499:F2562" si="23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5">
        <f t="shared" ref="L2499:L2562" si="236">(((K2499/60)/60)/24)+DATE(1970,1,1)</f>
        <v>40730.878912037035</v>
      </c>
      <c r="M2499" s="15">
        <f t="shared" ref="M2499:M2562" si="237">(((J2499/60)/60)/24)+DATE(1970,1,1)</f>
        <v>40760.878912037035</v>
      </c>
      <c r="N2499" s="10">
        <f t="shared" ref="N2499:N2562" si="238">_xlfn.DAYS(M2499,L2499)</f>
        <v>30</v>
      </c>
      <c r="O2499" t="b">
        <v>0</v>
      </c>
      <c r="P2499">
        <v>56</v>
      </c>
      <c r="Q2499" t="b">
        <v>1</v>
      </c>
      <c r="R2499" s="12" t="s">
        <v>8281</v>
      </c>
      <c r="S2499" t="s">
        <v>8285</v>
      </c>
      <c r="T2499">
        <f t="shared" si="234"/>
        <v>80.55</v>
      </c>
      <c r="U2499">
        <f t="shared" ref="U2499:U2562" si="239">YEAR(L2499)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23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5">
        <f t="shared" si="236"/>
        <v>42017.967442129629</v>
      </c>
      <c r="M2500" s="15">
        <f t="shared" si="237"/>
        <v>42031.967442129629</v>
      </c>
      <c r="N2500" s="10">
        <f t="shared" si="238"/>
        <v>14</v>
      </c>
      <c r="O2500" t="b">
        <v>0</v>
      </c>
      <c r="P2500">
        <v>20</v>
      </c>
      <c r="Q2500" t="b">
        <v>1</v>
      </c>
      <c r="R2500" s="12" t="s">
        <v>8281</v>
      </c>
      <c r="S2500" t="s">
        <v>8285</v>
      </c>
      <c r="T2500">
        <f t="shared" si="234"/>
        <v>52.8</v>
      </c>
      <c r="U2500">
        <f t="shared" si="23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23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5">
        <f t="shared" si="236"/>
        <v>41226.648576388885</v>
      </c>
      <c r="M2501" s="15">
        <f t="shared" si="237"/>
        <v>41274.75</v>
      </c>
      <c r="N2501" s="10">
        <f t="shared" si="238"/>
        <v>48</v>
      </c>
      <c r="O2501" t="b">
        <v>0</v>
      </c>
      <c r="P2501">
        <v>170</v>
      </c>
      <c r="Q2501" t="b">
        <v>1</v>
      </c>
      <c r="R2501" s="12" t="s">
        <v>8281</v>
      </c>
      <c r="S2501" t="s">
        <v>8285</v>
      </c>
      <c r="T2501">
        <f t="shared" si="234"/>
        <v>47.68</v>
      </c>
      <c r="U2501">
        <f t="shared" si="23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23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5">
        <f t="shared" si="236"/>
        <v>41053.772858796299</v>
      </c>
      <c r="M2502" s="15">
        <f t="shared" si="237"/>
        <v>41083.772858796299</v>
      </c>
      <c r="N2502" s="10">
        <f t="shared" si="238"/>
        <v>30</v>
      </c>
      <c r="O2502" t="b">
        <v>0</v>
      </c>
      <c r="P2502">
        <v>29</v>
      </c>
      <c r="Q2502" t="b">
        <v>1</v>
      </c>
      <c r="R2502" s="12" t="s">
        <v>8281</v>
      </c>
      <c r="S2502" t="s">
        <v>8285</v>
      </c>
      <c r="T2502">
        <f t="shared" si="234"/>
        <v>23.45</v>
      </c>
      <c r="U2502">
        <f t="shared" si="23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23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5">
        <f t="shared" si="236"/>
        <v>42244.776666666665</v>
      </c>
      <c r="M2503" s="15">
        <f t="shared" si="237"/>
        <v>42274.776666666665</v>
      </c>
      <c r="N2503" s="10">
        <f t="shared" si="238"/>
        <v>30</v>
      </c>
      <c r="O2503" t="b">
        <v>0</v>
      </c>
      <c r="P2503">
        <v>7</v>
      </c>
      <c r="Q2503" t="b">
        <v>0</v>
      </c>
      <c r="R2503" s="12" t="s">
        <v>8292</v>
      </c>
      <c r="S2503" t="s">
        <v>8309</v>
      </c>
      <c r="T2503">
        <f t="shared" si="234"/>
        <v>40.14</v>
      </c>
      <c r="U2503">
        <f t="shared" si="23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23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5">
        <f t="shared" si="236"/>
        <v>41858.825439814813</v>
      </c>
      <c r="M2504" s="15">
        <f t="shared" si="237"/>
        <v>41903.825439814813</v>
      </c>
      <c r="N2504" s="10">
        <f t="shared" si="238"/>
        <v>45</v>
      </c>
      <c r="O2504" t="b">
        <v>0</v>
      </c>
      <c r="P2504">
        <v>5</v>
      </c>
      <c r="Q2504" t="b">
        <v>0</v>
      </c>
      <c r="R2504" s="12" t="s">
        <v>8292</v>
      </c>
      <c r="S2504" t="s">
        <v>8309</v>
      </c>
      <c r="T2504">
        <f t="shared" si="234"/>
        <v>17.2</v>
      </c>
      <c r="U2504">
        <f t="shared" si="23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23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5">
        <f t="shared" si="236"/>
        <v>42498.899398148147</v>
      </c>
      <c r="M2505" s="15">
        <f t="shared" si="237"/>
        <v>42528.879166666666</v>
      </c>
      <c r="N2505" s="10">
        <f t="shared" si="238"/>
        <v>30</v>
      </c>
      <c r="O2505" t="b">
        <v>0</v>
      </c>
      <c r="P2505">
        <v>0</v>
      </c>
      <c r="Q2505" t="b">
        <v>0</v>
      </c>
      <c r="R2505" s="12" t="s">
        <v>8292</v>
      </c>
      <c r="S2505" t="s">
        <v>8309</v>
      </c>
      <c r="T2505">
        <f t="shared" si="234"/>
        <v>0</v>
      </c>
      <c r="U2505">
        <f t="shared" si="23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23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5">
        <f t="shared" si="236"/>
        <v>41928.015439814815</v>
      </c>
      <c r="M2506" s="15">
        <f t="shared" si="237"/>
        <v>41958.057106481487</v>
      </c>
      <c r="N2506" s="10">
        <f t="shared" si="238"/>
        <v>30</v>
      </c>
      <c r="O2506" t="b">
        <v>0</v>
      </c>
      <c r="P2506">
        <v>0</v>
      </c>
      <c r="Q2506" t="b">
        <v>0</v>
      </c>
      <c r="R2506" s="12" t="s">
        <v>8292</v>
      </c>
      <c r="S2506" t="s">
        <v>8309</v>
      </c>
      <c r="T2506">
        <f t="shared" si="234"/>
        <v>0</v>
      </c>
      <c r="U2506">
        <f t="shared" si="23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23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5">
        <f t="shared" si="236"/>
        <v>42047.05574074074</v>
      </c>
      <c r="M2507" s="15">
        <f t="shared" si="237"/>
        <v>42077.014074074075</v>
      </c>
      <c r="N2507" s="10">
        <f t="shared" si="238"/>
        <v>30</v>
      </c>
      <c r="O2507" t="b">
        <v>0</v>
      </c>
      <c r="P2507">
        <v>0</v>
      </c>
      <c r="Q2507" t="b">
        <v>0</v>
      </c>
      <c r="R2507" s="12" t="s">
        <v>8292</v>
      </c>
      <c r="S2507" t="s">
        <v>8309</v>
      </c>
      <c r="T2507">
        <f t="shared" si="234"/>
        <v>0</v>
      </c>
      <c r="U2507">
        <f t="shared" si="23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23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5">
        <f t="shared" si="236"/>
        <v>42258.297094907408</v>
      </c>
      <c r="M2508" s="15">
        <f t="shared" si="237"/>
        <v>42280.875</v>
      </c>
      <c r="N2508" s="10">
        <f t="shared" si="238"/>
        <v>22</v>
      </c>
      <c r="O2508" t="b">
        <v>0</v>
      </c>
      <c r="P2508">
        <v>2</v>
      </c>
      <c r="Q2508" t="b">
        <v>0</v>
      </c>
      <c r="R2508" s="12" t="s">
        <v>8292</v>
      </c>
      <c r="S2508" t="s">
        <v>8309</v>
      </c>
      <c r="T2508">
        <f t="shared" si="234"/>
        <v>15</v>
      </c>
      <c r="U2508">
        <f t="shared" si="23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23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5">
        <f t="shared" si="236"/>
        <v>42105.072962962964</v>
      </c>
      <c r="M2509" s="15">
        <f t="shared" si="237"/>
        <v>42135.072962962964</v>
      </c>
      <c r="N2509" s="10">
        <f t="shared" si="238"/>
        <v>30</v>
      </c>
      <c r="O2509" t="b">
        <v>0</v>
      </c>
      <c r="P2509">
        <v>0</v>
      </c>
      <c r="Q2509" t="b">
        <v>0</v>
      </c>
      <c r="R2509" s="12" t="s">
        <v>8292</v>
      </c>
      <c r="S2509" t="s">
        <v>8309</v>
      </c>
      <c r="T2509">
        <f t="shared" si="234"/>
        <v>0</v>
      </c>
      <c r="U2509">
        <f t="shared" si="23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23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5">
        <f t="shared" si="236"/>
        <v>41835.951782407406</v>
      </c>
      <c r="M2510" s="15">
        <f t="shared" si="237"/>
        <v>41865.951782407406</v>
      </c>
      <c r="N2510" s="10">
        <f t="shared" si="238"/>
        <v>30</v>
      </c>
      <c r="O2510" t="b">
        <v>0</v>
      </c>
      <c r="P2510">
        <v>0</v>
      </c>
      <c r="Q2510" t="b">
        <v>0</v>
      </c>
      <c r="R2510" s="12" t="s">
        <v>8292</v>
      </c>
      <c r="S2510" t="s">
        <v>8309</v>
      </c>
      <c r="T2510">
        <f t="shared" si="234"/>
        <v>0</v>
      </c>
      <c r="U2510">
        <f t="shared" si="23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23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5">
        <f t="shared" si="236"/>
        <v>42058.809594907405</v>
      </c>
      <c r="M2511" s="15">
        <f t="shared" si="237"/>
        <v>42114.767928240741</v>
      </c>
      <c r="N2511" s="10">
        <f t="shared" si="238"/>
        <v>56</v>
      </c>
      <c r="O2511" t="b">
        <v>0</v>
      </c>
      <c r="P2511">
        <v>28</v>
      </c>
      <c r="Q2511" t="b">
        <v>0</v>
      </c>
      <c r="R2511" s="12" t="s">
        <v>8292</v>
      </c>
      <c r="S2511" t="s">
        <v>8309</v>
      </c>
      <c r="T2511">
        <f t="shared" si="234"/>
        <v>35.71</v>
      </c>
      <c r="U2511">
        <f t="shared" si="23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23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5">
        <f t="shared" si="236"/>
        <v>42078.997361111105</v>
      </c>
      <c r="M2512" s="15">
        <f t="shared" si="237"/>
        <v>42138.997361111105</v>
      </c>
      <c r="N2512" s="10">
        <f t="shared" si="238"/>
        <v>60</v>
      </c>
      <c r="O2512" t="b">
        <v>0</v>
      </c>
      <c r="P2512">
        <v>2</v>
      </c>
      <c r="Q2512" t="b">
        <v>0</v>
      </c>
      <c r="R2512" s="12" t="s">
        <v>8292</v>
      </c>
      <c r="S2512" t="s">
        <v>8309</v>
      </c>
      <c r="T2512">
        <f t="shared" si="234"/>
        <v>37.5</v>
      </c>
      <c r="U2512">
        <f t="shared" si="23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23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5">
        <f t="shared" si="236"/>
        <v>42371.446909722217</v>
      </c>
      <c r="M2513" s="15">
        <f t="shared" si="237"/>
        <v>42401.446909722217</v>
      </c>
      <c r="N2513" s="10">
        <f t="shared" si="238"/>
        <v>30</v>
      </c>
      <c r="O2513" t="b">
        <v>0</v>
      </c>
      <c r="P2513">
        <v>0</v>
      </c>
      <c r="Q2513" t="b">
        <v>0</v>
      </c>
      <c r="R2513" s="12" t="s">
        <v>8292</v>
      </c>
      <c r="S2513" t="s">
        <v>8309</v>
      </c>
      <c r="T2513">
        <f t="shared" si="234"/>
        <v>0</v>
      </c>
      <c r="U2513">
        <f t="shared" si="23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23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5">
        <f t="shared" si="236"/>
        <v>41971.876863425925</v>
      </c>
      <c r="M2514" s="15">
        <f t="shared" si="237"/>
        <v>41986.876863425925</v>
      </c>
      <c r="N2514" s="10">
        <f t="shared" si="238"/>
        <v>15</v>
      </c>
      <c r="O2514" t="b">
        <v>0</v>
      </c>
      <c r="P2514">
        <v>0</v>
      </c>
      <c r="Q2514" t="b">
        <v>0</v>
      </c>
      <c r="R2514" s="12" t="s">
        <v>8292</v>
      </c>
      <c r="S2514" t="s">
        <v>8309</v>
      </c>
      <c r="T2514">
        <f t="shared" si="234"/>
        <v>0</v>
      </c>
      <c r="U2514">
        <f t="shared" si="23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23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5">
        <f t="shared" si="236"/>
        <v>42732.00681712963</v>
      </c>
      <c r="M2515" s="15">
        <f t="shared" si="237"/>
        <v>42792.00681712963</v>
      </c>
      <c r="N2515" s="10">
        <f t="shared" si="238"/>
        <v>60</v>
      </c>
      <c r="O2515" t="b">
        <v>0</v>
      </c>
      <c r="P2515">
        <v>0</v>
      </c>
      <c r="Q2515" t="b">
        <v>0</v>
      </c>
      <c r="R2515" s="12" t="s">
        <v>8292</v>
      </c>
      <c r="S2515" t="s">
        <v>8309</v>
      </c>
      <c r="T2515">
        <f t="shared" si="234"/>
        <v>0</v>
      </c>
      <c r="U2515">
        <f t="shared" si="23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23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5">
        <f t="shared" si="236"/>
        <v>41854.389780092592</v>
      </c>
      <c r="M2516" s="15">
        <f t="shared" si="237"/>
        <v>41871.389780092592</v>
      </c>
      <c r="N2516" s="10">
        <f t="shared" si="238"/>
        <v>17</v>
      </c>
      <c r="O2516" t="b">
        <v>0</v>
      </c>
      <c r="P2516">
        <v>4</v>
      </c>
      <c r="Q2516" t="b">
        <v>0</v>
      </c>
      <c r="R2516" s="12" t="s">
        <v>8292</v>
      </c>
      <c r="S2516" t="s">
        <v>8309</v>
      </c>
      <c r="T2516">
        <f t="shared" si="234"/>
        <v>52.5</v>
      </c>
      <c r="U2516">
        <f t="shared" si="23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23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5">
        <f t="shared" si="236"/>
        <v>42027.839733796296</v>
      </c>
      <c r="M2517" s="15">
        <f t="shared" si="237"/>
        <v>42057.839733796296</v>
      </c>
      <c r="N2517" s="10">
        <f t="shared" si="238"/>
        <v>30</v>
      </c>
      <c r="O2517" t="b">
        <v>0</v>
      </c>
      <c r="P2517">
        <v>12</v>
      </c>
      <c r="Q2517" t="b">
        <v>0</v>
      </c>
      <c r="R2517" s="12" t="s">
        <v>8292</v>
      </c>
      <c r="S2517" t="s">
        <v>8309</v>
      </c>
      <c r="T2517">
        <f t="shared" si="234"/>
        <v>77.5</v>
      </c>
      <c r="U2517">
        <f t="shared" si="23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23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5">
        <f t="shared" si="236"/>
        <v>41942.653379629628</v>
      </c>
      <c r="M2518" s="15">
        <f t="shared" si="237"/>
        <v>41972.6950462963</v>
      </c>
      <c r="N2518" s="10">
        <f t="shared" si="238"/>
        <v>30</v>
      </c>
      <c r="O2518" t="b">
        <v>0</v>
      </c>
      <c r="P2518">
        <v>0</v>
      </c>
      <c r="Q2518" t="b">
        <v>0</v>
      </c>
      <c r="R2518" s="12" t="s">
        <v>8292</v>
      </c>
      <c r="S2518" t="s">
        <v>8309</v>
      </c>
      <c r="T2518">
        <f t="shared" si="234"/>
        <v>0</v>
      </c>
      <c r="U2518">
        <f t="shared" si="23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23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5">
        <f t="shared" si="236"/>
        <v>42052.802430555559</v>
      </c>
      <c r="M2519" s="15">
        <f t="shared" si="237"/>
        <v>42082.760763888888</v>
      </c>
      <c r="N2519" s="10">
        <f t="shared" si="238"/>
        <v>30</v>
      </c>
      <c r="O2519" t="b">
        <v>0</v>
      </c>
      <c r="P2519">
        <v>33</v>
      </c>
      <c r="Q2519" t="b">
        <v>0</v>
      </c>
      <c r="R2519" s="12" t="s">
        <v>8292</v>
      </c>
      <c r="S2519" t="s">
        <v>8309</v>
      </c>
      <c r="T2519">
        <f t="shared" si="234"/>
        <v>53.55</v>
      </c>
      <c r="U2519">
        <f t="shared" si="23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23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5">
        <f t="shared" si="236"/>
        <v>41926.680879629632</v>
      </c>
      <c r="M2520" s="15">
        <f t="shared" si="237"/>
        <v>41956.722546296296</v>
      </c>
      <c r="N2520" s="10">
        <f t="shared" si="238"/>
        <v>30</v>
      </c>
      <c r="O2520" t="b">
        <v>0</v>
      </c>
      <c r="P2520">
        <v>0</v>
      </c>
      <c r="Q2520" t="b">
        <v>0</v>
      </c>
      <c r="R2520" s="12" t="s">
        <v>8292</v>
      </c>
      <c r="S2520" t="s">
        <v>8309</v>
      </c>
      <c r="T2520">
        <f t="shared" si="234"/>
        <v>0</v>
      </c>
      <c r="U2520">
        <f t="shared" si="23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23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5">
        <f t="shared" si="236"/>
        <v>41809.155138888891</v>
      </c>
      <c r="M2521" s="15">
        <f t="shared" si="237"/>
        <v>41839.155138888891</v>
      </c>
      <c r="N2521" s="10">
        <f t="shared" si="238"/>
        <v>30</v>
      </c>
      <c r="O2521" t="b">
        <v>0</v>
      </c>
      <c r="P2521">
        <v>4</v>
      </c>
      <c r="Q2521" t="b">
        <v>0</v>
      </c>
      <c r="R2521" s="12" t="s">
        <v>8292</v>
      </c>
      <c r="S2521" t="s">
        <v>8309</v>
      </c>
      <c r="T2521">
        <f t="shared" si="234"/>
        <v>16.25</v>
      </c>
      <c r="U2521">
        <f t="shared" si="23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23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5">
        <f t="shared" si="236"/>
        <v>42612.600520833337</v>
      </c>
      <c r="M2522" s="15">
        <f t="shared" si="237"/>
        <v>42658.806249999994</v>
      </c>
      <c r="N2522" s="10">
        <f t="shared" si="238"/>
        <v>46</v>
      </c>
      <c r="O2522" t="b">
        <v>0</v>
      </c>
      <c r="P2522">
        <v>0</v>
      </c>
      <c r="Q2522" t="b">
        <v>0</v>
      </c>
      <c r="R2522" s="12" t="s">
        <v>8292</v>
      </c>
      <c r="S2522" t="s">
        <v>8309</v>
      </c>
      <c r="T2522">
        <f t="shared" si="234"/>
        <v>0</v>
      </c>
      <c r="U2522">
        <f t="shared" si="23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23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5">
        <f t="shared" si="236"/>
        <v>42269.967835648145</v>
      </c>
      <c r="M2523" s="15">
        <f t="shared" si="237"/>
        <v>42290.967835648145</v>
      </c>
      <c r="N2523" s="10">
        <f t="shared" si="238"/>
        <v>21</v>
      </c>
      <c r="O2523" t="b">
        <v>0</v>
      </c>
      <c r="P2523">
        <v>132</v>
      </c>
      <c r="Q2523" t="b">
        <v>1</v>
      </c>
      <c r="R2523" s="12" t="s">
        <v>8281</v>
      </c>
      <c r="S2523" t="s">
        <v>8310</v>
      </c>
      <c r="T2523">
        <f t="shared" si="234"/>
        <v>103.68</v>
      </c>
      <c r="U2523">
        <f t="shared" si="23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23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5">
        <f t="shared" si="236"/>
        <v>42460.573611111111</v>
      </c>
      <c r="M2524" s="15">
        <f t="shared" si="237"/>
        <v>42482.619444444441</v>
      </c>
      <c r="N2524" s="10">
        <f t="shared" si="238"/>
        <v>22</v>
      </c>
      <c r="O2524" t="b">
        <v>0</v>
      </c>
      <c r="P2524">
        <v>27</v>
      </c>
      <c r="Q2524" t="b">
        <v>1</v>
      </c>
      <c r="R2524" s="12" t="s">
        <v>8281</v>
      </c>
      <c r="S2524" t="s">
        <v>8310</v>
      </c>
      <c r="T2524">
        <f t="shared" si="234"/>
        <v>185.19</v>
      </c>
      <c r="U2524">
        <f t="shared" si="23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23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5">
        <f t="shared" si="236"/>
        <v>41930.975601851853</v>
      </c>
      <c r="M2525" s="15">
        <f t="shared" si="237"/>
        <v>41961.017268518524</v>
      </c>
      <c r="N2525" s="10">
        <f t="shared" si="238"/>
        <v>31</v>
      </c>
      <c r="O2525" t="b">
        <v>0</v>
      </c>
      <c r="P2525">
        <v>26</v>
      </c>
      <c r="Q2525" t="b">
        <v>1</v>
      </c>
      <c r="R2525" s="12" t="s">
        <v>8281</v>
      </c>
      <c r="S2525" t="s">
        <v>8310</v>
      </c>
      <c r="T2525">
        <f t="shared" si="234"/>
        <v>54.15</v>
      </c>
      <c r="U2525">
        <f t="shared" si="23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23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5">
        <f t="shared" si="236"/>
        <v>41961.807372685187</v>
      </c>
      <c r="M2526" s="15">
        <f t="shared" si="237"/>
        <v>41994.1875</v>
      </c>
      <c r="N2526" s="10">
        <f t="shared" si="238"/>
        <v>33</v>
      </c>
      <c r="O2526" t="b">
        <v>0</v>
      </c>
      <c r="P2526">
        <v>43</v>
      </c>
      <c r="Q2526" t="b">
        <v>1</v>
      </c>
      <c r="R2526" s="12" t="s">
        <v>8281</v>
      </c>
      <c r="S2526" t="s">
        <v>8310</v>
      </c>
      <c r="T2526">
        <f t="shared" si="234"/>
        <v>177.21</v>
      </c>
      <c r="U2526">
        <f t="shared" si="23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23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5">
        <f t="shared" si="236"/>
        <v>41058.844571759262</v>
      </c>
      <c r="M2527" s="15">
        <f t="shared" si="237"/>
        <v>41088.844571759262</v>
      </c>
      <c r="N2527" s="10">
        <f t="shared" si="238"/>
        <v>30</v>
      </c>
      <c r="O2527" t="b">
        <v>0</v>
      </c>
      <c r="P2527">
        <v>80</v>
      </c>
      <c r="Q2527" t="b">
        <v>1</v>
      </c>
      <c r="R2527" s="12" t="s">
        <v>8281</v>
      </c>
      <c r="S2527" t="s">
        <v>8310</v>
      </c>
      <c r="T2527">
        <f t="shared" si="234"/>
        <v>100.33</v>
      </c>
      <c r="U2527">
        <f t="shared" si="23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23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5">
        <f t="shared" si="236"/>
        <v>41953.091134259259</v>
      </c>
      <c r="M2528" s="15">
        <f t="shared" si="237"/>
        <v>41981.207638888889</v>
      </c>
      <c r="N2528" s="10">
        <f t="shared" si="238"/>
        <v>28</v>
      </c>
      <c r="O2528" t="b">
        <v>0</v>
      </c>
      <c r="P2528">
        <v>33</v>
      </c>
      <c r="Q2528" t="b">
        <v>1</v>
      </c>
      <c r="R2528" s="12" t="s">
        <v>8281</v>
      </c>
      <c r="S2528" t="s">
        <v>8310</v>
      </c>
      <c r="T2528">
        <f t="shared" si="234"/>
        <v>136.91</v>
      </c>
      <c r="U2528">
        <f t="shared" si="23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23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5">
        <f t="shared" si="236"/>
        <v>41546.75105324074</v>
      </c>
      <c r="M2529" s="15">
        <f t="shared" si="237"/>
        <v>41565.165972222225</v>
      </c>
      <c r="N2529" s="10">
        <f t="shared" si="238"/>
        <v>19</v>
      </c>
      <c r="O2529" t="b">
        <v>0</v>
      </c>
      <c r="P2529">
        <v>71</v>
      </c>
      <c r="Q2529" t="b">
        <v>1</v>
      </c>
      <c r="R2529" s="12" t="s">
        <v>8281</v>
      </c>
      <c r="S2529" t="s">
        <v>8310</v>
      </c>
      <c r="T2529">
        <f t="shared" si="234"/>
        <v>57.54</v>
      </c>
      <c r="U2529">
        <f t="shared" si="23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23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5">
        <f t="shared" si="236"/>
        <v>42217.834525462968</v>
      </c>
      <c r="M2530" s="15">
        <f t="shared" si="237"/>
        <v>42236.458333333328</v>
      </c>
      <c r="N2530" s="10">
        <f t="shared" si="238"/>
        <v>19</v>
      </c>
      <c r="O2530" t="b">
        <v>0</v>
      </c>
      <c r="P2530">
        <v>81</v>
      </c>
      <c r="Q2530" t="b">
        <v>1</v>
      </c>
      <c r="R2530" s="12" t="s">
        <v>8281</v>
      </c>
      <c r="S2530" t="s">
        <v>8310</v>
      </c>
      <c r="T2530">
        <f t="shared" si="234"/>
        <v>52.96</v>
      </c>
      <c r="U2530">
        <f t="shared" si="23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23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5">
        <f t="shared" si="236"/>
        <v>40948.080729166664</v>
      </c>
      <c r="M2531" s="15">
        <f t="shared" si="237"/>
        <v>40993.0390625</v>
      </c>
      <c r="N2531" s="10">
        <f t="shared" si="238"/>
        <v>45</v>
      </c>
      <c r="O2531" t="b">
        <v>0</v>
      </c>
      <c r="P2531">
        <v>76</v>
      </c>
      <c r="Q2531" t="b">
        <v>1</v>
      </c>
      <c r="R2531" s="12" t="s">
        <v>8281</v>
      </c>
      <c r="S2531" t="s">
        <v>8310</v>
      </c>
      <c r="T2531">
        <f t="shared" si="234"/>
        <v>82.33</v>
      </c>
      <c r="U2531">
        <f t="shared" si="23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23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5">
        <f t="shared" si="236"/>
        <v>42081.864641203705</v>
      </c>
      <c r="M2532" s="15">
        <f t="shared" si="237"/>
        <v>42114.201388888891</v>
      </c>
      <c r="N2532" s="10">
        <f t="shared" si="238"/>
        <v>33</v>
      </c>
      <c r="O2532" t="b">
        <v>0</v>
      </c>
      <c r="P2532">
        <v>48</v>
      </c>
      <c r="Q2532" t="b">
        <v>1</v>
      </c>
      <c r="R2532" s="12" t="s">
        <v>8281</v>
      </c>
      <c r="S2532" t="s">
        <v>8310</v>
      </c>
      <c r="T2532">
        <f t="shared" si="234"/>
        <v>135.41999999999999</v>
      </c>
      <c r="U2532">
        <f t="shared" si="23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23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5">
        <f t="shared" si="236"/>
        <v>42208.680023148147</v>
      </c>
      <c r="M2533" s="15">
        <f t="shared" si="237"/>
        <v>42231.165972222225</v>
      </c>
      <c r="N2533" s="10">
        <f t="shared" si="238"/>
        <v>23</v>
      </c>
      <c r="O2533" t="b">
        <v>0</v>
      </c>
      <c r="P2533">
        <v>61</v>
      </c>
      <c r="Q2533" t="b">
        <v>1</v>
      </c>
      <c r="R2533" s="12" t="s">
        <v>8281</v>
      </c>
      <c r="S2533" t="s">
        <v>8310</v>
      </c>
      <c r="T2533">
        <f t="shared" si="234"/>
        <v>74.069999999999993</v>
      </c>
      <c r="U2533">
        <f t="shared" si="23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23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5">
        <f t="shared" si="236"/>
        <v>41107.849143518521</v>
      </c>
      <c r="M2534" s="15">
        <f t="shared" si="237"/>
        <v>41137.849143518521</v>
      </c>
      <c r="N2534" s="10">
        <f t="shared" si="238"/>
        <v>30</v>
      </c>
      <c r="O2534" t="b">
        <v>0</v>
      </c>
      <c r="P2534">
        <v>60</v>
      </c>
      <c r="Q2534" t="b">
        <v>1</v>
      </c>
      <c r="R2534" s="12" t="s">
        <v>8281</v>
      </c>
      <c r="S2534" t="s">
        <v>8310</v>
      </c>
      <c r="T2534">
        <f t="shared" si="234"/>
        <v>84.08</v>
      </c>
      <c r="U2534">
        <f t="shared" si="23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23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5">
        <f t="shared" si="236"/>
        <v>41304.751284722224</v>
      </c>
      <c r="M2535" s="15">
        <f t="shared" si="237"/>
        <v>41334.750787037039</v>
      </c>
      <c r="N2535" s="10">
        <f t="shared" si="238"/>
        <v>30</v>
      </c>
      <c r="O2535" t="b">
        <v>0</v>
      </c>
      <c r="P2535">
        <v>136</v>
      </c>
      <c r="Q2535" t="b">
        <v>1</v>
      </c>
      <c r="R2535" s="12" t="s">
        <v>8281</v>
      </c>
      <c r="S2535" t="s">
        <v>8310</v>
      </c>
      <c r="T2535">
        <f t="shared" si="234"/>
        <v>61.03</v>
      </c>
      <c r="U2535">
        <f t="shared" si="23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23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5">
        <f t="shared" si="236"/>
        <v>40127.700370370374</v>
      </c>
      <c r="M2536" s="15">
        <f t="shared" si="237"/>
        <v>40179.25</v>
      </c>
      <c r="N2536" s="10">
        <f t="shared" si="238"/>
        <v>52</v>
      </c>
      <c r="O2536" t="b">
        <v>0</v>
      </c>
      <c r="P2536">
        <v>14</v>
      </c>
      <c r="Q2536" t="b">
        <v>1</v>
      </c>
      <c r="R2536" s="12" t="s">
        <v>8281</v>
      </c>
      <c r="S2536" t="s">
        <v>8310</v>
      </c>
      <c r="T2536">
        <f t="shared" si="234"/>
        <v>150</v>
      </c>
      <c r="U2536">
        <f t="shared" si="23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23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5">
        <f t="shared" si="236"/>
        <v>41943.791030092594</v>
      </c>
      <c r="M2537" s="15">
        <f t="shared" si="237"/>
        <v>41974.832696759258</v>
      </c>
      <c r="N2537" s="10">
        <f t="shared" si="238"/>
        <v>31</v>
      </c>
      <c r="O2537" t="b">
        <v>0</v>
      </c>
      <c r="P2537">
        <v>78</v>
      </c>
      <c r="Q2537" t="b">
        <v>1</v>
      </c>
      <c r="R2537" s="12" t="s">
        <v>8281</v>
      </c>
      <c r="S2537" t="s">
        <v>8310</v>
      </c>
      <c r="T2537">
        <f t="shared" si="234"/>
        <v>266.08999999999997</v>
      </c>
      <c r="U2537">
        <f t="shared" si="23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23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5">
        <f t="shared" si="236"/>
        <v>41464.106087962966</v>
      </c>
      <c r="M2538" s="15">
        <f t="shared" si="237"/>
        <v>41485.106087962966</v>
      </c>
      <c r="N2538" s="10">
        <f t="shared" si="238"/>
        <v>21</v>
      </c>
      <c r="O2538" t="b">
        <v>0</v>
      </c>
      <c r="P2538">
        <v>4</v>
      </c>
      <c r="Q2538" t="b">
        <v>1</v>
      </c>
      <c r="R2538" s="12" t="s">
        <v>8281</v>
      </c>
      <c r="S2538" t="s">
        <v>8310</v>
      </c>
      <c r="T2538">
        <f t="shared" si="234"/>
        <v>7.25</v>
      </c>
      <c r="U2538">
        <f t="shared" si="23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23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5">
        <f t="shared" si="236"/>
        <v>40696.648784722223</v>
      </c>
      <c r="M2539" s="15">
        <f t="shared" si="237"/>
        <v>40756.648784722223</v>
      </c>
      <c r="N2539" s="10">
        <f t="shared" si="238"/>
        <v>60</v>
      </c>
      <c r="O2539" t="b">
        <v>0</v>
      </c>
      <c r="P2539">
        <v>11</v>
      </c>
      <c r="Q2539" t="b">
        <v>1</v>
      </c>
      <c r="R2539" s="12" t="s">
        <v>8281</v>
      </c>
      <c r="S2539" t="s">
        <v>8310</v>
      </c>
      <c r="T2539">
        <f t="shared" si="234"/>
        <v>100</v>
      </c>
      <c r="U2539">
        <f t="shared" si="23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23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5">
        <f t="shared" si="236"/>
        <v>41298.509965277779</v>
      </c>
      <c r="M2540" s="15">
        <f t="shared" si="237"/>
        <v>41329.207638888889</v>
      </c>
      <c r="N2540" s="10">
        <f t="shared" si="238"/>
        <v>31</v>
      </c>
      <c r="O2540" t="b">
        <v>0</v>
      </c>
      <c r="P2540">
        <v>185</v>
      </c>
      <c r="Q2540" t="b">
        <v>1</v>
      </c>
      <c r="R2540" s="12" t="s">
        <v>8281</v>
      </c>
      <c r="S2540" t="s">
        <v>8310</v>
      </c>
      <c r="T2540">
        <f t="shared" si="234"/>
        <v>109.96</v>
      </c>
      <c r="U2540">
        <f t="shared" si="23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23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5">
        <f t="shared" si="236"/>
        <v>41977.902222222227</v>
      </c>
      <c r="M2541" s="15">
        <f t="shared" si="237"/>
        <v>42037.902222222227</v>
      </c>
      <c r="N2541" s="10">
        <f t="shared" si="238"/>
        <v>60</v>
      </c>
      <c r="O2541" t="b">
        <v>0</v>
      </c>
      <c r="P2541">
        <v>59</v>
      </c>
      <c r="Q2541" t="b">
        <v>1</v>
      </c>
      <c r="R2541" s="12" t="s">
        <v>8281</v>
      </c>
      <c r="S2541" t="s">
        <v>8310</v>
      </c>
      <c r="T2541">
        <f t="shared" si="234"/>
        <v>169.92</v>
      </c>
      <c r="U2541">
        <f t="shared" si="23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23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5">
        <f t="shared" si="236"/>
        <v>40785.675011574072</v>
      </c>
      <c r="M2542" s="15">
        <f t="shared" si="237"/>
        <v>40845.675011574072</v>
      </c>
      <c r="N2542" s="10">
        <f t="shared" si="238"/>
        <v>60</v>
      </c>
      <c r="O2542" t="b">
        <v>0</v>
      </c>
      <c r="P2542">
        <v>27</v>
      </c>
      <c r="Q2542" t="b">
        <v>1</v>
      </c>
      <c r="R2542" s="12" t="s">
        <v>8281</v>
      </c>
      <c r="S2542" t="s">
        <v>8310</v>
      </c>
      <c r="T2542">
        <f t="shared" si="234"/>
        <v>95.74</v>
      </c>
      <c r="U2542">
        <f t="shared" si="23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23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5">
        <f t="shared" si="236"/>
        <v>41483.449282407404</v>
      </c>
      <c r="M2543" s="15">
        <f t="shared" si="237"/>
        <v>41543.449282407404</v>
      </c>
      <c r="N2543" s="10">
        <f t="shared" si="238"/>
        <v>60</v>
      </c>
      <c r="O2543" t="b">
        <v>0</v>
      </c>
      <c r="P2543">
        <v>63</v>
      </c>
      <c r="Q2543" t="b">
        <v>1</v>
      </c>
      <c r="R2543" s="12" t="s">
        <v>8281</v>
      </c>
      <c r="S2543" t="s">
        <v>8310</v>
      </c>
      <c r="T2543">
        <f t="shared" si="234"/>
        <v>59.46</v>
      </c>
      <c r="U2543">
        <f t="shared" si="23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23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5">
        <f t="shared" si="236"/>
        <v>41509.426585648151</v>
      </c>
      <c r="M2544" s="15">
        <f t="shared" si="237"/>
        <v>41548.165972222225</v>
      </c>
      <c r="N2544" s="10">
        <f t="shared" si="238"/>
        <v>39</v>
      </c>
      <c r="O2544" t="b">
        <v>0</v>
      </c>
      <c r="P2544">
        <v>13</v>
      </c>
      <c r="Q2544" t="b">
        <v>1</v>
      </c>
      <c r="R2544" s="12" t="s">
        <v>8281</v>
      </c>
      <c r="S2544" t="s">
        <v>8310</v>
      </c>
      <c r="T2544">
        <f t="shared" si="234"/>
        <v>55.77</v>
      </c>
      <c r="U2544">
        <f t="shared" si="23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23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5">
        <f t="shared" si="236"/>
        <v>40514.107615740737</v>
      </c>
      <c r="M2545" s="15">
        <f t="shared" si="237"/>
        <v>40545.125</v>
      </c>
      <c r="N2545" s="10">
        <f t="shared" si="238"/>
        <v>31</v>
      </c>
      <c r="O2545" t="b">
        <v>0</v>
      </c>
      <c r="P2545">
        <v>13</v>
      </c>
      <c r="Q2545" t="b">
        <v>1</v>
      </c>
      <c r="R2545" s="12" t="s">
        <v>8281</v>
      </c>
      <c r="S2545" t="s">
        <v>8310</v>
      </c>
      <c r="T2545">
        <f t="shared" si="234"/>
        <v>30.08</v>
      </c>
      <c r="U2545">
        <f t="shared" si="23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23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5">
        <f t="shared" si="236"/>
        <v>41068.520474537036</v>
      </c>
      <c r="M2546" s="15">
        <f t="shared" si="237"/>
        <v>41098.520474537036</v>
      </c>
      <c r="N2546" s="10">
        <f t="shared" si="238"/>
        <v>30</v>
      </c>
      <c r="O2546" t="b">
        <v>0</v>
      </c>
      <c r="P2546">
        <v>57</v>
      </c>
      <c r="Q2546" t="b">
        <v>1</v>
      </c>
      <c r="R2546" s="12" t="s">
        <v>8281</v>
      </c>
      <c r="S2546" t="s">
        <v>8310</v>
      </c>
      <c r="T2546">
        <f t="shared" si="234"/>
        <v>88.44</v>
      </c>
      <c r="U2546">
        <f t="shared" si="23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23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5">
        <f t="shared" si="236"/>
        <v>42027.13817129629</v>
      </c>
      <c r="M2547" s="15">
        <f t="shared" si="237"/>
        <v>42062.020833333328</v>
      </c>
      <c r="N2547" s="10">
        <f t="shared" si="238"/>
        <v>35</v>
      </c>
      <c r="O2547" t="b">
        <v>0</v>
      </c>
      <c r="P2547">
        <v>61</v>
      </c>
      <c r="Q2547" t="b">
        <v>1</v>
      </c>
      <c r="R2547" s="12" t="s">
        <v>8281</v>
      </c>
      <c r="S2547" t="s">
        <v>8310</v>
      </c>
      <c r="T2547">
        <f t="shared" si="234"/>
        <v>64.03</v>
      </c>
      <c r="U2547">
        <f t="shared" si="23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23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5">
        <f t="shared" si="236"/>
        <v>41524.858553240738</v>
      </c>
      <c r="M2548" s="15">
        <f t="shared" si="237"/>
        <v>41552.208333333336</v>
      </c>
      <c r="N2548" s="10">
        <f t="shared" si="238"/>
        <v>28</v>
      </c>
      <c r="O2548" t="b">
        <v>0</v>
      </c>
      <c r="P2548">
        <v>65</v>
      </c>
      <c r="Q2548" t="b">
        <v>1</v>
      </c>
      <c r="R2548" s="12" t="s">
        <v>8281</v>
      </c>
      <c r="S2548" t="s">
        <v>8310</v>
      </c>
      <c r="T2548">
        <f t="shared" si="234"/>
        <v>60.15</v>
      </c>
      <c r="U2548">
        <f t="shared" si="23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23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5">
        <f t="shared" si="236"/>
        <v>40973.773182870369</v>
      </c>
      <c r="M2549" s="15">
        <f t="shared" si="237"/>
        <v>41003.731516203705</v>
      </c>
      <c r="N2549" s="10">
        <f t="shared" si="238"/>
        <v>30</v>
      </c>
      <c r="O2549" t="b">
        <v>0</v>
      </c>
      <c r="P2549">
        <v>134</v>
      </c>
      <c r="Q2549" t="b">
        <v>1</v>
      </c>
      <c r="R2549" s="12" t="s">
        <v>8281</v>
      </c>
      <c r="S2549" t="s">
        <v>8310</v>
      </c>
      <c r="T2549">
        <f t="shared" si="234"/>
        <v>49.19</v>
      </c>
      <c r="U2549">
        <f t="shared" si="23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23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5">
        <f t="shared" si="236"/>
        <v>42618.625428240746</v>
      </c>
      <c r="M2550" s="15">
        <f t="shared" si="237"/>
        <v>42643.185416666667</v>
      </c>
      <c r="N2550" s="10">
        <f t="shared" si="238"/>
        <v>25</v>
      </c>
      <c r="O2550" t="b">
        <v>0</v>
      </c>
      <c r="P2550">
        <v>37</v>
      </c>
      <c r="Q2550" t="b">
        <v>1</v>
      </c>
      <c r="R2550" s="12" t="s">
        <v>8281</v>
      </c>
      <c r="S2550" t="s">
        <v>8310</v>
      </c>
      <c r="T2550">
        <f t="shared" si="234"/>
        <v>165.16</v>
      </c>
      <c r="U2550">
        <f t="shared" si="23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23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5">
        <f t="shared" si="236"/>
        <v>41390.757754629631</v>
      </c>
      <c r="M2551" s="15">
        <f t="shared" si="237"/>
        <v>41425.708333333336</v>
      </c>
      <c r="N2551" s="10">
        <f t="shared" si="238"/>
        <v>35</v>
      </c>
      <c r="O2551" t="b">
        <v>0</v>
      </c>
      <c r="P2551">
        <v>37</v>
      </c>
      <c r="Q2551" t="b">
        <v>1</v>
      </c>
      <c r="R2551" s="12" t="s">
        <v>8281</v>
      </c>
      <c r="S2551" t="s">
        <v>8310</v>
      </c>
      <c r="T2551">
        <f t="shared" si="234"/>
        <v>43.62</v>
      </c>
      <c r="U2551">
        <f t="shared" si="23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23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5">
        <f t="shared" si="236"/>
        <v>42228.634328703702</v>
      </c>
      <c r="M2552" s="15">
        <f t="shared" si="237"/>
        <v>42285.165972222225</v>
      </c>
      <c r="N2552" s="10">
        <f t="shared" si="238"/>
        <v>57</v>
      </c>
      <c r="O2552" t="b">
        <v>0</v>
      </c>
      <c r="P2552">
        <v>150</v>
      </c>
      <c r="Q2552" t="b">
        <v>1</v>
      </c>
      <c r="R2552" s="12" t="s">
        <v>8281</v>
      </c>
      <c r="S2552" t="s">
        <v>8310</v>
      </c>
      <c r="T2552">
        <f t="shared" si="234"/>
        <v>43.7</v>
      </c>
      <c r="U2552">
        <f t="shared" si="23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23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5">
        <f t="shared" si="236"/>
        <v>40961.252141203702</v>
      </c>
      <c r="M2553" s="15">
        <f t="shared" si="237"/>
        <v>40989.866666666669</v>
      </c>
      <c r="N2553" s="10">
        <f t="shared" si="238"/>
        <v>28</v>
      </c>
      <c r="O2553" t="b">
        <v>0</v>
      </c>
      <c r="P2553">
        <v>56</v>
      </c>
      <c r="Q2553" t="b">
        <v>1</v>
      </c>
      <c r="R2553" s="12" t="s">
        <v>8281</v>
      </c>
      <c r="S2553" t="s">
        <v>8310</v>
      </c>
      <c r="T2553">
        <f t="shared" si="234"/>
        <v>67.42</v>
      </c>
      <c r="U2553">
        <f t="shared" si="23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23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5">
        <f t="shared" si="236"/>
        <v>42769.809965277775</v>
      </c>
      <c r="M2554" s="15">
        <f t="shared" si="237"/>
        <v>42799.809965277775</v>
      </c>
      <c r="N2554" s="10">
        <f t="shared" si="238"/>
        <v>30</v>
      </c>
      <c r="O2554" t="b">
        <v>0</v>
      </c>
      <c r="P2554">
        <v>18</v>
      </c>
      <c r="Q2554" t="b">
        <v>1</v>
      </c>
      <c r="R2554" s="12" t="s">
        <v>8281</v>
      </c>
      <c r="S2554" t="s">
        <v>8310</v>
      </c>
      <c r="T2554">
        <f t="shared" si="234"/>
        <v>177.5</v>
      </c>
      <c r="U2554">
        <f t="shared" si="23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23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5">
        <f t="shared" si="236"/>
        <v>41113.199155092596</v>
      </c>
      <c r="M2555" s="15">
        <f t="shared" si="237"/>
        <v>41173.199155092596</v>
      </c>
      <c r="N2555" s="10">
        <f t="shared" si="238"/>
        <v>60</v>
      </c>
      <c r="O2555" t="b">
        <v>0</v>
      </c>
      <c r="P2555">
        <v>60</v>
      </c>
      <c r="Q2555" t="b">
        <v>1</v>
      </c>
      <c r="R2555" s="12" t="s">
        <v>8281</v>
      </c>
      <c r="S2555" t="s">
        <v>8310</v>
      </c>
      <c r="T2555">
        <f t="shared" si="234"/>
        <v>38.880000000000003</v>
      </c>
      <c r="U2555">
        <f t="shared" si="23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23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5">
        <f t="shared" si="236"/>
        <v>42125.078275462962</v>
      </c>
      <c r="M2556" s="15">
        <f t="shared" si="237"/>
        <v>42156.165972222225</v>
      </c>
      <c r="N2556" s="10">
        <f t="shared" si="238"/>
        <v>31</v>
      </c>
      <c r="O2556" t="b">
        <v>0</v>
      </c>
      <c r="P2556">
        <v>67</v>
      </c>
      <c r="Q2556" t="b">
        <v>1</v>
      </c>
      <c r="R2556" s="12" t="s">
        <v>8281</v>
      </c>
      <c r="S2556" t="s">
        <v>8310</v>
      </c>
      <c r="T2556">
        <f t="shared" si="234"/>
        <v>54.99</v>
      </c>
      <c r="U2556">
        <f t="shared" si="23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23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5">
        <f t="shared" si="236"/>
        <v>41026.655011574076</v>
      </c>
      <c r="M2557" s="15">
        <f t="shared" si="237"/>
        <v>41057.655011574076</v>
      </c>
      <c r="N2557" s="10">
        <f t="shared" si="238"/>
        <v>31</v>
      </c>
      <c r="O2557" t="b">
        <v>0</v>
      </c>
      <c r="P2557">
        <v>35</v>
      </c>
      <c r="Q2557" t="b">
        <v>1</v>
      </c>
      <c r="R2557" s="12" t="s">
        <v>8281</v>
      </c>
      <c r="S2557" t="s">
        <v>8310</v>
      </c>
      <c r="T2557">
        <f t="shared" si="234"/>
        <v>61.34</v>
      </c>
      <c r="U2557">
        <f t="shared" si="23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23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5">
        <f t="shared" si="236"/>
        <v>41222.991400462961</v>
      </c>
      <c r="M2558" s="15">
        <f t="shared" si="237"/>
        <v>41267.991400462961</v>
      </c>
      <c r="N2558" s="10">
        <f t="shared" si="238"/>
        <v>45</v>
      </c>
      <c r="O2558" t="b">
        <v>0</v>
      </c>
      <c r="P2558">
        <v>34</v>
      </c>
      <c r="Q2558" t="b">
        <v>1</v>
      </c>
      <c r="R2558" s="12" t="s">
        <v>8281</v>
      </c>
      <c r="S2558" t="s">
        <v>8310</v>
      </c>
      <c r="T2558">
        <f t="shared" si="234"/>
        <v>23.12</v>
      </c>
      <c r="U2558">
        <f t="shared" si="23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23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5">
        <f t="shared" si="236"/>
        <v>41744.745208333334</v>
      </c>
      <c r="M2559" s="15">
        <f t="shared" si="237"/>
        <v>41774.745208333334</v>
      </c>
      <c r="N2559" s="10">
        <f t="shared" si="238"/>
        <v>30</v>
      </c>
      <c r="O2559" t="b">
        <v>0</v>
      </c>
      <c r="P2559">
        <v>36</v>
      </c>
      <c r="Q2559" t="b">
        <v>1</v>
      </c>
      <c r="R2559" s="12" t="s">
        <v>8281</v>
      </c>
      <c r="S2559" t="s">
        <v>8310</v>
      </c>
      <c r="T2559">
        <f t="shared" si="234"/>
        <v>29.61</v>
      </c>
      <c r="U2559">
        <f t="shared" si="23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23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5">
        <f t="shared" si="236"/>
        <v>42093.860023148154</v>
      </c>
      <c r="M2560" s="15">
        <f t="shared" si="237"/>
        <v>42125.582638888889</v>
      </c>
      <c r="N2560" s="10">
        <f t="shared" si="238"/>
        <v>32</v>
      </c>
      <c r="O2560" t="b">
        <v>0</v>
      </c>
      <c r="P2560">
        <v>18</v>
      </c>
      <c r="Q2560" t="b">
        <v>1</v>
      </c>
      <c r="R2560" s="12" t="s">
        <v>8281</v>
      </c>
      <c r="S2560" t="s">
        <v>8310</v>
      </c>
      <c r="T2560">
        <f t="shared" si="234"/>
        <v>75.61</v>
      </c>
      <c r="U2560">
        <f t="shared" si="23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23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5">
        <f t="shared" si="236"/>
        <v>40829.873657407406</v>
      </c>
      <c r="M2561" s="15">
        <f t="shared" si="237"/>
        <v>40862.817361111112</v>
      </c>
      <c r="N2561" s="10">
        <f t="shared" si="238"/>
        <v>33</v>
      </c>
      <c r="O2561" t="b">
        <v>0</v>
      </c>
      <c r="P2561">
        <v>25</v>
      </c>
      <c r="Q2561" t="b">
        <v>1</v>
      </c>
      <c r="R2561" s="12" t="s">
        <v>8281</v>
      </c>
      <c r="S2561" t="s">
        <v>8310</v>
      </c>
      <c r="T2561">
        <f t="shared" si="234"/>
        <v>35.6</v>
      </c>
      <c r="U2561">
        <f t="shared" si="23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si="23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5">
        <f t="shared" si="236"/>
        <v>42039.951087962967</v>
      </c>
      <c r="M2562" s="15">
        <f t="shared" si="237"/>
        <v>42069.951087962967</v>
      </c>
      <c r="N2562" s="10">
        <f t="shared" si="238"/>
        <v>30</v>
      </c>
      <c r="O2562" t="b">
        <v>0</v>
      </c>
      <c r="P2562">
        <v>21</v>
      </c>
      <c r="Q2562" t="b">
        <v>1</v>
      </c>
      <c r="R2562" s="12" t="s">
        <v>8281</v>
      </c>
      <c r="S2562" t="s">
        <v>8310</v>
      </c>
      <c r="T2562">
        <f t="shared" ref="T2562:T2625" si="240">IFERROR(ROUND(E2562/P2562,2),0)</f>
        <v>143</v>
      </c>
      <c r="U2562">
        <f t="shared" si="23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ref="F2563:F2626" si="241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5">
        <f t="shared" ref="L2563:L2626" si="242">(((K2563/60)/60)/24)+DATE(1970,1,1)</f>
        <v>42260.528807870374</v>
      </c>
      <c r="M2563" s="15">
        <f t="shared" ref="M2563:M2626" si="243">(((J2563/60)/60)/24)+DATE(1970,1,1)</f>
        <v>42290.528807870374</v>
      </c>
      <c r="N2563" s="10">
        <f t="shared" ref="N2563:N2626" si="244">_xlfn.DAYS(M2563,L2563)</f>
        <v>30</v>
      </c>
      <c r="O2563" t="b">
        <v>0</v>
      </c>
      <c r="P2563">
        <v>0</v>
      </c>
      <c r="Q2563" t="b">
        <v>0</v>
      </c>
      <c r="R2563" s="12" t="s">
        <v>8292</v>
      </c>
      <c r="S2563" t="s">
        <v>8293</v>
      </c>
      <c r="T2563">
        <f t="shared" si="240"/>
        <v>0</v>
      </c>
      <c r="U2563">
        <f t="shared" ref="U2563:U2626" si="245">YEAR(L2563)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41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5">
        <f t="shared" si="242"/>
        <v>42594.524756944447</v>
      </c>
      <c r="M2564" s="15">
        <f t="shared" si="243"/>
        <v>42654.524756944447</v>
      </c>
      <c r="N2564" s="10">
        <f t="shared" si="244"/>
        <v>60</v>
      </c>
      <c r="O2564" t="b">
        <v>0</v>
      </c>
      <c r="P2564">
        <v>3</v>
      </c>
      <c r="Q2564" t="b">
        <v>0</v>
      </c>
      <c r="R2564" s="12" t="s">
        <v>8292</v>
      </c>
      <c r="S2564" t="s">
        <v>8293</v>
      </c>
      <c r="T2564">
        <f t="shared" si="240"/>
        <v>25</v>
      </c>
      <c r="U2564">
        <f t="shared" si="24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41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5">
        <f t="shared" si="242"/>
        <v>42155.139479166668</v>
      </c>
      <c r="M2565" s="15">
        <f t="shared" si="243"/>
        <v>42215.139479166668</v>
      </c>
      <c r="N2565" s="10">
        <f t="shared" si="244"/>
        <v>60</v>
      </c>
      <c r="O2565" t="b">
        <v>0</v>
      </c>
      <c r="P2565">
        <v>0</v>
      </c>
      <c r="Q2565" t="b">
        <v>0</v>
      </c>
      <c r="R2565" s="12" t="s">
        <v>8292</v>
      </c>
      <c r="S2565" t="s">
        <v>8293</v>
      </c>
      <c r="T2565">
        <f t="shared" si="240"/>
        <v>0</v>
      </c>
      <c r="U2565">
        <f t="shared" si="24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41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5">
        <f t="shared" si="242"/>
        <v>41822.040497685186</v>
      </c>
      <c r="M2566" s="15">
        <f t="shared" si="243"/>
        <v>41852.040497685186</v>
      </c>
      <c r="N2566" s="10">
        <f t="shared" si="244"/>
        <v>30</v>
      </c>
      <c r="O2566" t="b">
        <v>0</v>
      </c>
      <c r="P2566">
        <v>0</v>
      </c>
      <c r="Q2566" t="b">
        <v>0</v>
      </c>
      <c r="R2566" s="12" t="s">
        <v>8292</v>
      </c>
      <c r="S2566" t="s">
        <v>8293</v>
      </c>
      <c r="T2566">
        <f t="shared" si="240"/>
        <v>0</v>
      </c>
      <c r="U2566">
        <f t="shared" si="24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41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5">
        <f t="shared" si="242"/>
        <v>42440.650335648148</v>
      </c>
      <c r="M2567" s="15">
        <f t="shared" si="243"/>
        <v>42499.868055555555</v>
      </c>
      <c r="N2567" s="10">
        <f t="shared" si="244"/>
        <v>59</v>
      </c>
      <c r="O2567" t="b">
        <v>0</v>
      </c>
      <c r="P2567">
        <v>1</v>
      </c>
      <c r="Q2567" t="b">
        <v>0</v>
      </c>
      <c r="R2567" s="12" t="s">
        <v>8292</v>
      </c>
      <c r="S2567" t="s">
        <v>8293</v>
      </c>
      <c r="T2567">
        <f t="shared" si="240"/>
        <v>100</v>
      </c>
      <c r="U2567">
        <f t="shared" si="24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41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5">
        <f t="shared" si="242"/>
        <v>41842.980879629627</v>
      </c>
      <c r="M2568" s="15">
        <f t="shared" si="243"/>
        <v>41872.980879629627</v>
      </c>
      <c r="N2568" s="10">
        <f t="shared" si="244"/>
        <v>30</v>
      </c>
      <c r="O2568" t="b">
        <v>0</v>
      </c>
      <c r="P2568">
        <v>0</v>
      </c>
      <c r="Q2568" t="b">
        <v>0</v>
      </c>
      <c r="R2568" s="12" t="s">
        <v>8292</v>
      </c>
      <c r="S2568" t="s">
        <v>8293</v>
      </c>
      <c r="T2568">
        <f t="shared" si="240"/>
        <v>0</v>
      </c>
      <c r="U2568">
        <f t="shared" si="24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41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5">
        <f t="shared" si="242"/>
        <v>42087.878912037035</v>
      </c>
      <c r="M2569" s="15">
        <f t="shared" si="243"/>
        <v>42117.878912037035</v>
      </c>
      <c r="N2569" s="10">
        <f t="shared" si="244"/>
        <v>30</v>
      </c>
      <c r="O2569" t="b">
        <v>0</v>
      </c>
      <c r="P2569">
        <v>2</v>
      </c>
      <c r="Q2569" t="b">
        <v>0</v>
      </c>
      <c r="R2569" s="12" t="s">
        <v>8292</v>
      </c>
      <c r="S2569" t="s">
        <v>8293</v>
      </c>
      <c r="T2569">
        <f t="shared" si="240"/>
        <v>60</v>
      </c>
      <c r="U2569">
        <f t="shared" si="24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41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5">
        <f t="shared" si="242"/>
        <v>42584.666597222225</v>
      </c>
      <c r="M2570" s="15">
        <f t="shared" si="243"/>
        <v>42614.666597222225</v>
      </c>
      <c r="N2570" s="10">
        <f t="shared" si="244"/>
        <v>30</v>
      </c>
      <c r="O2570" t="b">
        <v>0</v>
      </c>
      <c r="P2570">
        <v>1</v>
      </c>
      <c r="Q2570" t="b">
        <v>0</v>
      </c>
      <c r="R2570" s="12" t="s">
        <v>8292</v>
      </c>
      <c r="S2570" t="s">
        <v>8293</v>
      </c>
      <c r="T2570">
        <f t="shared" si="240"/>
        <v>50</v>
      </c>
      <c r="U2570">
        <f t="shared" si="24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41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5">
        <f t="shared" si="242"/>
        <v>42234.105462962965</v>
      </c>
      <c r="M2571" s="15">
        <f t="shared" si="243"/>
        <v>42264.105462962965</v>
      </c>
      <c r="N2571" s="10">
        <f t="shared" si="244"/>
        <v>30</v>
      </c>
      <c r="O2571" t="b">
        <v>0</v>
      </c>
      <c r="P2571">
        <v>2</v>
      </c>
      <c r="Q2571" t="b">
        <v>0</v>
      </c>
      <c r="R2571" s="12" t="s">
        <v>8292</v>
      </c>
      <c r="S2571" t="s">
        <v>8293</v>
      </c>
      <c r="T2571">
        <f t="shared" si="240"/>
        <v>72.5</v>
      </c>
      <c r="U2571">
        <f t="shared" si="24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41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5">
        <f t="shared" si="242"/>
        <v>42744.903182870374</v>
      </c>
      <c r="M2572" s="15">
        <f t="shared" si="243"/>
        <v>42774.903182870374</v>
      </c>
      <c r="N2572" s="10">
        <f t="shared" si="244"/>
        <v>30</v>
      </c>
      <c r="O2572" t="b">
        <v>0</v>
      </c>
      <c r="P2572">
        <v>2</v>
      </c>
      <c r="Q2572" t="b">
        <v>0</v>
      </c>
      <c r="R2572" s="12" t="s">
        <v>8292</v>
      </c>
      <c r="S2572" t="s">
        <v>8293</v>
      </c>
      <c r="T2572">
        <f t="shared" si="240"/>
        <v>29.5</v>
      </c>
      <c r="U2572">
        <f t="shared" si="24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41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5">
        <f t="shared" si="242"/>
        <v>42449.341678240744</v>
      </c>
      <c r="M2573" s="15">
        <f t="shared" si="243"/>
        <v>42509.341678240744</v>
      </c>
      <c r="N2573" s="10">
        <f t="shared" si="244"/>
        <v>60</v>
      </c>
      <c r="O2573" t="b">
        <v>0</v>
      </c>
      <c r="P2573">
        <v>4</v>
      </c>
      <c r="Q2573" t="b">
        <v>0</v>
      </c>
      <c r="R2573" s="12" t="s">
        <v>8292</v>
      </c>
      <c r="S2573" t="s">
        <v>8293</v>
      </c>
      <c r="T2573">
        <f t="shared" si="240"/>
        <v>62.5</v>
      </c>
      <c r="U2573">
        <f t="shared" si="24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41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5">
        <f t="shared" si="242"/>
        <v>42077.119409722218</v>
      </c>
      <c r="M2574" s="15">
        <f t="shared" si="243"/>
        <v>42107.119409722218</v>
      </c>
      <c r="N2574" s="10">
        <f t="shared" si="244"/>
        <v>30</v>
      </c>
      <c r="O2574" t="b">
        <v>0</v>
      </c>
      <c r="P2574">
        <v>0</v>
      </c>
      <c r="Q2574" t="b">
        <v>0</v>
      </c>
      <c r="R2574" s="12" t="s">
        <v>8292</v>
      </c>
      <c r="S2574" t="s">
        <v>8293</v>
      </c>
      <c r="T2574">
        <f t="shared" si="240"/>
        <v>0</v>
      </c>
      <c r="U2574">
        <f t="shared" si="24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41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5">
        <f t="shared" si="242"/>
        <v>41829.592002314814</v>
      </c>
      <c r="M2575" s="15">
        <f t="shared" si="243"/>
        <v>41874.592002314814</v>
      </c>
      <c r="N2575" s="10">
        <f t="shared" si="244"/>
        <v>45</v>
      </c>
      <c r="O2575" t="b">
        <v>0</v>
      </c>
      <c r="P2575">
        <v>0</v>
      </c>
      <c r="Q2575" t="b">
        <v>0</v>
      </c>
      <c r="R2575" s="12" t="s">
        <v>8292</v>
      </c>
      <c r="S2575" t="s">
        <v>8293</v>
      </c>
      <c r="T2575">
        <f t="shared" si="240"/>
        <v>0</v>
      </c>
      <c r="U2575">
        <f t="shared" si="24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41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5">
        <f t="shared" si="242"/>
        <v>42487.825752314813</v>
      </c>
      <c r="M2576" s="15">
        <f t="shared" si="243"/>
        <v>42508.825752314813</v>
      </c>
      <c r="N2576" s="10">
        <f t="shared" si="244"/>
        <v>21</v>
      </c>
      <c r="O2576" t="b">
        <v>0</v>
      </c>
      <c r="P2576">
        <v>0</v>
      </c>
      <c r="Q2576" t="b">
        <v>0</v>
      </c>
      <c r="R2576" s="12" t="s">
        <v>8292</v>
      </c>
      <c r="S2576" t="s">
        <v>8293</v>
      </c>
      <c r="T2576">
        <f t="shared" si="240"/>
        <v>0</v>
      </c>
      <c r="U2576">
        <f t="shared" si="24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41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5">
        <f t="shared" si="242"/>
        <v>41986.108726851846</v>
      </c>
      <c r="M2577" s="15">
        <f t="shared" si="243"/>
        <v>42016.108726851846</v>
      </c>
      <c r="N2577" s="10">
        <f t="shared" si="244"/>
        <v>30</v>
      </c>
      <c r="O2577" t="b">
        <v>0</v>
      </c>
      <c r="P2577">
        <v>0</v>
      </c>
      <c r="Q2577" t="b">
        <v>0</v>
      </c>
      <c r="R2577" s="12" t="s">
        <v>8292</v>
      </c>
      <c r="S2577" t="s">
        <v>8293</v>
      </c>
      <c r="T2577">
        <f t="shared" si="240"/>
        <v>0</v>
      </c>
      <c r="U2577">
        <f t="shared" si="24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41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5">
        <f t="shared" si="242"/>
        <v>42060.00980324074</v>
      </c>
      <c r="M2578" s="15">
        <f t="shared" si="243"/>
        <v>42104.968136574069</v>
      </c>
      <c r="N2578" s="10">
        <f t="shared" si="244"/>
        <v>44</v>
      </c>
      <c r="O2578" t="b">
        <v>0</v>
      </c>
      <c r="P2578">
        <v>0</v>
      </c>
      <c r="Q2578" t="b">
        <v>0</v>
      </c>
      <c r="R2578" s="12" t="s">
        <v>8292</v>
      </c>
      <c r="S2578" t="s">
        <v>8293</v>
      </c>
      <c r="T2578">
        <f t="shared" si="240"/>
        <v>0</v>
      </c>
      <c r="U2578">
        <f t="shared" si="24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41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5">
        <f t="shared" si="242"/>
        <v>41830.820567129631</v>
      </c>
      <c r="M2579" s="15">
        <f t="shared" si="243"/>
        <v>41855.820567129631</v>
      </c>
      <c r="N2579" s="10">
        <f t="shared" si="244"/>
        <v>25</v>
      </c>
      <c r="O2579" t="b">
        <v>0</v>
      </c>
      <c r="P2579">
        <v>0</v>
      </c>
      <c r="Q2579" t="b">
        <v>0</v>
      </c>
      <c r="R2579" s="12" t="s">
        <v>8292</v>
      </c>
      <c r="S2579" t="s">
        <v>8293</v>
      </c>
      <c r="T2579">
        <f t="shared" si="240"/>
        <v>0</v>
      </c>
      <c r="U2579">
        <f t="shared" si="24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41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5">
        <f t="shared" si="242"/>
        <v>42238.022905092599</v>
      </c>
      <c r="M2580" s="15">
        <f t="shared" si="243"/>
        <v>42286.708333333328</v>
      </c>
      <c r="N2580" s="10">
        <f t="shared" si="244"/>
        <v>48</v>
      </c>
      <c r="O2580" t="b">
        <v>0</v>
      </c>
      <c r="P2580">
        <v>0</v>
      </c>
      <c r="Q2580" t="b">
        <v>0</v>
      </c>
      <c r="R2580" s="12" t="s">
        <v>8292</v>
      </c>
      <c r="S2580" t="s">
        <v>8293</v>
      </c>
      <c r="T2580">
        <f t="shared" si="240"/>
        <v>0</v>
      </c>
      <c r="U2580">
        <f t="shared" si="24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41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5">
        <f t="shared" si="242"/>
        <v>41837.829895833333</v>
      </c>
      <c r="M2581" s="15">
        <f t="shared" si="243"/>
        <v>41897.829895833333</v>
      </c>
      <c r="N2581" s="10">
        <f t="shared" si="244"/>
        <v>60</v>
      </c>
      <c r="O2581" t="b">
        <v>0</v>
      </c>
      <c r="P2581">
        <v>12</v>
      </c>
      <c r="Q2581" t="b">
        <v>0</v>
      </c>
      <c r="R2581" s="12" t="s">
        <v>8292</v>
      </c>
      <c r="S2581" t="s">
        <v>8293</v>
      </c>
      <c r="T2581">
        <f t="shared" si="240"/>
        <v>23.08</v>
      </c>
      <c r="U2581">
        <f t="shared" si="24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41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5">
        <f t="shared" si="242"/>
        <v>42110.326423611114</v>
      </c>
      <c r="M2582" s="15">
        <f t="shared" si="243"/>
        <v>42140.125</v>
      </c>
      <c r="N2582" s="10">
        <f t="shared" si="244"/>
        <v>30</v>
      </c>
      <c r="O2582" t="b">
        <v>0</v>
      </c>
      <c r="P2582">
        <v>2</v>
      </c>
      <c r="Q2582" t="b">
        <v>0</v>
      </c>
      <c r="R2582" s="12" t="s">
        <v>8292</v>
      </c>
      <c r="S2582" t="s">
        <v>8293</v>
      </c>
      <c r="T2582">
        <f t="shared" si="240"/>
        <v>25.5</v>
      </c>
      <c r="U2582">
        <f t="shared" si="24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41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5">
        <f t="shared" si="242"/>
        <v>42294.628449074073</v>
      </c>
      <c r="M2583" s="15">
        <f t="shared" si="243"/>
        <v>42324.670115740737</v>
      </c>
      <c r="N2583" s="10">
        <f t="shared" si="244"/>
        <v>30</v>
      </c>
      <c r="O2583" t="b">
        <v>0</v>
      </c>
      <c r="P2583">
        <v>11</v>
      </c>
      <c r="Q2583" t="b">
        <v>0</v>
      </c>
      <c r="R2583" s="12" t="s">
        <v>8292</v>
      </c>
      <c r="S2583" t="s">
        <v>8293</v>
      </c>
      <c r="T2583">
        <f t="shared" si="240"/>
        <v>48.18</v>
      </c>
      <c r="U2583">
        <f t="shared" si="24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41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5">
        <f t="shared" si="242"/>
        <v>42642.988819444443</v>
      </c>
      <c r="M2584" s="15">
        <f t="shared" si="243"/>
        <v>42672.988819444443</v>
      </c>
      <c r="N2584" s="10">
        <f t="shared" si="244"/>
        <v>30</v>
      </c>
      <c r="O2584" t="b">
        <v>0</v>
      </c>
      <c r="P2584">
        <v>1</v>
      </c>
      <c r="Q2584" t="b">
        <v>0</v>
      </c>
      <c r="R2584" s="12" t="s">
        <v>8292</v>
      </c>
      <c r="S2584" t="s">
        <v>8293</v>
      </c>
      <c r="T2584">
        <f t="shared" si="240"/>
        <v>1</v>
      </c>
      <c r="U2584">
        <f t="shared" si="24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41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5">
        <f t="shared" si="242"/>
        <v>42019.76944444445</v>
      </c>
      <c r="M2585" s="15">
        <f t="shared" si="243"/>
        <v>42079.727777777778</v>
      </c>
      <c r="N2585" s="10">
        <f t="shared" si="244"/>
        <v>60</v>
      </c>
      <c r="O2585" t="b">
        <v>0</v>
      </c>
      <c r="P2585">
        <v>5</v>
      </c>
      <c r="Q2585" t="b">
        <v>0</v>
      </c>
      <c r="R2585" s="12" t="s">
        <v>8292</v>
      </c>
      <c r="S2585" t="s">
        <v>8293</v>
      </c>
      <c r="T2585">
        <f t="shared" si="240"/>
        <v>1</v>
      </c>
      <c r="U2585">
        <f t="shared" si="24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41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5">
        <f t="shared" si="242"/>
        <v>42140.173252314817</v>
      </c>
      <c r="M2586" s="15">
        <f t="shared" si="243"/>
        <v>42170.173252314817</v>
      </c>
      <c r="N2586" s="10">
        <f t="shared" si="244"/>
        <v>30</v>
      </c>
      <c r="O2586" t="b">
        <v>0</v>
      </c>
      <c r="P2586">
        <v>0</v>
      </c>
      <c r="Q2586" t="b">
        <v>0</v>
      </c>
      <c r="R2586" s="12" t="s">
        <v>8292</v>
      </c>
      <c r="S2586" t="s">
        <v>8293</v>
      </c>
      <c r="T2586">
        <f t="shared" si="240"/>
        <v>0</v>
      </c>
      <c r="U2586">
        <f t="shared" si="24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41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5">
        <f t="shared" si="242"/>
        <v>41795.963333333333</v>
      </c>
      <c r="M2587" s="15">
        <f t="shared" si="243"/>
        <v>41825.963333333333</v>
      </c>
      <c r="N2587" s="10">
        <f t="shared" si="244"/>
        <v>30</v>
      </c>
      <c r="O2587" t="b">
        <v>0</v>
      </c>
      <c r="P2587">
        <v>1</v>
      </c>
      <c r="Q2587" t="b">
        <v>0</v>
      </c>
      <c r="R2587" s="12" t="s">
        <v>8292</v>
      </c>
      <c r="S2587" t="s">
        <v>8293</v>
      </c>
      <c r="T2587">
        <f t="shared" si="240"/>
        <v>50</v>
      </c>
      <c r="U2587">
        <f t="shared" si="24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41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5">
        <f t="shared" si="242"/>
        <v>42333.330277777779</v>
      </c>
      <c r="M2588" s="15">
        <f t="shared" si="243"/>
        <v>42363.330277777779</v>
      </c>
      <c r="N2588" s="10">
        <f t="shared" si="244"/>
        <v>30</v>
      </c>
      <c r="O2588" t="b">
        <v>0</v>
      </c>
      <c r="P2588">
        <v>1</v>
      </c>
      <c r="Q2588" t="b">
        <v>0</v>
      </c>
      <c r="R2588" s="12" t="s">
        <v>8292</v>
      </c>
      <c r="S2588" t="s">
        <v>8293</v>
      </c>
      <c r="T2588">
        <f t="shared" si="240"/>
        <v>5</v>
      </c>
      <c r="U2588">
        <f t="shared" si="24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41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5">
        <f t="shared" si="242"/>
        <v>42338.675381944442</v>
      </c>
      <c r="M2589" s="15">
        <f t="shared" si="243"/>
        <v>42368.675381944442</v>
      </c>
      <c r="N2589" s="10">
        <f t="shared" si="244"/>
        <v>30</v>
      </c>
      <c r="O2589" t="b">
        <v>0</v>
      </c>
      <c r="P2589">
        <v>6</v>
      </c>
      <c r="Q2589" t="b">
        <v>0</v>
      </c>
      <c r="R2589" s="12" t="s">
        <v>8292</v>
      </c>
      <c r="S2589" t="s">
        <v>8293</v>
      </c>
      <c r="T2589">
        <f t="shared" si="240"/>
        <v>202.83</v>
      </c>
      <c r="U2589">
        <f t="shared" si="24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41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5">
        <f t="shared" si="242"/>
        <v>42042.676226851851</v>
      </c>
      <c r="M2590" s="15">
        <f t="shared" si="243"/>
        <v>42094.551388888889</v>
      </c>
      <c r="N2590" s="10">
        <f t="shared" si="244"/>
        <v>52</v>
      </c>
      <c r="O2590" t="b">
        <v>0</v>
      </c>
      <c r="P2590">
        <v>8</v>
      </c>
      <c r="Q2590" t="b">
        <v>0</v>
      </c>
      <c r="R2590" s="12" t="s">
        <v>8292</v>
      </c>
      <c r="S2590" t="s">
        <v>8293</v>
      </c>
      <c r="T2590">
        <f t="shared" si="240"/>
        <v>29.13</v>
      </c>
      <c r="U2590">
        <f t="shared" si="24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41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5">
        <f t="shared" si="242"/>
        <v>42422.536192129628</v>
      </c>
      <c r="M2591" s="15">
        <f t="shared" si="243"/>
        <v>42452.494525462964</v>
      </c>
      <c r="N2591" s="10">
        <f t="shared" si="244"/>
        <v>30</v>
      </c>
      <c r="O2591" t="b">
        <v>0</v>
      </c>
      <c r="P2591">
        <v>1</v>
      </c>
      <c r="Q2591" t="b">
        <v>0</v>
      </c>
      <c r="R2591" s="12" t="s">
        <v>8292</v>
      </c>
      <c r="S2591" t="s">
        <v>8293</v>
      </c>
      <c r="T2591">
        <f t="shared" si="240"/>
        <v>5</v>
      </c>
      <c r="U2591">
        <f t="shared" si="24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41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5">
        <f t="shared" si="242"/>
        <v>42388.589085648149</v>
      </c>
      <c r="M2592" s="15">
        <f t="shared" si="243"/>
        <v>42395.589085648149</v>
      </c>
      <c r="N2592" s="10">
        <f t="shared" si="244"/>
        <v>7</v>
      </c>
      <c r="O2592" t="b">
        <v>0</v>
      </c>
      <c r="P2592">
        <v>0</v>
      </c>
      <c r="Q2592" t="b">
        <v>0</v>
      </c>
      <c r="R2592" s="12" t="s">
        <v>8292</v>
      </c>
      <c r="S2592" t="s">
        <v>8293</v>
      </c>
      <c r="T2592">
        <f t="shared" si="240"/>
        <v>0</v>
      </c>
      <c r="U2592">
        <f t="shared" si="24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41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5">
        <f t="shared" si="242"/>
        <v>42382.906527777777</v>
      </c>
      <c r="M2593" s="15">
        <f t="shared" si="243"/>
        <v>42442.864861111113</v>
      </c>
      <c r="N2593" s="10">
        <f t="shared" si="244"/>
        <v>60</v>
      </c>
      <c r="O2593" t="b">
        <v>0</v>
      </c>
      <c r="P2593">
        <v>2</v>
      </c>
      <c r="Q2593" t="b">
        <v>0</v>
      </c>
      <c r="R2593" s="12" t="s">
        <v>8292</v>
      </c>
      <c r="S2593" t="s">
        <v>8293</v>
      </c>
      <c r="T2593">
        <f t="shared" si="240"/>
        <v>13</v>
      </c>
      <c r="U2593">
        <f t="shared" si="24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41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5">
        <f t="shared" si="242"/>
        <v>41887.801168981481</v>
      </c>
      <c r="M2594" s="15">
        <f t="shared" si="243"/>
        <v>41917.801168981481</v>
      </c>
      <c r="N2594" s="10">
        <f t="shared" si="244"/>
        <v>30</v>
      </c>
      <c r="O2594" t="b">
        <v>0</v>
      </c>
      <c r="P2594">
        <v>1</v>
      </c>
      <c r="Q2594" t="b">
        <v>0</v>
      </c>
      <c r="R2594" s="12" t="s">
        <v>8292</v>
      </c>
      <c r="S2594" t="s">
        <v>8293</v>
      </c>
      <c r="T2594">
        <f t="shared" si="240"/>
        <v>50</v>
      </c>
      <c r="U2594">
        <f t="shared" si="24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41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5">
        <f t="shared" si="242"/>
        <v>42089.84520833334</v>
      </c>
      <c r="M2595" s="15">
        <f t="shared" si="243"/>
        <v>42119.84520833334</v>
      </c>
      <c r="N2595" s="10">
        <f t="shared" si="244"/>
        <v>30</v>
      </c>
      <c r="O2595" t="b">
        <v>0</v>
      </c>
      <c r="P2595">
        <v>0</v>
      </c>
      <c r="Q2595" t="b">
        <v>0</v>
      </c>
      <c r="R2595" s="12" t="s">
        <v>8292</v>
      </c>
      <c r="S2595" t="s">
        <v>8293</v>
      </c>
      <c r="T2595">
        <f t="shared" si="240"/>
        <v>0</v>
      </c>
      <c r="U2595">
        <f t="shared" si="24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41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5">
        <f t="shared" si="242"/>
        <v>41828.967916666668</v>
      </c>
      <c r="M2596" s="15">
        <f t="shared" si="243"/>
        <v>41858.967916666668</v>
      </c>
      <c r="N2596" s="10">
        <f t="shared" si="244"/>
        <v>30</v>
      </c>
      <c r="O2596" t="b">
        <v>0</v>
      </c>
      <c r="P2596">
        <v>1</v>
      </c>
      <c r="Q2596" t="b">
        <v>0</v>
      </c>
      <c r="R2596" s="12" t="s">
        <v>8292</v>
      </c>
      <c r="S2596" t="s">
        <v>8293</v>
      </c>
      <c r="T2596">
        <f t="shared" si="240"/>
        <v>1</v>
      </c>
      <c r="U2596">
        <f t="shared" si="24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41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5">
        <f t="shared" si="242"/>
        <v>42760.244212962964</v>
      </c>
      <c r="M2597" s="15">
        <f t="shared" si="243"/>
        <v>42790.244212962964</v>
      </c>
      <c r="N2597" s="10">
        <f t="shared" si="244"/>
        <v>30</v>
      </c>
      <c r="O2597" t="b">
        <v>0</v>
      </c>
      <c r="P2597">
        <v>19</v>
      </c>
      <c r="Q2597" t="b">
        <v>0</v>
      </c>
      <c r="R2597" s="12" t="s">
        <v>8292</v>
      </c>
      <c r="S2597" t="s">
        <v>8293</v>
      </c>
      <c r="T2597">
        <f t="shared" si="240"/>
        <v>96.05</v>
      </c>
      <c r="U2597">
        <f t="shared" si="24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41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5">
        <f t="shared" si="242"/>
        <v>41828.664456018516</v>
      </c>
      <c r="M2598" s="15">
        <f t="shared" si="243"/>
        <v>41858.664456018516</v>
      </c>
      <c r="N2598" s="10">
        <f t="shared" si="244"/>
        <v>30</v>
      </c>
      <c r="O2598" t="b">
        <v>0</v>
      </c>
      <c r="P2598">
        <v>27</v>
      </c>
      <c r="Q2598" t="b">
        <v>0</v>
      </c>
      <c r="R2598" s="12" t="s">
        <v>8292</v>
      </c>
      <c r="S2598" t="s">
        <v>8293</v>
      </c>
      <c r="T2598">
        <f t="shared" si="240"/>
        <v>305.77999999999997</v>
      </c>
      <c r="U2598">
        <f t="shared" si="24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41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5">
        <f t="shared" si="242"/>
        <v>42510.341631944444</v>
      </c>
      <c r="M2599" s="15">
        <f t="shared" si="243"/>
        <v>42540.341631944444</v>
      </c>
      <c r="N2599" s="10">
        <f t="shared" si="244"/>
        <v>30</v>
      </c>
      <c r="O2599" t="b">
        <v>0</v>
      </c>
      <c r="P2599">
        <v>7</v>
      </c>
      <c r="Q2599" t="b">
        <v>0</v>
      </c>
      <c r="R2599" s="12" t="s">
        <v>8292</v>
      </c>
      <c r="S2599" t="s">
        <v>8293</v>
      </c>
      <c r="T2599">
        <f t="shared" si="240"/>
        <v>12.14</v>
      </c>
      <c r="U2599">
        <f t="shared" si="24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41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5">
        <f t="shared" si="242"/>
        <v>42240.840289351851</v>
      </c>
      <c r="M2600" s="15">
        <f t="shared" si="243"/>
        <v>42270.840289351851</v>
      </c>
      <c r="N2600" s="10">
        <f t="shared" si="244"/>
        <v>30</v>
      </c>
      <c r="O2600" t="b">
        <v>0</v>
      </c>
      <c r="P2600">
        <v>14</v>
      </c>
      <c r="Q2600" t="b">
        <v>0</v>
      </c>
      <c r="R2600" s="12" t="s">
        <v>8292</v>
      </c>
      <c r="S2600" t="s">
        <v>8293</v>
      </c>
      <c r="T2600">
        <f t="shared" si="240"/>
        <v>83.57</v>
      </c>
      <c r="U2600">
        <f t="shared" si="24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41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5">
        <f t="shared" si="242"/>
        <v>41809.754016203704</v>
      </c>
      <c r="M2601" s="15">
        <f t="shared" si="243"/>
        <v>41854.754016203704</v>
      </c>
      <c r="N2601" s="10">
        <f t="shared" si="244"/>
        <v>45</v>
      </c>
      <c r="O2601" t="b">
        <v>0</v>
      </c>
      <c r="P2601">
        <v>5</v>
      </c>
      <c r="Q2601" t="b">
        <v>0</v>
      </c>
      <c r="R2601" s="12" t="s">
        <v>8292</v>
      </c>
      <c r="S2601" t="s">
        <v>8293</v>
      </c>
      <c r="T2601">
        <f t="shared" si="240"/>
        <v>18</v>
      </c>
      <c r="U2601">
        <f t="shared" si="24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41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5">
        <f t="shared" si="242"/>
        <v>42394.900462962964</v>
      </c>
      <c r="M2602" s="15">
        <f t="shared" si="243"/>
        <v>42454.858796296292</v>
      </c>
      <c r="N2602" s="10">
        <f t="shared" si="244"/>
        <v>60</v>
      </c>
      <c r="O2602" t="b">
        <v>0</v>
      </c>
      <c r="P2602">
        <v>30</v>
      </c>
      <c r="Q2602" t="b">
        <v>0</v>
      </c>
      <c r="R2602" s="12" t="s">
        <v>8292</v>
      </c>
      <c r="S2602" t="s">
        <v>8293</v>
      </c>
      <c r="T2602">
        <f t="shared" si="240"/>
        <v>115.53</v>
      </c>
      <c r="U2602">
        <f t="shared" si="24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41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5">
        <f t="shared" si="242"/>
        <v>41150.902187499996</v>
      </c>
      <c r="M2603" s="15">
        <f t="shared" si="243"/>
        <v>41165.165972222225</v>
      </c>
      <c r="N2603" s="10">
        <f t="shared" si="244"/>
        <v>15</v>
      </c>
      <c r="O2603" t="b">
        <v>1</v>
      </c>
      <c r="P2603">
        <v>151</v>
      </c>
      <c r="Q2603" t="b">
        <v>1</v>
      </c>
      <c r="R2603" s="12" t="s">
        <v>8275</v>
      </c>
      <c r="S2603" t="s">
        <v>8311</v>
      </c>
      <c r="T2603">
        <f t="shared" si="240"/>
        <v>21.9</v>
      </c>
      <c r="U2603">
        <f t="shared" si="24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41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5">
        <f t="shared" si="242"/>
        <v>41915.747314814813</v>
      </c>
      <c r="M2604" s="15">
        <f t="shared" si="243"/>
        <v>41955.888888888891</v>
      </c>
      <c r="N2604" s="10">
        <f t="shared" si="244"/>
        <v>40</v>
      </c>
      <c r="O2604" t="b">
        <v>1</v>
      </c>
      <c r="P2604">
        <v>489</v>
      </c>
      <c r="Q2604" t="b">
        <v>1</v>
      </c>
      <c r="R2604" s="12" t="s">
        <v>8275</v>
      </c>
      <c r="S2604" t="s">
        <v>8311</v>
      </c>
      <c r="T2604">
        <f t="shared" si="240"/>
        <v>80.02</v>
      </c>
      <c r="U2604">
        <f t="shared" si="24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41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5">
        <f t="shared" si="242"/>
        <v>41617.912662037037</v>
      </c>
      <c r="M2605" s="15">
        <f t="shared" si="243"/>
        <v>41631.912662037037</v>
      </c>
      <c r="N2605" s="10">
        <f t="shared" si="244"/>
        <v>14</v>
      </c>
      <c r="O2605" t="b">
        <v>1</v>
      </c>
      <c r="P2605">
        <v>50</v>
      </c>
      <c r="Q2605" t="b">
        <v>1</v>
      </c>
      <c r="R2605" s="12" t="s">
        <v>8275</v>
      </c>
      <c r="S2605" t="s">
        <v>8311</v>
      </c>
      <c r="T2605">
        <f t="shared" si="240"/>
        <v>35.520000000000003</v>
      </c>
      <c r="U2605">
        <f t="shared" si="24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41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5">
        <f t="shared" si="242"/>
        <v>40998.051192129627</v>
      </c>
      <c r="M2606" s="15">
        <f t="shared" si="243"/>
        <v>41028.051192129627</v>
      </c>
      <c r="N2606" s="10">
        <f t="shared" si="244"/>
        <v>30</v>
      </c>
      <c r="O2606" t="b">
        <v>1</v>
      </c>
      <c r="P2606">
        <v>321</v>
      </c>
      <c r="Q2606" t="b">
        <v>1</v>
      </c>
      <c r="R2606" s="12" t="s">
        <v>8275</v>
      </c>
      <c r="S2606" t="s">
        <v>8311</v>
      </c>
      <c r="T2606">
        <f t="shared" si="240"/>
        <v>64.930000000000007</v>
      </c>
      <c r="U2606">
        <f t="shared" si="24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41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5">
        <f t="shared" si="242"/>
        <v>42508.541550925926</v>
      </c>
      <c r="M2607" s="15">
        <f t="shared" si="243"/>
        <v>42538.541550925926</v>
      </c>
      <c r="N2607" s="10">
        <f t="shared" si="244"/>
        <v>30</v>
      </c>
      <c r="O2607" t="b">
        <v>1</v>
      </c>
      <c r="P2607">
        <v>1762</v>
      </c>
      <c r="Q2607" t="b">
        <v>1</v>
      </c>
      <c r="R2607" s="12" t="s">
        <v>8275</v>
      </c>
      <c r="S2607" t="s">
        <v>8311</v>
      </c>
      <c r="T2607">
        <f t="shared" si="240"/>
        <v>60.97</v>
      </c>
      <c r="U2607">
        <f t="shared" si="24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41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5">
        <f t="shared" si="242"/>
        <v>41726.712754629632</v>
      </c>
      <c r="M2608" s="15">
        <f t="shared" si="243"/>
        <v>41758.712754629632</v>
      </c>
      <c r="N2608" s="10">
        <f t="shared" si="244"/>
        <v>32</v>
      </c>
      <c r="O2608" t="b">
        <v>1</v>
      </c>
      <c r="P2608">
        <v>385</v>
      </c>
      <c r="Q2608" t="b">
        <v>1</v>
      </c>
      <c r="R2608" s="12" t="s">
        <v>8275</v>
      </c>
      <c r="S2608" t="s">
        <v>8311</v>
      </c>
      <c r="T2608">
        <f t="shared" si="240"/>
        <v>31.44</v>
      </c>
      <c r="U2608">
        <f t="shared" si="24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41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5">
        <f t="shared" si="242"/>
        <v>42184.874675925923</v>
      </c>
      <c r="M2609" s="15">
        <f t="shared" si="243"/>
        <v>42228.083333333328</v>
      </c>
      <c r="N2609" s="10">
        <f t="shared" si="244"/>
        <v>44</v>
      </c>
      <c r="O2609" t="b">
        <v>1</v>
      </c>
      <c r="P2609">
        <v>398</v>
      </c>
      <c r="Q2609" t="b">
        <v>1</v>
      </c>
      <c r="R2609" s="12" t="s">
        <v>8275</v>
      </c>
      <c r="S2609" t="s">
        <v>8311</v>
      </c>
      <c r="T2609">
        <f t="shared" si="240"/>
        <v>81.95</v>
      </c>
      <c r="U2609">
        <f t="shared" si="24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41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5">
        <f t="shared" si="242"/>
        <v>42767.801712962959</v>
      </c>
      <c r="M2610" s="15">
        <f t="shared" si="243"/>
        <v>42809</v>
      </c>
      <c r="N2610" s="10">
        <f t="shared" si="244"/>
        <v>42</v>
      </c>
      <c r="O2610" t="b">
        <v>1</v>
      </c>
      <c r="P2610">
        <v>304</v>
      </c>
      <c r="Q2610" t="b">
        <v>1</v>
      </c>
      <c r="R2610" s="12" t="s">
        <v>8275</v>
      </c>
      <c r="S2610" t="s">
        <v>8311</v>
      </c>
      <c r="T2610">
        <f t="shared" si="240"/>
        <v>58.93</v>
      </c>
      <c r="U2610">
        <f t="shared" si="24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41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5">
        <f t="shared" si="242"/>
        <v>41075.237858796296</v>
      </c>
      <c r="M2611" s="15">
        <f t="shared" si="243"/>
        <v>41105.237858796296</v>
      </c>
      <c r="N2611" s="10">
        <f t="shared" si="244"/>
        <v>30</v>
      </c>
      <c r="O2611" t="b">
        <v>1</v>
      </c>
      <c r="P2611">
        <v>676</v>
      </c>
      <c r="Q2611" t="b">
        <v>1</v>
      </c>
      <c r="R2611" s="12" t="s">
        <v>8275</v>
      </c>
      <c r="S2611" t="s">
        <v>8311</v>
      </c>
      <c r="T2611">
        <f t="shared" si="240"/>
        <v>157.29</v>
      </c>
      <c r="U2611">
        <f t="shared" si="24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41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5">
        <f t="shared" si="242"/>
        <v>42564.881076388891</v>
      </c>
      <c r="M2612" s="15">
        <f t="shared" si="243"/>
        <v>42604.290972222225</v>
      </c>
      <c r="N2612" s="10">
        <f t="shared" si="244"/>
        <v>40</v>
      </c>
      <c r="O2612" t="b">
        <v>1</v>
      </c>
      <c r="P2612">
        <v>577</v>
      </c>
      <c r="Q2612" t="b">
        <v>1</v>
      </c>
      <c r="R2612" s="12" t="s">
        <v>8275</v>
      </c>
      <c r="S2612" t="s">
        <v>8311</v>
      </c>
      <c r="T2612">
        <f t="shared" si="240"/>
        <v>55.76</v>
      </c>
      <c r="U2612">
        <f t="shared" si="24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41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5">
        <f t="shared" si="242"/>
        <v>42704.335810185185</v>
      </c>
      <c r="M2613" s="15">
        <f t="shared" si="243"/>
        <v>42737.957638888889</v>
      </c>
      <c r="N2613" s="10">
        <f t="shared" si="244"/>
        <v>33</v>
      </c>
      <c r="O2613" t="b">
        <v>1</v>
      </c>
      <c r="P2613">
        <v>3663</v>
      </c>
      <c r="Q2613" t="b">
        <v>1</v>
      </c>
      <c r="R2613" s="12" t="s">
        <v>8275</v>
      </c>
      <c r="S2613" t="s">
        <v>8311</v>
      </c>
      <c r="T2613">
        <f t="shared" si="240"/>
        <v>83.8</v>
      </c>
      <c r="U2613">
        <f t="shared" si="24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41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5">
        <f t="shared" si="242"/>
        <v>41982.143171296295</v>
      </c>
      <c r="M2614" s="15">
        <f t="shared" si="243"/>
        <v>42013.143171296295</v>
      </c>
      <c r="N2614" s="10">
        <f t="shared" si="244"/>
        <v>31</v>
      </c>
      <c r="O2614" t="b">
        <v>1</v>
      </c>
      <c r="P2614">
        <v>294</v>
      </c>
      <c r="Q2614" t="b">
        <v>1</v>
      </c>
      <c r="R2614" s="12" t="s">
        <v>8275</v>
      </c>
      <c r="S2614" t="s">
        <v>8311</v>
      </c>
      <c r="T2614">
        <f t="shared" si="240"/>
        <v>58.42</v>
      </c>
      <c r="U2614">
        <f t="shared" si="24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41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5">
        <f t="shared" si="242"/>
        <v>41143.81821759259</v>
      </c>
      <c r="M2615" s="15">
        <f t="shared" si="243"/>
        <v>41173.81821759259</v>
      </c>
      <c r="N2615" s="10">
        <f t="shared" si="244"/>
        <v>30</v>
      </c>
      <c r="O2615" t="b">
        <v>1</v>
      </c>
      <c r="P2615">
        <v>28</v>
      </c>
      <c r="Q2615" t="b">
        <v>1</v>
      </c>
      <c r="R2615" s="12" t="s">
        <v>8275</v>
      </c>
      <c r="S2615" t="s">
        <v>8311</v>
      </c>
      <c r="T2615">
        <f t="shared" si="240"/>
        <v>270.57</v>
      </c>
      <c r="U2615">
        <f t="shared" si="24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41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5">
        <f t="shared" si="242"/>
        <v>41730.708472222221</v>
      </c>
      <c r="M2616" s="15">
        <f t="shared" si="243"/>
        <v>41759.208333333336</v>
      </c>
      <c r="N2616" s="10">
        <f t="shared" si="244"/>
        <v>29</v>
      </c>
      <c r="O2616" t="b">
        <v>1</v>
      </c>
      <c r="P2616">
        <v>100</v>
      </c>
      <c r="Q2616" t="b">
        <v>1</v>
      </c>
      <c r="R2616" s="12" t="s">
        <v>8275</v>
      </c>
      <c r="S2616" t="s">
        <v>8311</v>
      </c>
      <c r="T2616">
        <f t="shared" si="240"/>
        <v>107.1</v>
      </c>
      <c r="U2616">
        <f t="shared" si="24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41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5">
        <f t="shared" si="242"/>
        <v>42453.49726851852</v>
      </c>
      <c r="M2617" s="15">
        <f t="shared" si="243"/>
        <v>42490.5</v>
      </c>
      <c r="N2617" s="10">
        <f t="shared" si="244"/>
        <v>37</v>
      </c>
      <c r="O2617" t="b">
        <v>0</v>
      </c>
      <c r="P2617">
        <v>72</v>
      </c>
      <c r="Q2617" t="b">
        <v>1</v>
      </c>
      <c r="R2617" s="12" t="s">
        <v>8275</v>
      </c>
      <c r="S2617" t="s">
        <v>8311</v>
      </c>
      <c r="T2617">
        <f t="shared" si="240"/>
        <v>47.18</v>
      </c>
      <c r="U2617">
        <f t="shared" si="24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41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5">
        <f t="shared" si="242"/>
        <v>42211.99454861111</v>
      </c>
      <c r="M2618" s="15">
        <f t="shared" si="243"/>
        <v>42241.99454861111</v>
      </c>
      <c r="N2618" s="10">
        <f t="shared" si="244"/>
        <v>30</v>
      </c>
      <c r="O2618" t="b">
        <v>1</v>
      </c>
      <c r="P2618">
        <v>238</v>
      </c>
      <c r="Q2618" t="b">
        <v>1</v>
      </c>
      <c r="R2618" s="12" t="s">
        <v>8275</v>
      </c>
      <c r="S2618" t="s">
        <v>8311</v>
      </c>
      <c r="T2618">
        <f t="shared" si="240"/>
        <v>120.31</v>
      </c>
      <c r="U2618">
        <f t="shared" si="24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41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5">
        <f t="shared" si="242"/>
        <v>41902.874432870369</v>
      </c>
      <c r="M2619" s="15">
        <f t="shared" si="243"/>
        <v>41932.874432870369</v>
      </c>
      <c r="N2619" s="10">
        <f t="shared" si="244"/>
        <v>30</v>
      </c>
      <c r="O2619" t="b">
        <v>1</v>
      </c>
      <c r="P2619">
        <v>159</v>
      </c>
      <c r="Q2619" t="b">
        <v>1</v>
      </c>
      <c r="R2619" s="12" t="s">
        <v>8275</v>
      </c>
      <c r="S2619" t="s">
        <v>8311</v>
      </c>
      <c r="T2619">
        <f t="shared" si="240"/>
        <v>27.6</v>
      </c>
      <c r="U2619">
        <f t="shared" si="24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41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5">
        <f t="shared" si="242"/>
        <v>42279.792372685188</v>
      </c>
      <c r="M2620" s="15">
        <f t="shared" si="243"/>
        <v>42339.834039351852</v>
      </c>
      <c r="N2620" s="10">
        <f t="shared" si="244"/>
        <v>60</v>
      </c>
      <c r="O2620" t="b">
        <v>1</v>
      </c>
      <c r="P2620">
        <v>77</v>
      </c>
      <c r="Q2620" t="b">
        <v>1</v>
      </c>
      <c r="R2620" s="12" t="s">
        <v>8275</v>
      </c>
      <c r="S2620" t="s">
        <v>8311</v>
      </c>
      <c r="T2620">
        <f t="shared" si="240"/>
        <v>205.3</v>
      </c>
      <c r="U2620">
        <f t="shared" si="24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41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5">
        <f t="shared" si="242"/>
        <v>42273.884305555555</v>
      </c>
      <c r="M2621" s="15">
        <f t="shared" si="243"/>
        <v>42300.458333333328</v>
      </c>
      <c r="N2621" s="10">
        <f t="shared" si="244"/>
        <v>27</v>
      </c>
      <c r="O2621" t="b">
        <v>1</v>
      </c>
      <c r="P2621">
        <v>53</v>
      </c>
      <c r="Q2621" t="b">
        <v>1</v>
      </c>
      <c r="R2621" s="12" t="s">
        <v>8275</v>
      </c>
      <c r="S2621" t="s">
        <v>8311</v>
      </c>
      <c r="T2621">
        <f t="shared" si="240"/>
        <v>35.549999999999997</v>
      </c>
      <c r="U2621">
        <f t="shared" si="24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41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5">
        <f t="shared" si="242"/>
        <v>42251.16715277778</v>
      </c>
      <c r="M2622" s="15">
        <f t="shared" si="243"/>
        <v>42288.041666666672</v>
      </c>
      <c r="N2622" s="10">
        <f t="shared" si="244"/>
        <v>37</v>
      </c>
      <c r="O2622" t="b">
        <v>1</v>
      </c>
      <c r="P2622">
        <v>1251</v>
      </c>
      <c r="Q2622" t="b">
        <v>1</v>
      </c>
      <c r="R2622" s="12" t="s">
        <v>8275</v>
      </c>
      <c r="S2622" t="s">
        <v>8311</v>
      </c>
      <c r="T2622">
        <f t="shared" si="240"/>
        <v>74.64</v>
      </c>
      <c r="U2622">
        <f t="shared" si="24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41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5">
        <f t="shared" si="242"/>
        <v>42115.74754629629</v>
      </c>
      <c r="M2623" s="15">
        <f t="shared" si="243"/>
        <v>42145.74754629629</v>
      </c>
      <c r="N2623" s="10">
        <f t="shared" si="244"/>
        <v>30</v>
      </c>
      <c r="O2623" t="b">
        <v>1</v>
      </c>
      <c r="P2623">
        <v>465</v>
      </c>
      <c r="Q2623" t="b">
        <v>1</v>
      </c>
      <c r="R2623" s="12" t="s">
        <v>8275</v>
      </c>
      <c r="S2623" t="s">
        <v>8311</v>
      </c>
      <c r="T2623">
        <f t="shared" si="240"/>
        <v>47.06</v>
      </c>
      <c r="U2623">
        <f t="shared" si="24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41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5">
        <f t="shared" si="242"/>
        <v>42689.74324074074</v>
      </c>
      <c r="M2624" s="15">
        <f t="shared" si="243"/>
        <v>42734.74324074074</v>
      </c>
      <c r="N2624" s="10">
        <f t="shared" si="244"/>
        <v>45</v>
      </c>
      <c r="O2624" t="b">
        <v>0</v>
      </c>
      <c r="P2624">
        <v>74</v>
      </c>
      <c r="Q2624" t="b">
        <v>1</v>
      </c>
      <c r="R2624" s="12" t="s">
        <v>8275</v>
      </c>
      <c r="S2624" t="s">
        <v>8311</v>
      </c>
      <c r="T2624">
        <f t="shared" si="240"/>
        <v>26.59</v>
      </c>
      <c r="U2624">
        <f t="shared" si="24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41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5">
        <f t="shared" si="242"/>
        <v>42692.256550925929</v>
      </c>
      <c r="M2625" s="15">
        <f t="shared" si="243"/>
        <v>42706.256550925929</v>
      </c>
      <c r="N2625" s="10">
        <f t="shared" si="244"/>
        <v>14</v>
      </c>
      <c r="O2625" t="b">
        <v>0</v>
      </c>
      <c r="P2625">
        <v>62</v>
      </c>
      <c r="Q2625" t="b">
        <v>1</v>
      </c>
      <c r="R2625" s="12" t="s">
        <v>8275</v>
      </c>
      <c r="S2625" t="s">
        <v>8311</v>
      </c>
      <c r="T2625">
        <f t="shared" si="240"/>
        <v>36.770000000000003</v>
      </c>
      <c r="U2625">
        <f t="shared" si="24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si="241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5">
        <f t="shared" si="242"/>
        <v>41144.42155092593</v>
      </c>
      <c r="M2626" s="15">
        <f t="shared" si="243"/>
        <v>41165.42155092593</v>
      </c>
      <c r="N2626" s="10">
        <f t="shared" si="244"/>
        <v>21</v>
      </c>
      <c r="O2626" t="b">
        <v>0</v>
      </c>
      <c r="P2626">
        <v>3468</v>
      </c>
      <c r="Q2626" t="b">
        <v>1</v>
      </c>
      <c r="R2626" s="12" t="s">
        <v>8275</v>
      </c>
      <c r="S2626" t="s">
        <v>8311</v>
      </c>
      <c r="T2626">
        <f t="shared" ref="T2626:T2689" si="246">IFERROR(ROUND(E2626/P2626,2),0)</f>
        <v>31.82</v>
      </c>
      <c r="U2626">
        <f t="shared" si="24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ref="F2627:F2690" si="247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5">
        <f t="shared" ref="L2627:L2690" si="248">(((K2627/60)/60)/24)+DATE(1970,1,1)</f>
        <v>42658.810277777782</v>
      </c>
      <c r="M2627" s="15">
        <f t="shared" ref="M2627:M2690" si="249">(((J2627/60)/60)/24)+DATE(1970,1,1)</f>
        <v>42683.851944444439</v>
      </c>
      <c r="N2627" s="10">
        <f t="shared" ref="N2627:N2690" si="250">_xlfn.DAYS(M2627,L2627)</f>
        <v>25</v>
      </c>
      <c r="O2627" t="b">
        <v>0</v>
      </c>
      <c r="P2627">
        <v>52</v>
      </c>
      <c r="Q2627" t="b">
        <v>1</v>
      </c>
      <c r="R2627" s="12" t="s">
        <v>8275</v>
      </c>
      <c r="S2627" t="s">
        <v>8311</v>
      </c>
      <c r="T2627">
        <f t="shared" si="246"/>
        <v>27.58</v>
      </c>
      <c r="U2627">
        <f t="shared" ref="U2627:U2690" si="251">YEAR(L2627)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47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5">
        <f t="shared" si="248"/>
        <v>42128.628113425926</v>
      </c>
      <c r="M2628" s="15">
        <f t="shared" si="249"/>
        <v>42158.628113425926</v>
      </c>
      <c r="N2628" s="10">
        <f t="shared" si="250"/>
        <v>30</v>
      </c>
      <c r="O2628" t="b">
        <v>0</v>
      </c>
      <c r="P2628">
        <v>50</v>
      </c>
      <c r="Q2628" t="b">
        <v>1</v>
      </c>
      <c r="R2628" s="12" t="s">
        <v>8275</v>
      </c>
      <c r="S2628" t="s">
        <v>8311</v>
      </c>
      <c r="T2628">
        <f t="shared" si="246"/>
        <v>56</v>
      </c>
      <c r="U2628">
        <f t="shared" si="25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47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5">
        <f t="shared" si="248"/>
        <v>42304.829409722224</v>
      </c>
      <c r="M2629" s="15">
        <f t="shared" si="249"/>
        <v>42334.871076388896</v>
      </c>
      <c r="N2629" s="10">
        <f t="shared" si="250"/>
        <v>30</v>
      </c>
      <c r="O2629" t="b">
        <v>0</v>
      </c>
      <c r="P2629">
        <v>45</v>
      </c>
      <c r="Q2629" t="b">
        <v>1</v>
      </c>
      <c r="R2629" s="12" t="s">
        <v>8275</v>
      </c>
      <c r="S2629" t="s">
        <v>8311</v>
      </c>
      <c r="T2629">
        <f t="shared" si="246"/>
        <v>21.56</v>
      </c>
      <c r="U2629">
        <f t="shared" si="25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47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5">
        <f t="shared" si="248"/>
        <v>41953.966053240743</v>
      </c>
      <c r="M2630" s="15">
        <f t="shared" si="249"/>
        <v>41973.966053240743</v>
      </c>
      <c r="N2630" s="10">
        <f t="shared" si="250"/>
        <v>20</v>
      </c>
      <c r="O2630" t="b">
        <v>0</v>
      </c>
      <c r="P2630">
        <v>21</v>
      </c>
      <c r="Q2630" t="b">
        <v>1</v>
      </c>
      <c r="R2630" s="12" t="s">
        <v>8275</v>
      </c>
      <c r="S2630" t="s">
        <v>8311</v>
      </c>
      <c r="T2630">
        <f t="shared" si="246"/>
        <v>44.1</v>
      </c>
      <c r="U2630">
        <f t="shared" si="25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47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5">
        <f t="shared" si="248"/>
        <v>42108.538449074069</v>
      </c>
      <c r="M2631" s="15">
        <f t="shared" si="249"/>
        <v>42138.538449074069</v>
      </c>
      <c r="N2631" s="10">
        <f t="shared" si="250"/>
        <v>30</v>
      </c>
      <c r="O2631" t="b">
        <v>0</v>
      </c>
      <c r="P2631">
        <v>100</v>
      </c>
      <c r="Q2631" t="b">
        <v>1</v>
      </c>
      <c r="R2631" s="12" t="s">
        <v>8275</v>
      </c>
      <c r="S2631" t="s">
        <v>8311</v>
      </c>
      <c r="T2631">
        <f t="shared" si="246"/>
        <v>63.87</v>
      </c>
      <c r="U2631">
        <f t="shared" si="25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47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5">
        <f t="shared" si="248"/>
        <v>42524.105462962965</v>
      </c>
      <c r="M2632" s="15">
        <f t="shared" si="249"/>
        <v>42551.416666666672</v>
      </c>
      <c r="N2632" s="10">
        <f t="shared" si="250"/>
        <v>27</v>
      </c>
      <c r="O2632" t="b">
        <v>0</v>
      </c>
      <c r="P2632">
        <v>81</v>
      </c>
      <c r="Q2632" t="b">
        <v>1</v>
      </c>
      <c r="R2632" s="12" t="s">
        <v>8275</v>
      </c>
      <c r="S2632" t="s">
        <v>8311</v>
      </c>
      <c r="T2632">
        <f t="shared" si="246"/>
        <v>38.99</v>
      </c>
      <c r="U2632">
        <f t="shared" si="25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47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5">
        <f t="shared" si="248"/>
        <v>42218.169293981482</v>
      </c>
      <c r="M2633" s="15">
        <f t="shared" si="249"/>
        <v>42246.169293981482</v>
      </c>
      <c r="N2633" s="10">
        <f t="shared" si="250"/>
        <v>28</v>
      </c>
      <c r="O2633" t="b">
        <v>0</v>
      </c>
      <c r="P2633">
        <v>286</v>
      </c>
      <c r="Q2633" t="b">
        <v>1</v>
      </c>
      <c r="R2633" s="12" t="s">
        <v>8275</v>
      </c>
      <c r="S2633" t="s">
        <v>8311</v>
      </c>
      <c r="T2633">
        <f t="shared" si="246"/>
        <v>80.19</v>
      </c>
      <c r="U2633">
        <f t="shared" si="25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47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5">
        <f t="shared" si="248"/>
        <v>42494.061793981484</v>
      </c>
      <c r="M2634" s="15">
        <f t="shared" si="249"/>
        <v>42519.061793981484</v>
      </c>
      <c r="N2634" s="10">
        <f t="shared" si="250"/>
        <v>25</v>
      </c>
      <c r="O2634" t="b">
        <v>0</v>
      </c>
      <c r="P2634">
        <v>42</v>
      </c>
      <c r="Q2634" t="b">
        <v>1</v>
      </c>
      <c r="R2634" s="12" t="s">
        <v>8275</v>
      </c>
      <c r="S2634" t="s">
        <v>8311</v>
      </c>
      <c r="T2634">
        <f t="shared" si="246"/>
        <v>34.9</v>
      </c>
      <c r="U2634">
        <f t="shared" si="25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47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5">
        <f t="shared" si="248"/>
        <v>41667.823287037041</v>
      </c>
      <c r="M2635" s="15">
        <f t="shared" si="249"/>
        <v>41697.958333333336</v>
      </c>
      <c r="N2635" s="10">
        <f t="shared" si="250"/>
        <v>30</v>
      </c>
      <c r="O2635" t="b">
        <v>0</v>
      </c>
      <c r="P2635">
        <v>199</v>
      </c>
      <c r="Q2635" t="b">
        <v>1</v>
      </c>
      <c r="R2635" s="12" t="s">
        <v>8275</v>
      </c>
      <c r="S2635" t="s">
        <v>8311</v>
      </c>
      <c r="T2635">
        <f t="shared" si="246"/>
        <v>89.1</v>
      </c>
      <c r="U2635">
        <f t="shared" si="25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47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5">
        <f t="shared" si="248"/>
        <v>42612.656493055561</v>
      </c>
      <c r="M2636" s="15">
        <f t="shared" si="249"/>
        <v>42642.656493055561</v>
      </c>
      <c r="N2636" s="10">
        <f t="shared" si="250"/>
        <v>30</v>
      </c>
      <c r="O2636" t="b">
        <v>0</v>
      </c>
      <c r="P2636">
        <v>25</v>
      </c>
      <c r="Q2636" t="b">
        <v>1</v>
      </c>
      <c r="R2636" s="12" t="s">
        <v>8275</v>
      </c>
      <c r="S2636" t="s">
        <v>8311</v>
      </c>
      <c r="T2636">
        <f t="shared" si="246"/>
        <v>39.44</v>
      </c>
      <c r="U2636">
        <f t="shared" si="25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47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5">
        <f t="shared" si="248"/>
        <v>42037.950937500005</v>
      </c>
      <c r="M2637" s="15">
        <f t="shared" si="249"/>
        <v>42072.909270833334</v>
      </c>
      <c r="N2637" s="10">
        <f t="shared" si="250"/>
        <v>35</v>
      </c>
      <c r="O2637" t="b">
        <v>0</v>
      </c>
      <c r="P2637">
        <v>84</v>
      </c>
      <c r="Q2637" t="b">
        <v>1</v>
      </c>
      <c r="R2637" s="12" t="s">
        <v>8275</v>
      </c>
      <c r="S2637" t="s">
        <v>8311</v>
      </c>
      <c r="T2637">
        <f t="shared" si="246"/>
        <v>136.9</v>
      </c>
      <c r="U2637">
        <f t="shared" si="25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47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5">
        <f t="shared" si="248"/>
        <v>42636.614745370374</v>
      </c>
      <c r="M2638" s="15">
        <f t="shared" si="249"/>
        <v>42659.041666666672</v>
      </c>
      <c r="N2638" s="10">
        <f t="shared" si="250"/>
        <v>23</v>
      </c>
      <c r="O2638" t="b">
        <v>0</v>
      </c>
      <c r="P2638">
        <v>50</v>
      </c>
      <c r="Q2638" t="b">
        <v>1</v>
      </c>
      <c r="R2638" s="12" t="s">
        <v>8275</v>
      </c>
      <c r="S2638" t="s">
        <v>8311</v>
      </c>
      <c r="T2638">
        <f t="shared" si="246"/>
        <v>37.46</v>
      </c>
      <c r="U2638">
        <f t="shared" si="25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47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5">
        <f t="shared" si="248"/>
        <v>42639.549479166672</v>
      </c>
      <c r="M2639" s="15">
        <f t="shared" si="249"/>
        <v>42655.549479166672</v>
      </c>
      <c r="N2639" s="10">
        <f t="shared" si="250"/>
        <v>16</v>
      </c>
      <c r="O2639" t="b">
        <v>0</v>
      </c>
      <c r="P2639">
        <v>26</v>
      </c>
      <c r="Q2639" t="b">
        <v>1</v>
      </c>
      <c r="R2639" s="12" t="s">
        <v>8275</v>
      </c>
      <c r="S2639" t="s">
        <v>8311</v>
      </c>
      <c r="T2639">
        <f t="shared" si="246"/>
        <v>31.96</v>
      </c>
      <c r="U2639">
        <f t="shared" si="25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47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5">
        <f t="shared" si="248"/>
        <v>41989.913136574076</v>
      </c>
      <c r="M2640" s="15">
        <f t="shared" si="249"/>
        <v>42019.913136574076</v>
      </c>
      <c r="N2640" s="10">
        <f t="shared" si="250"/>
        <v>30</v>
      </c>
      <c r="O2640" t="b">
        <v>0</v>
      </c>
      <c r="P2640">
        <v>14</v>
      </c>
      <c r="Q2640" t="b">
        <v>1</v>
      </c>
      <c r="R2640" s="12" t="s">
        <v>8275</v>
      </c>
      <c r="S2640" t="s">
        <v>8311</v>
      </c>
      <c r="T2640">
        <f t="shared" si="246"/>
        <v>25.21</v>
      </c>
      <c r="U2640">
        <f t="shared" si="25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47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5">
        <f t="shared" si="248"/>
        <v>42024.86513888889</v>
      </c>
      <c r="M2641" s="15">
        <f t="shared" si="249"/>
        <v>42054.86513888889</v>
      </c>
      <c r="N2641" s="10">
        <f t="shared" si="250"/>
        <v>30</v>
      </c>
      <c r="O2641" t="b">
        <v>0</v>
      </c>
      <c r="P2641">
        <v>49</v>
      </c>
      <c r="Q2641" t="b">
        <v>1</v>
      </c>
      <c r="R2641" s="12" t="s">
        <v>8275</v>
      </c>
      <c r="S2641" t="s">
        <v>8311</v>
      </c>
      <c r="T2641">
        <f t="shared" si="246"/>
        <v>10.039999999999999</v>
      </c>
      <c r="U2641">
        <f t="shared" si="25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47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5">
        <f t="shared" si="248"/>
        <v>42103.160578703704</v>
      </c>
      <c r="M2642" s="15">
        <f t="shared" si="249"/>
        <v>42163.160578703704</v>
      </c>
      <c r="N2642" s="10">
        <f t="shared" si="250"/>
        <v>60</v>
      </c>
      <c r="O2642" t="b">
        <v>0</v>
      </c>
      <c r="P2642">
        <v>69</v>
      </c>
      <c r="Q2642" t="b">
        <v>1</v>
      </c>
      <c r="R2642" s="12" t="s">
        <v>8275</v>
      </c>
      <c r="S2642" t="s">
        <v>8311</v>
      </c>
      <c r="T2642">
        <f t="shared" si="246"/>
        <v>45.94</v>
      </c>
      <c r="U2642">
        <f t="shared" si="25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47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5">
        <f t="shared" si="248"/>
        <v>41880.827118055553</v>
      </c>
      <c r="M2643" s="15">
        <f t="shared" si="249"/>
        <v>41897.839583333334</v>
      </c>
      <c r="N2643" s="10">
        <f t="shared" si="250"/>
        <v>17</v>
      </c>
      <c r="O2643" t="b">
        <v>0</v>
      </c>
      <c r="P2643">
        <v>1</v>
      </c>
      <c r="Q2643" t="b">
        <v>0</v>
      </c>
      <c r="R2643" s="12" t="s">
        <v>8275</v>
      </c>
      <c r="S2643" t="s">
        <v>8311</v>
      </c>
      <c r="T2643">
        <f t="shared" si="246"/>
        <v>15</v>
      </c>
      <c r="U2643">
        <f t="shared" si="25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47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5">
        <f t="shared" si="248"/>
        <v>42536.246620370366</v>
      </c>
      <c r="M2644" s="15">
        <f t="shared" si="249"/>
        <v>42566.289583333331</v>
      </c>
      <c r="N2644" s="10">
        <f t="shared" si="250"/>
        <v>30</v>
      </c>
      <c r="O2644" t="b">
        <v>0</v>
      </c>
      <c r="P2644">
        <v>0</v>
      </c>
      <c r="Q2644" t="b">
        <v>0</v>
      </c>
      <c r="R2644" s="12" t="s">
        <v>8275</v>
      </c>
      <c r="S2644" t="s">
        <v>8311</v>
      </c>
      <c r="T2644">
        <f t="shared" si="246"/>
        <v>0</v>
      </c>
      <c r="U2644">
        <f t="shared" si="25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47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5">
        <f t="shared" si="248"/>
        <v>42689.582349537035</v>
      </c>
      <c r="M2645" s="15">
        <f t="shared" si="249"/>
        <v>42725.332638888889</v>
      </c>
      <c r="N2645" s="10">
        <f t="shared" si="250"/>
        <v>36</v>
      </c>
      <c r="O2645" t="b">
        <v>1</v>
      </c>
      <c r="P2645">
        <v>1501</v>
      </c>
      <c r="Q2645" t="b">
        <v>0</v>
      </c>
      <c r="R2645" s="12" t="s">
        <v>8275</v>
      </c>
      <c r="S2645" t="s">
        <v>8311</v>
      </c>
      <c r="T2645">
        <f t="shared" si="246"/>
        <v>223.58</v>
      </c>
      <c r="U2645">
        <f t="shared" si="25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47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5">
        <f t="shared" si="248"/>
        <v>42774.792071759264</v>
      </c>
      <c r="M2646" s="15">
        <f t="shared" si="249"/>
        <v>42804.792071759264</v>
      </c>
      <c r="N2646" s="10">
        <f t="shared" si="250"/>
        <v>30</v>
      </c>
      <c r="O2646" t="b">
        <v>1</v>
      </c>
      <c r="P2646">
        <v>52</v>
      </c>
      <c r="Q2646" t="b">
        <v>0</v>
      </c>
      <c r="R2646" s="12" t="s">
        <v>8275</v>
      </c>
      <c r="S2646" t="s">
        <v>8311</v>
      </c>
      <c r="T2646">
        <f t="shared" si="246"/>
        <v>39.479999999999997</v>
      </c>
      <c r="U2646">
        <f t="shared" si="25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47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5">
        <f t="shared" si="248"/>
        <v>41921.842627314814</v>
      </c>
      <c r="M2647" s="15">
        <f t="shared" si="249"/>
        <v>41951.884293981479</v>
      </c>
      <c r="N2647" s="10">
        <f t="shared" si="250"/>
        <v>30</v>
      </c>
      <c r="O2647" t="b">
        <v>1</v>
      </c>
      <c r="P2647">
        <v>23</v>
      </c>
      <c r="Q2647" t="b">
        <v>0</v>
      </c>
      <c r="R2647" s="12" t="s">
        <v>8275</v>
      </c>
      <c r="S2647" t="s">
        <v>8311</v>
      </c>
      <c r="T2647">
        <f t="shared" si="246"/>
        <v>91.3</v>
      </c>
      <c r="U2647">
        <f t="shared" si="25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47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5">
        <f t="shared" si="248"/>
        <v>42226.313298611116</v>
      </c>
      <c r="M2648" s="15">
        <f t="shared" si="249"/>
        <v>42256.313298611116</v>
      </c>
      <c r="N2648" s="10">
        <f t="shared" si="250"/>
        <v>30</v>
      </c>
      <c r="O2648" t="b">
        <v>1</v>
      </c>
      <c r="P2648">
        <v>535</v>
      </c>
      <c r="Q2648" t="b">
        <v>0</v>
      </c>
      <c r="R2648" s="12" t="s">
        <v>8275</v>
      </c>
      <c r="S2648" t="s">
        <v>8311</v>
      </c>
      <c r="T2648">
        <f t="shared" si="246"/>
        <v>78.67</v>
      </c>
      <c r="U2648">
        <f t="shared" si="25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47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5">
        <f t="shared" si="248"/>
        <v>42200.261793981481</v>
      </c>
      <c r="M2649" s="15">
        <f t="shared" si="249"/>
        <v>42230.261793981481</v>
      </c>
      <c r="N2649" s="10">
        <f t="shared" si="250"/>
        <v>30</v>
      </c>
      <c r="O2649" t="b">
        <v>0</v>
      </c>
      <c r="P2649">
        <v>3</v>
      </c>
      <c r="Q2649" t="b">
        <v>0</v>
      </c>
      <c r="R2649" s="12" t="s">
        <v>8275</v>
      </c>
      <c r="S2649" t="s">
        <v>8311</v>
      </c>
      <c r="T2649">
        <f t="shared" si="246"/>
        <v>12</v>
      </c>
      <c r="U2649">
        <f t="shared" si="25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47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5">
        <f t="shared" si="248"/>
        <v>42408.714814814812</v>
      </c>
      <c r="M2650" s="15">
        <f t="shared" si="249"/>
        <v>42438.714814814812</v>
      </c>
      <c r="N2650" s="10">
        <f t="shared" si="250"/>
        <v>30</v>
      </c>
      <c r="O2650" t="b">
        <v>0</v>
      </c>
      <c r="P2650">
        <v>6</v>
      </c>
      <c r="Q2650" t="b">
        <v>0</v>
      </c>
      <c r="R2650" s="12" t="s">
        <v>8275</v>
      </c>
      <c r="S2650" t="s">
        <v>8311</v>
      </c>
      <c r="T2650">
        <f t="shared" si="246"/>
        <v>17.670000000000002</v>
      </c>
      <c r="U2650">
        <f t="shared" si="25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47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5">
        <f t="shared" si="248"/>
        <v>42341.99700231482</v>
      </c>
      <c r="M2651" s="15">
        <f t="shared" si="249"/>
        <v>42401.99700231482</v>
      </c>
      <c r="N2651" s="10">
        <f t="shared" si="250"/>
        <v>60</v>
      </c>
      <c r="O2651" t="b">
        <v>0</v>
      </c>
      <c r="P2651">
        <v>3</v>
      </c>
      <c r="Q2651" t="b">
        <v>0</v>
      </c>
      <c r="R2651" s="12" t="s">
        <v>8275</v>
      </c>
      <c r="S2651" t="s">
        <v>8311</v>
      </c>
      <c r="T2651">
        <f t="shared" si="246"/>
        <v>41.33</v>
      </c>
      <c r="U2651">
        <f t="shared" si="25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47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5">
        <f t="shared" si="248"/>
        <v>42695.624340277776</v>
      </c>
      <c r="M2652" s="15">
        <f t="shared" si="249"/>
        <v>42725.624340277776</v>
      </c>
      <c r="N2652" s="10">
        <f t="shared" si="250"/>
        <v>30</v>
      </c>
      <c r="O2652" t="b">
        <v>0</v>
      </c>
      <c r="P2652">
        <v>5</v>
      </c>
      <c r="Q2652" t="b">
        <v>0</v>
      </c>
      <c r="R2652" s="12" t="s">
        <v>8275</v>
      </c>
      <c r="S2652" t="s">
        <v>8311</v>
      </c>
      <c r="T2652">
        <f t="shared" si="246"/>
        <v>71.599999999999994</v>
      </c>
      <c r="U2652">
        <f t="shared" si="25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47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5">
        <f t="shared" si="248"/>
        <v>42327.805659722217</v>
      </c>
      <c r="M2653" s="15">
        <f t="shared" si="249"/>
        <v>42355.805659722217</v>
      </c>
      <c r="N2653" s="10">
        <f t="shared" si="250"/>
        <v>28</v>
      </c>
      <c r="O2653" t="b">
        <v>0</v>
      </c>
      <c r="P2653">
        <v>17</v>
      </c>
      <c r="Q2653" t="b">
        <v>0</v>
      </c>
      <c r="R2653" s="12" t="s">
        <v>8275</v>
      </c>
      <c r="S2653" t="s">
        <v>8311</v>
      </c>
      <c r="T2653">
        <f t="shared" si="246"/>
        <v>307.82</v>
      </c>
      <c r="U2653">
        <f t="shared" si="25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47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5">
        <f t="shared" si="248"/>
        <v>41953.158854166672</v>
      </c>
      <c r="M2654" s="15">
        <f t="shared" si="249"/>
        <v>41983.158854166672</v>
      </c>
      <c r="N2654" s="10">
        <f t="shared" si="250"/>
        <v>30</v>
      </c>
      <c r="O2654" t="b">
        <v>0</v>
      </c>
      <c r="P2654">
        <v>11</v>
      </c>
      <c r="Q2654" t="b">
        <v>0</v>
      </c>
      <c r="R2654" s="12" t="s">
        <v>8275</v>
      </c>
      <c r="S2654" t="s">
        <v>8311</v>
      </c>
      <c r="T2654">
        <f t="shared" si="246"/>
        <v>80.45</v>
      </c>
      <c r="U2654">
        <f t="shared" si="25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47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5">
        <f t="shared" si="248"/>
        <v>41771.651932870373</v>
      </c>
      <c r="M2655" s="15">
        <f t="shared" si="249"/>
        <v>41803.166666666664</v>
      </c>
      <c r="N2655" s="10">
        <f t="shared" si="250"/>
        <v>32</v>
      </c>
      <c r="O2655" t="b">
        <v>0</v>
      </c>
      <c r="P2655">
        <v>70</v>
      </c>
      <c r="Q2655" t="b">
        <v>0</v>
      </c>
      <c r="R2655" s="12" t="s">
        <v>8275</v>
      </c>
      <c r="S2655" t="s">
        <v>8311</v>
      </c>
      <c r="T2655">
        <f t="shared" si="246"/>
        <v>83.94</v>
      </c>
      <c r="U2655">
        <f t="shared" si="25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47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5">
        <f t="shared" si="248"/>
        <v>42055.600995370376</v>
      </c>
      <c r="M2656" s="15">
        <f t="shared" si="249"/>
        <v>42115.559328703705</v>
      </c>
      <c r="N2656" s="10">
        <f t="shared" si="250"/>
        <v>60</v>
      </c>
      <c r="O2656" t="b">
        <v>0</v>
      </c>
      <c r="P2656">
        <v>6</v>
      </c>
      <c r="Q2656" t="b">
        <v>0</v>
      </c>
      <c r="R2656" s="12" t="s">
        <v>8275</v>
      </c>
      <c r="S2656" t="s">
        <v>8311</v>
      </c>
      <c r="T2656">
        <f t="shared" si="246"/>
        <v>8.5</v>
      </c>
      <c r="U2656">
        <f t="shared" si="25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47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5">
        <f t="shared" si="248"/>
        <v>42381.866284722222</v>
      </c>
      <c r="M2657" s="15">
        <f t="shared" si="249"/>
        <v>42409.833333333328</v>
      </c>
      <c r="N2657" s="10">
        <f t="shared" si="250"/>
        <v>28</v>
      </c>
      <c r="O2657" t="b">
        <v>0</v>
      </c>
      <c r="P2657">
        <v>43</v>
      </c>
      <c r="Q2657" t="b">
        <v>0</v>
      </c>
      <c r="R2657" s="12" t="s">
        <v>8275</v>
      </c>
      <c r="S2657" t="s">
        <v>8311</v>
      </c>
      <c r="T2657">
        <f t="shared" si="246"/>
        <v>73.37</v>
      </c>
      <c r="U2657">
        <f t="shared" si="25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47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5">
        <f t="shared" si="248"/>
        <v>42767.688518518517</v>
      </c>
      <c r="M2658" s="15">
        <f t="shared" si="249"/>
        <v>42806.791666666672</v>
      </c>
      <c r="N2658" s="10">
        <f t="shared" si="250"/>
        <v>39</v>
      </c>
      <c r="O2658" t="b">
        <v>0</v>
      </c>
      <c r="P2658">
        <v>152</v>
      </c>
      <c r="Q2658" t="b">
        <v>0</v>
      </c>
      <c r="R2658" s="12" t="s">
        <v>8275</v>
      </c>
      <c r="S2658" t="s">
        <v>8311</v>
      </c>
      <c r="T2658">
        <f t="shared" si="246"/>
        <v>112.86</v>
      </c>
      <c r="U2658">
        <f t="shared" si="25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47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5">
        <f t="shared" si="248"/>
        <v>42551.928854166668</v>
      </c>
      <c r="M2659" s="15">
        <f t="shared" si="249"/>
        <v>42585.0625</v>
      </c>
      <c r="N2659" s="10">
        <f t="shared" si="250"/>
        <v>34</v>
      </c>
      <c r="O2659" t="b">
        <v>0</v>
      </c>
      <c r="P2659">
        <v>59</v>
      </c>
      <c r="Q2659" t="b">
        <v>0</v>
      </c>
      <c r="R2659" s="12" t="s">
        <v>8275</v>
      </c>
      <c r="S2659" t="s">
        <v>8311</v>
      </c>
      <c r="T2659">
        <f t="shared" si="246"/>
        <v>95.28</v>
      </c>
      <c r="U2659">
        <f t="shared" si="25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47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5">
        <f t="shared" si="248"/>
        <v>42551.884189814817</v>
      </c>
      <c r="M2660" s="15">
        <f t="shared" si="249"/>
        <v>42581.884189814817</v>
      </c>
      <c r="N2660" s="10">
        <f t="shared" si="250"/>
        <v>30</v>
      </c>
      <c r="O2660" t="b">
        <v>0</v>
      </c>
      <c r="P2660">
        <v>4</v>
      </c>
      <c r="Q2660" t="b">
        <v>0</v>
      </c>
      <c r="R2660" s="12" t="s">
        <v>8275</v>
      </c>
      <c r="S2660" t="s">
        <v>8311</v>
      </c>
      <c r="T2660">
        <f t="shared" si="246"/>
        <v>22.75</v>
      </c>
      <c r="U2660">
        <f t="shared" si="25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47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5">
        <f t="shared" si="248"/>
        <v>42082.069560185191</v>
      </c>
      <c r="M2661" s="15">
        <f t="shared" si="249"/>
        <v>42112.069560185191</v>
      </c>
      <c r="N2661" s="10">
        <f t="shared" si="250"/>
        <v>30</v>
      </c>
      <c r="O2661" t="b">
        <v>0</v>
      </c>
      <c r="P2661">
        <v>10</v>
      </c>
      <c r="Q2661" t="b">
        <v>0</v>
      </c>
      <c r="R2661" s="12" t="s">
        <v>8275</v>
      </c>
      <c r="S2661" t="s">
        <v>8311</v>
      </c>
      <c r="T2661">
        <f t="shared" si="246"/>
        <v>133.30000000000001</v>
      </c>
      <c r="U2661">
        <f t="shared" si="25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47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5">
        <f t="shared" si="248"/>
        <v>42272.713171296295</v>
      </c>
      <c r="M2662" s="15">
        <f t="shared" si="249"/>
        <v>42332.754837962959</v>
      </c>
      <c r="N2662" s="10">
        <f t="shared" si="250"/>
        <v>60</v>
      </c>
      <c r="O2662" t="b">
        <v>0</v>
      </c>
      <c r="P2662">
        <v>5</v>
      </c>
      <c r="Q2662" t="b">
        <v>0</v>
      </c>
      <c r="R2662" s="12" t="s">
        <v>8275</v>
      </c>
      <c r="S2662" t="s">
        <v>8311</v>
      </c>
      <c r="T2662">
        <f t="shared" si="246"/>
        <v>3.8</v>
      </c>
      <c r="U2662">
        <f t="shared" si="25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47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5">
        <f t="shared" si="248"/>
        <v>41542.958449074074</v>
      </c>
      <c r="M2663" s="15">
        <f t="shared" si="249"/>
        <v>41572.958449074074</v>
      </c>
      <c r="N2663" s="10">
        <f t="shared" si="250"/>
        <v>30</v>
      </c>
      <c r="O2663" t="b">
        <v>0</v>
      </c>
      <c r="P2663">
        <v>60</v>
      </c>
      <c r="Q2663" t="b">
        <v>1</v>
      </c>
      <c r="R2663" s="12" t="s">
        <v>8275</v>
      </c>
      <c r="S2663" t="s">
        <v>8312</v>
      </c>
      <c r="T2663">
        <f t="shared" si="246"/>
        <v>85.75</v>
      </c>
      <c r="U2663">
        <f t="shared" si="25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47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5">
        <f t="shared" si="248"/>
        <v>42207.746678240743</v>
      </c>
      <c r="M2664" s="15">
        <f t="shared" si="249"/>
        <v>42237.746678240743</v>
      </c>
      <c r="N2664" s="10">
        <f t="shared" si="250"/>
        <v>30</v>
      </c>
      <c r="O2664" t="b">
        <v>0</v>
      </c>
      <c r="P2664">
        <v>80</v>
      </c>
      <c r="Q2664" t="b">
        <v>1</v>
      </c>
      <c r="R2664" s="12" t="s">
        <v>8275</v>
      </c>
      <c r="S2664" t="s">
        <v>8312</v>
      </c>
      <c r="T2664">
        <f t="shared" si="246"/>
        <v>267</v>
      </c>
      <c r="U2664">
        <f t="shared" si="25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47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5">
        <f t="shared" si="248"/>
        <v>42222.622766203705</v>
      </c>
      <c r="M2665" s="15">
        <f t="shared" si="249"/>
        <v>42251.625</v>
      </c>
      <c r="N2665" s="10">
        <f t="shared" si="250"/>
        <v>29</v>
      </c>
      <c r="O2665" t="b">
        <v>0</v>
      </c>
      <c r="P2665">
        <v>56</v>
      </c>
      <c r="Q2665" t="b">
        <v>1</v>
      </c>
      <c r="R2665" s="12" t="s">
        <v>8275</v>
      </c>
      <c r="S2665" t="s">
        <v>8312</v>
      </c>
      <c r="T2665">
        <f t="shared" si="246"/>
        <v>373.56</v>
      </c>
      <c r="U2665">
        <f t="shared" si="25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47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5">
        <f t="shared" si="248"/>
        <v>42313.02542824074</v>
      </c>
      <c r="M2666" s="15">
        <f t="shared" si="249"/>
        <v>42347.290972222225</v>
      </c>
      <c r="N2666" s="10">
        <f t="shared" si="250"/>
        <v>34</v>
      </c>
      <c r="O2666" t="b">
        <v>0</v>
      </c>
      <c r="P2666">
        <v>104</v>
      </c>
      <c r="Q2666" t="b">
        <v>1</v>
      </c>
      <c r="R2666" s="12" t="s">
        <v>8275</v>
      </c>
      <c r="S2666" t="s">
        <v>8312</v>
      </c>
      <c r="T2666">
        <f t="shared" si="246"/>
        <v>174.04</v>
      </c>
      <c r="U2666">
        <f t="shared" si="25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47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5">
        <f t="shared" si="248"/>
        <v>42083.895532407405</v>
      </c>
      <c r="M2667" s="15">
        <f t="shared" si="249"/>
        <v>42128.895532407405</v>
      </c>
      <c r="N2667" s="10">
        <f t="shared" si="250"/>
        <v>45</v>
      </c>
      <c r="O2667" t="b">
        <v>0</v>
      </c>
      <c r="P2667">
        <v>46</v>
      </c>
      <c r="Q2667" t="b">
        <v>1</v>
      </c>
      <c r="R2667" s="12" t="s">
        <v>8275</v>
      </c>
      <c r="S2667" t="s">
        <v>8312</v>
      </c>
      <c r="T2667">
        <f t="shared" si="246"/>
        <v>93.7</v>
      </c>
      <c r="U2667">
        <f t="shared" si="25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47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5">
        <f t="shared" si="248"/>
        <v>42235.764340277776</v>
      </c>
      <c r="M2668" s="15">
        <f t="shared" si="249"/>
        <v>42272.875</v>
      </c>
      <c r="N2668" s="10">
        <f t="shared" si="250"/>
        <v>37</v>
      </c>
      <c r="O2668" t="b">
        <v>0</v>
      </c>
      <c r="P2668">
        <v>206</v>
      </c>
      <c r="Q2668" t="b">
        <v>1</v>
      </c>
      <c r="R2668" s="12" t="s">
        <v>8275</v>
      </c>
      <c r="S2668" t="s">
        <v>8312</v>
      </c>
      <c r="T2668">
        <f t="shared" si="246"/>
        <v>77.33</v>
      </c>
      <c r="U2668">
        <f t="shared" si="25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47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5">
        <f t="shared" si="248"/>
        <v>42380.926111111112</v>
      </c>
      <c r="M2669" s="15">
        <f t="shared" si="249"/>
        <v>42410.926111111112</v>
      </c>
      <c r="N2669" s="10">
        <f t="shared" si="250"/>
        <v>30</v>
      </c>
      <c r="O2669" t="b">
        <v>0</v>
      </c>
      <c r="P2669">
        <v>18</v>
      </c>
      <c r="Q2669" t="b">
        <v>1</v>
      </c>
      <c r="R2669" s="12" t="s">
        <v>8275</v>
      </c>
      <c r="S2669" t="s">
        <v>8312</v>
      </c>
      <c r="T2669">
        <f t="shared" si="246"/>
        <v>92.22</v>
      </c>
      <c r="U2669">
        <f t="shared" si="25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47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5">
        <f t="shared" si="248"/>
        <v>42275.588715277772</v>
      </c>
      <c r="M2670" s="15">
        <f t="shared" si="249"/>
        <v>42317.60555555555</v>
      </c>
      <c r="N2670" s="10">
        <f t="shared" si="250"/>
        <v>42</v>
      </c>
      <c r="O2670" t="b">
        <v>0</v>
      </c>
      <c r="P2670">
        <v>28</v>
      </c>
      <c r="Q2670" t="b">
        <v>1</v>
      </c>
      <c r="R2670" s="12" t="s">
        <v>8275</v>
      </c>
      <c r="S2670" t="s">
        <v>8312</v>
      </c>
      <c r="T2670">
        <f t="shared" si="246"/>
        <v>60.96</v>
      </c>
      <c r="U2670">
        <f t="shared" si="25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47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5">
        <f t="shared" si="248"/>
        <v>42319.035833333335</v>
      </c>
      <c r="M2671" s="15">
        <f t="shared" si="249"/>
        <v>42379.035833333335</v>
      </c>
      <c r="N2671" s="10">
        <f t="shared" si="250"/>
        <v>60</v>
      </c>
      <c r="O2671" t="b">
        <v>0</v>
      </c>
      <c r="P2671">
        <v>11</v>
      </c>
      <c r="Q2671" t="b">
        <v>1</v>
      </c>
      <c r="R2671" s="12" t="s">
        <v>8275</v>
      </c>
      <c r="S2671" t="s">
        <v>8312</v>
      </c>
      <c r="T2671">
        <f t="shared" si="246"/>
        <v>91</v>
      </c>
      <c r="U2671">
        <f t="shared" si="25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47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5">
        <f t="shared" si="248"/>
        <v>41821.020601851851</v>
      </c>
      <c r="M2672" s="15">
        <f t="shared" si="249"/>
        <v>41849.020601851851</v>
      </c>
      <c r="N2672" s="10">
        <f t="shared" si="250"/>
        <v>28</v>
      </c>
      <c r="O2672" t="b">
        <v>1</v>
      </c>
      <c r="P2672">
        <v>60</v>
      </c>
      <c r="Q2672" t="b">
        <v>0</v>
      </c>
      <c r="R2672" s="12" t="s">
        <v>8275</v>
      </c>
      <c r="S2672" t="s">
        <v>8312</v>
      </c>
      <c r="T2672">
        <f t="shared" si="246"/>
        <v>41.58</v>
      </c>
      <c r="U2672">
        <f t="shared" si="25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47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5">
        <f t="shared" si="248"/>
        <v>41962.749027777783</v>
      </c>
      <c r="M2673" s="15">
        <f t="shared" si="249"/>
        <v>41992.818055555559</v>
      </c>
      <c r="N2673" s="10">
        <f t="shared" si="250"/>
        <v>30</v>
      </c>
      <c r="O2673" t="b">
        <v>1</v>
      </c>
      <c r="P2673">
        <v>84</v>
      </c>
      <c r="Q2673" t="b">
        <v>0</v>
      </c>
      <c r="R2673" s="12" t="s">
        <v>8275</v>
      </c>
      <c r="S2673" t="s">
        <v>8312</v>
      </c>
      <c r="T2673">
        <f t="shared" si="246"/>
        <v>33.76</v>
      </c>
      <c r="U2673">
        <f t="shared" si="25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47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5">
        <f t="shared" si="248"/>
        <v>42344.884143518517</v>
      </c>
      <c r="M2674" s="15">
        <f t="shared" si="249"/>
        <v>42366.25</v>
      </c>
      <c r="N2674" s="10">
        <f t="shared" si="250"/>
        <v>22</v>
      </c>
      <c r="O2674" t="b">
        <v>1</v>
      </c>
      <c r="P2674">
        <v>47</v>
      </c>
      <c r="Q2674" t="b">
        <v>0</v>
      </c>
      <c r="R2674" s="12" t="s">
        <v>8275</v>
      </c>
      <c r="S2674" t="s">
        <v>8312</v>
      </c>
      <c r="T2674">
        <f t="shared" si="246"/>
        <v>70.62</v>
      </c>
      <c r="U2674">
        <f t="shared" si="25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47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5">
        <f t="shared" si="248"/>
        <v>41912.541655092595</v>
      </c>
      <c r="M2675" s="15">
        <f t="shared" si="249"/>
        <v>41941.947916666664</v>
      </c>
      <c r="N2675" s="10">
        <f t="shared" si="250"/>
        <v>29</v>
      </c>
      <c r="O2675" t="b">
        <v>1</v>
      </c>
      <c r="P2675">
        <v>66</v>
      </c>
      <c r="Q2675" t="b">
        <v>0</v>
      </c>
      <c r="R2675" s="12" t="s">
        <v>8275</v>
      </c>
      <c r="S2675" t="s">
        <v>8312</v>
      </c>
      <c r="T2675">
        <f t="shared" si="246"/>
        <v>167.15</v>
      </c>
      <c r="U2675">
        <f t="shared" si="25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47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5">
        <f t="shared" si="248"/>
        <v>42529.632754629631</v>
      </c>
      <c r="M2676" s="15">
        <f t="shared" si="249"/>
        <v>42556.207638888889</v>
      </c>
      <c r="N2676" s="10">
        <f t="shared" si="250"/>
        <v>27</v>
      </c>
      <c r="O2676" t="b">
        <v>1</v>
      </c>
      <c r="P2676">
        <v>171</v>
      </c>
      <c r="Q2676" t="b">
        <v>0</v>
      </c>
      <c r="R2676" s="12" t="s">
        <v>8275</v>
      </c>
      <c r="S2676" t="s">
        <v>8312</v>
      </c>
      <c r="T2676">
        <f t="shared" si="246"/>
        <v>128.62</v>
      </c>
      <c r="U2676">
        <f t="shared" si="25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47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5">
        <f t="shared" si="248"/>
        <v>41923.857511574075</v>
      </c>
      <c r="M2677" s="15">
        <f t="shared" si="249"/>
        <v>41953.899178240739</v>
      </c>
      <c r="N2677" s="10">
        <f t="shared" si="250"/>
        <v>30</v>
      </c>
      <c r="O2677" t="b">
        <v>1</v>
      </c>
      <c r="P2677">
        <v>29</v>
      </c>
      <c r="Q2677" t="b">
        <v>0</v>
      </c>
      <c r="R2677" s="12" t="s">
        <v>8275</v>
      </c>
      <c r="S2677" t="s">
        <v>8312</v>
      </c>
      <c r="T2677">
        <f t="shared" si="246"/>
        <v>65.41</v>
      </c>
      <c r="U2677">
        <f t="shared" si="25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47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5">
        <f t="shared" si="248"/>
        <v>42482.624699074076</v>
      </c>
      <c r="M2678" s="15">
        <f t="shared" si="249"/>
        <v>42512.624699074076</v>
      </c>
      <c r="N2678" s="10">
        <f t="shared" si="250"/>
        <v>30</v>
      </c>
      <c r="O2678" t="b">
        <v>0</v>
      </c>
      <c r="P2678">
        <v>9</v>
      </c>
      <c r="Q2678" t="b">
        <v>0</v>
      </c>
      <c r="R2678" s="12" t="s">
        <v>8275</v>
      </c>
      <c r="S2678" t="s">
        <v>8312</v>
      </c>
      <c r="T2678">
        <f t="shared" si="246"/>
        <v>117.56</v>
      </c>
      <c r="U2678">
        <f t="shared" si="25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47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5">
        <f t="shared" si="248"/>
        <v>41793.029432870368</v>
      </c>
      <c r="M2679" s="15">
        <f t="shared" si="249"/>
        <v>41823.029432870368</v>
      </c>
      <c r="N2679" s="10">
        <f t="shared" si="250"/>
        <v>30</v>
      </c>
      <c r="O2679" t="b">
        <v>0</v>
      </c>
      <c r="P2679">
        <v>27</v>
      </c>
      <c r="Q2679" t="b">
        <v>0</v>
      </c>
      <c r="R2679" s="12" t="s">
        <v>8275</v>
      </c>
      <c r="S2679" t="s">
        <v>8312</v>
      </c>
      <c r="T2679">
        <f t="shared" si="246"/>
        <v>126.48</v>
      </c>
      <c r="U2679">
        <f t="shared" si="25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47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5">
        <f t="shared" si="248"/>
        <v>42241.798206018517</v>
      </c>
      <c r="M2680" s="15">
        <f t="shared" si="249"/>
        <v>42271.798206018517</v>
      </c>
      <c r="N2680" s="10">
        <f t="shared" si="250"/>
        <v>30</v>
      </c>
      <c r="O2680" t="b">
        <v>0</v>
      </c>
      <c r="P2680">
        <v>2</v>
      </c>
      <c r="Q2680" t="b">
        <v>0</v>
      </c>
      <c r="R2680" s="12" t="s">
        <v>8275</v>
      </c>
      <c r="S2680" t="s">
        <v>8312</v>
      </c>
      <c r="T2680">
        <f t="shared" si="246"/>
        <v>550</v>
      </c>
      <c r="U2680">
        <f t="shared" si="25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47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5">
        <f t="shared" si="248"/>
        <v>42033.001087962963</v>
      </c>
      <c r="M2681" s="15">
        <f t="shared" si="249"/>
        <v>42063.001087962963</v>
      </c>
      <c r="N2681" s="10">
        <f t="shared" si="250"/>
        <v>30</v>
      </c>
      <c r="O2681" t="b">
        <v>0</v>
      </c>
      <c r="P2681">
        <v>3</v>
      </c>
      <c r="Q2681" t="b">
        <v>0</v>
      </c>
      <c r="R2681" s="12" t="s">
        <v>8275</v>
      </c>
      <c r="S2681" t="s">
        <v>8312</v>
      </c>
      <c r="T2681">
        <f t="shared" si="246"/>
        <v>44</v>
      </c>
      <c r="U2681">
        <f t="shared" si="25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47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5">
        <f t="shared" si="248"/>
        <v>42436.211701388893</v>
      </c>
      <c r="M2682" s="15">
        <f t="shared" si="249"/>
        <v>42466.170034722221</v>
      </c>
      <c r="N2682" s="10">
        <f t="shared" si="250"/>
        <v>30</v>
      </c>
      <c r="O2682" t="b">
        <v>0</v>
      </c>
      <c r="P2682">
        <v>4</v>
      </c>
      <c r="Q2682" t="b">
        <v>0</v>
      </c>
      <c r="R2682" s="12" t="s">
        <v>8275</v>
      </c>
      <c r="S2682" t="s">
        <v>8312</v>
      </c>
      <c r="T2682">
        <f t="shared" si="246"/>
        <v>69</v>
      </c>
      <c r="U2682">
        <f t="shared" si="25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47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5">
        <f t="shared" si="248"/>
        <v>41805.895254629628</v>
      </c>
      <c r="M2683" s="15">
        <f t="shared" si="249"/>
        <v>41830.895254629628</v>
      </c>
      <c r="N2683" s="10">
        <f t="shared" si="250"/>
        <v>25</v>
      </c>
      <c r="O2683" t="b">
        <v>0</v>
      </c>
      <c r="P2683">
        <v>2</v>
      </c>
      <c r="Q2683" t="b">
        <v>0</v>
      </c>
      <c r="R2683" s="12" t="s">
        <v>8292</v>
      </c>
      <c r="S2683" t="s">
        <v>8293</v>
      </c>
      <c r="T2683">
        <f t="shared" si="246"/>
        <v>27.5</v>
      </c>
      <c r="U2683">
        <f t="shared" si="25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47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5">
        <f t="shared" si="248"/>
        <v>41932.871990740743</v>
      </c>
      <c r="M2684" s="15">
        <f t="shared" si="249"/>
        <v>41965.249305555553</v>
      </c>
      <c r="N2684" s="10">
        <f t="shared" si="250"/>
        <v>33</v>
      </c>
      <c r="O2684" t="b">
        <v>0</v>
      </c>
      <c r="P2684">
        <v>20</v>
      </c>
      <c r="Q2684" t="b">
        <v>0</v>
      </c>
      <c r="R2684" s="12" t="s">
        <v>8292</v>
      </c>
      <c r="S2684" t="s">
        <v>8293</v>
      </c>
      <c r="T2684">
        <f t="shared" si="246"/>
        <v>84.9</v>
      </c>
      <c r="U2684">
        <f t="shared" si="25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47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5">
        <f t="shared" si="248"/>
        <v>42034.75509259259</v>
      </c>
      <c r="M2685" s="15">
        <f t="shared" si="249"/>
        <v>42064.75509259259</v>
      </c>
      <c r="N2685" s="10">
        <f t="shared" si="250"/>
        <v>30</v>
      </c>
      <c r="O2685" t="b">
        <v>0</v>
      </c>
      <c r="P2685">
        <v>3</v>
      </c>
      <c r="Q2685" t="b">
        <v>0</v>
      </c>
      <c r="R2685" s="12" t="s">
        <v>8292</v>
      </c>
      <c r="S2685" t="s">
        <v>8293</v>
      </c>
      <c r="T2685">
        <f t="shared" si="246"/>
        <v>12</v>
      </c>
      <c r="U2685">
        <f t="shared" si="25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47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5">
        <f t="shared" si="248"/>
        <v>41820.914641203701</v>
      </c>
      <c r="M2686" s="15">
        <f t="shared" si="249"/>
        <v>41860.914641203701</v>
      </c>
      <c r="N2686" s="10">
        <f t="shared" si="250"/>
        <v>40</v>
      </c>
      <c r="O2686" t="b">
        <v>0</v>
      </c>
      <c r="P2686">
        <v>4</v>
      </c>
      <c r="Q2686" t="b">
        <v>0</v>
      </c>
      <c r="R2686" s="12" t="s">
        <v>8292</v>
      </c>
      <c r="S2686" t="s">
        <v>8293</v>
      </c>
      <c r="T2686">
        <f t="shared" si="246"/>
        <v>200</v>
      </c>
      <c r="U2686">
        <f t="shared" si="25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47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5">
        <f t="shared" si="248"/>
        <v>42061.69594907407</v>
      </c>
      <c r="M2687" s="15">
        <f t="shared" si="249"/>
        <v>42121.654282407413</v>
      </c>
      <c r="N2687" s="10">
        <f t="shared" si="250"/>
        <v>60</v>
      </c>
      <c r="O2687" t="b">
        <v>0</v>
      </c>
      <c r="P2687">
        <v>1</v>
      </c>
      <c r="Q2687" t="b">
        <v>0</v>
      </c>
      <c r="R2687" s="12" t="s">
        <v>8292</v>
      </c>
      <c r="S2687" t="s">
        <v>8293</v>
      </c>
      <c r="T2687">
        <f t="shared" si="246"/>
        <v>10</v>
      </c>
      <c r="U2687">
        <f t="shared" si="25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47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5">
        <f t="shared" si="248"/>
        <v>41892.974803240737</v>
      </c>
      <c r="M2688" s="15">
        <f t="shared" si="249"/>
        <v>41912.974803240737</v>
      </c>
      <c r="N2688" s="10">
        <f t="shared" si="250"/>
        <v>20</v>
      </c>
      <c r="O2688" t="b">
        <v>0</v>
      </c>
      <c r="P2688">
        <v>0</v>
      </c>
      <c r="Q2688" t="b">
        <v>0</v>
      </c>
      <c r="R2688" s="12" t="s">
        <v>8292</v>
      </c>
      <c r="S2688" t="s">
        <v>8293</v>
      </c>
      <c r="T2688">
        <f t="shared" si="246"/>
        <v>0</v>
      </c>
      <c r="U2688">
        <f t="shared" si="25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47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5">
        <f t="shared" si="248"/>
        <v>42154.64025462963</v>
      </c>
      <c r="M2689" s="15">
        <f t="shared" si="249"/>
        <v>42184.64025462963</v>
      </c>
      <c r="N2689" s="10">
        <f t="shared" si="250"/>
        <v>30</v>
      </c>
      <c r="O2689" t="b">
        <v>0</v>
      </c>
      <c r="P2689">
        <v>0</v>
      </c>
      <c r="Q2689" t="b">
        <v>0</v>
      </c>
      <c r="R2689" s="12" t="s">
        <v>8292</v>
      </c>
      <c r="S2689" t="s">
        <v>8293</v>
      </c>
      <c r="T2689">
        <f t="shared" si="246"/>
        <v>0</v>
      </c>
      <c r="U2689">
        <f t="shared" si="25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si="247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5">
        <f t="shared" si="248"/>
        <v>42028.118865740747</v>
      </c>
      <c r="M2690" s="15">
        <f t="shared" si="249"/>
        <v>42059.125</v>
      </c>
      <c r="N2690" s="10">
        <f t="shared" si="250"/>
        <v>31</v>
      </c>
      <c r="O2690" t="b">
        <v>0</v>
      </c>
      <c r="P2690">
        <v>14</v>
      </c>
      <c r="Q2690" t="b">
        <v>0</v>
      </c>
      <c r="R2690" s="12" t="s">
        <v>8292</v>
      </c>
      <c r="S2690" t="s">
        <v>8293</v>
      </c>
      <c r="T2690">
        <f t="shared" ref="T2690:T2753" si="252">IFERROR(ROUND(E2690/P2690,2),0)</f>
        <v>5.29</v>
      </c>
      <c r="U2690">
        <f t="shared" si="25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ref="F2691:F2754" si="253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5">
        <f t="shared" ref="L2691:L2754" si="254">(((K2691/60)/60)/24)+DATE(1970,1,1)</f>
        <v>42551.961689814809</v>
      </c>
      <c r="M2691" s="15">
        <f t="shared" ref="M2691:M2754" si="255">(((J2691/60)/60)/24)+DATE(1970,1,1)</f>
        <v>42581.961689814809</v>
      </c>
      <c r="N2691" s="10">
        <f t="shared" ref="N2691:N2754" si="256">_xlfn.DAYS(M2691,L2691)</f>
        <v>30</v>
      </c>
      <c r="O2691" t="b">
        <v>0</v>
      </c>
      <c r="P2691">
        <v>1</v>
      </c>
      <c r="Q2691" t="b">
        <v>0</v>
      </c>
      <c r="R2691" s="12" t="s">
        <v>8292</v>
      </c>
      <c r="S2691" t="s">
        <v>8293</v>
      </c>
      <c r="T2691">
        <f t="shared" si="252"/>
        <v>1</v>
      </c>
      <c r="U2691">
        <f t="shared" ref="U2691:U2754" si="257">YEAR(L2691)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53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5">
        <f t="shared" si="254"/>
        <v>42113.105046296296</v>
      </c>
      <c r="M2692" s="15">
        <f t="shared" si="255"/>
        <v>42158.105046296296</v>
      </c>
      <c r="N2692" s="10">
        <f t="shared" si="256"/>
        <v>45</v>
      </c>
      <c r="O2692" t="b">
        <v>0</v>
      </c>
      <c r="P2692">
        <v>118</v>
      </c>
      <c r="Q2692" t="b">
        <v>0</v>
      </c>
      <c r="R2692" s="12" t="s">
        <v>8292</v>
      </c>
      <c r="S2692" t="s">
        <v>8293</v>
      </c>
      <c r="T2692">
        <f t="shared" si="252"/>
        <v>72.760000000000005</v>
      </c>
      <c r="U2692">
        <f t="shared" si="257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53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5">
        <f t="shared" si="254"/>
        <v>42089.724039351851</v>
      </c>
      <c r="M2693" s="15">
        <f t="shared" si="255"/>
        <v>42134.724039351851</v>
      </c>
      <c r="N2693" s="10">
        <f t="shared" si="256"/>
        <v>45</v>
      </c>
      <c r="O2693" t="b">
        <v>0</v>
      </c>
      <c r="P2693">
        <v>2</v>
      </c>
      <c r="Q2693" t="b">
        <v>0</v>
      </c>
      <c r="R2693" s="12" t="s">
        <v>8292</v>
      </c>
      <c r="S2693" t="s">
        <v>8293</v>
      </c>
      <c r="T2693">
        <f t="shared" si="252"/>
        <v>17.5</v>
      </c>
      <c r="U2693">
        <f t="shared" si="257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53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5">
        <f t="shared" si="254"/>
        <v>42058.334027777775</v>
      </c>
      <c r="M2694" s="15">
        <f t="shared" si="255"/>
        <v>42088.292361111111</v>
      </c>
      <c r="N2694" s="10">
        <f t="shared" si="256"/>
        <v>30</v>
      </c>
      <c r="O2694" t="b">
        <v>0</v>
      </c>
      <c r="P2694">
        <v>1</v>
      </c>
      <c r="Q2694" t="b">
        <v>0</v>
      </c>
      <c r="R2694" s="12" t="s">
        <v>8292</v>
      </c>
      <c r="S2694" t="s">
        <v>8293</v>
      </c>
      <c r="T2694">
        <f t="shared" si="252"/>
        <v>25</v>
      </c>
      <c r="U2694">
        <f t="shared" si="257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53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5">
        <f t="shared" si="254"/>
        <v>41834.138495370367</v>
      </c>
      <c r="M2695" s="15">
        <f t="shared" si="255"/>
        <v>41864.138495370367</v>
      </c>
      <c r="N2695" s="10">
        <f t="shared" si="256"/>
        <v>30</v>
      </c>
      <c r="O2695" t="b">
        <v>0</v>
      </c>
      <c r="P2695">
        <v>3</v>
      </c>
      <c r="Q2695" t="b">
        <v>0</v>
      </c>
      <c r="R2695" s="12" t="s">
        <v>8292</v>
      </c>
      <c r="S2695" t="s">
        <v>8293</v>
      </c>
      <c r="T2695">
        <f t="shared" si="252"/>
        <v>13.33</v>
      </c>
      <c r="U2695">
        <f t="shared" si="257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53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5">
        <f t="shared" si="254"/>
        <v>41878.140497685185</v>
      </c>
      <c r="M2696" s="15">
        <f t="shared" si="255"/>
        <v>41908.140497685185</v>
      </c>
      <c r="N2696" s="10">
        <f t="shared" si="256"/>
        <v>30</v>
      </c>
      <c r="O2696" t="b">
        <v>0</v>
      </c>
      <c r="P2696">
        <v>1</v>
      </c>
      <c r="Q2696" t="b">
        <v>0</v>
      </c>
      <c r="R2696" s="12" t="s">
        <v>8292</v>
      </c>
      <c r="S2696" t="s">
        <v>8293</v>
      </c>
      <c r="T2696">
        <f t="shared" si="252"/>
        <v>1</v>
      </c>
      <c r="U2696">
        <f t="shared" si="257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53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5">
        <f t="shared" si="254"/>
        <v>42048.181921296295</v>
      </c>
      <c r="M2697" s="15">
        <f t="shared" si="255"/>
        <v>42108.14025462963</v>
      </c>
      <c r="N2697" s="10">
        <f t="shared" si="256"/>
        <v>60</v>
      </c>
      <c r="O2697" t="b">
        <v>0</v>
      </c>
      <c r="P2697">
        <v>3</v>
      </c>
      <c r="Q2697" t="b">
        <v>0</v>
      </c>
      <c r="R2697" s="12" t="s">
        <v>8292</v>
      </c>
      <c r="S2697" t="s">
        <v>8293</v>
      </c>
      <c r="T2697">
        <f t="shared" si="252"/>
        <v>23.67</v>
      </c>
      <c r="U2697">
        <f t="shared" si="257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53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5">
        <f t="shared" si="254"/>
        <v>41964.844444444447</v>
      </c>
      <c r="M2698" s="15">
        <f t="shared" si="255"/>
        <v>41998.844444444447</v>
      </c>
      <c r="N2698" s="10">
        <f t="shared" si="256"/>
        <v>34</v>
      </c>
      <c r="O2698" t="b">
        <v>0</v>
      </c>
      <c r="P2698">
        <v>38</v>
      </c>
      <c r="Q2698" t="b">
        <v>0</v>
      </c>
      <c r="R2698" s="12" t="s">
        <v>8292</v>
      </c>
      <c r="S2698" t="s">
        <v>8293</v>
      </c>
      <c r="T2698">
        <f t="shared" si="252"/>
        <v>89.21</v>
      </c>
      <c r="U2698">
        <f t="shared" si="257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53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5">
        <f t="shared" si="254"/>
        <v>42187.940081018518</v>
      </c>
      <c r="M2699" s="15">
        <f t="shared" si="255"/>
        <v>42218.916666666672</v>
      </c>
      <c r="N2699" s="10">
        <f t="shared" si="256"/>
        <v>31</v>
      </c>
      <c r="O2699" t="b">
        <v>0</v>
      </c>
      <c r="P2699">
        <v>52</v>
      </c>
      <c r="Q2699" t="b">
        <v>0</v>
      </c>
      <c r="R2699" s="12" t="s">
        <v>8292</v>
      </c>
      <c r="S2699" t="s">
        <v>8293</v>
      </c>
      <c r="T2699">
        <f t="shared" si="252"/>
        <v>116.56</v>
      </c>
      <c r="U2699">
        <f t="shared" si="257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53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5">
        <f t="shared" si="254"/>
        <v>41787.898240740738</v>
      </c>
      <c r="M2700" s="15">
        <f t="shared" si="255"/>
        <v>41817.898240740738</v>
      </c>
      <c r="N2700" s="10">
        <f t="shared" si="256"/>
        <v>30</v>
      </c>
      <c r="O2700" t="b">
        <v>0</v>
      </c>
      <c r="P2700">
        <v>2</v>
      </c>
      <c r="Q2700" t="b">
        <v>0</v>
      </c>
      <c r="R2700" s="12" t="s">
        <v>8292</v>
      </c>
      <c r="S2700" t="s">
        <v>8293</v>
      </c>
      <c r="T2700">
        <f t="shared" si="252"/>
        <v>13.01</v>
      </c>
      <c r="U2700">
        <f t="shared" si="257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53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5">
        <f t="shared" si="254"/>
        <v>41829.896562499998</v>
      </c>
      <c r="M2701" s="15">
        <f t="shared" si="255"/>
        <v>41859.896562499998</v>
      </c>
      <c r="N2701" s="10">
        <f t="shared" si="256"/>
        <v>30</v>
      </c>
      <c r="O2701" t="b">
        <v>0</v>
      </c>
      <c r="P2701">
        <v>0</v>
      </c>
      <c r="Q2701" t="b">
        <v>0</v>
      </c>
      <c r="R2701" s="12" t="s">
        <v>8292</v>
      </c>
      <c r="S2701" t="s">
        <v>8293</v>
      </c>
      <c r="T2701">
        <f t="shared" si="252"/>
        <v>0</v>
      </c>
      <c r="U2701">
        <f t="shared" si="257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53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5">
        <f t="shared" si="254"/>
        <v>41870.87467592593</v>
      </c>
      <c r="M2702" s="15">
        <f t="shared" si="255"/>
        <v>41900.87467592593</v>
      </c>
      <c r="N2702" s="10">
        <f t="shared" si="256"/>
        <v>30</v>
      </c>
      <c r="O2702" t="b">
        <v>0</v>
      </c>
      <c r="P2702">
        <v>4</v>
      </c>
      <c r="Q2702" t="b">
        <v>0</v>
      </c>
      <c r="R2702" s="12" t="s">
        <v>8292</v>
      </c>
      <c r="S2702" t="s">
        <v>8293</v>
      </c>
      <c r="T2702">
        <f t="shared" si="252"/>
        <v>17.5</v>
      </c>
      <c r="U2702">
        <f t="shared" si="257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53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5">
        <f t="shared" si="254"/>
        <v>42801.774699074071</v>
      </c>
      <c r="M2703" s="15">
        <f t="shared" si="255"/>
        <v>42832.733032407406</v>
      </c>
      <c r="N2703" s="10">
        <f t="shared" si="256"/>
        <v>31</v>
      </c>
      <c r="O2703" t="b">
        <v>0</v>
      </c>
      <c r="P2703">
        <v>46</v>
      </c>
      <c r="Q2703" t="b">
        <v>0</v>
      </c>
      <c r="R2703" s="12" t="s">
        <v>8273</v>
      </c>
      <c r="S2703" t="s">
        <v>8313</v>
      </c>
      <c r="T2703">
        <f t="shared" si="252"/>
        <v>34.130000000000003</v>
      </c>
      <c r="U2703">
        <f t="shared" si="257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53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5">
        <f t="shared" si="254"/>
        <v>42800.801817129628</v>
      </c>
      <c r="M2704" s="15">
        <f t="shared" si="255"/>
        <v>42830.760150462964</v>
      </c>
      <c r="N2704" s="10">
        <f t="shared" si="256"/>
        <v>30</v>
      </c>
      <c r="O2704" t="b">
        <v>1</v>
      </c>
      <c r="P2704">
        <v>26</v>
      </c>
      <c r="Q2704" t="b">
        <v>0</v>
      </c>
      <c r="R2704" s="12" t="s">
        <v>8273</v>
      </c>
      <c r="S2704" t="s">
        <v>8313</v>
      </c>
      <c r="T2704">
        <f t="shared" si="252"/>
        <v>132.35</v>
      </c>
      <c r="U2704">
        <f t="shared" si="257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53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5">
        <f t="shared" si="254"/>
        <v>42756.690162037034</v>
      </c>
      <c r="M2705" s="15">
        <f t="shared" si="255"/>
        <v>42816.648495370369</v>
      </c>
      <c r="N2705" s="10">
        <f t="shared" si="256"/>
        <v>60</v>
      </c>
      <c r="O2705" t="b">
        <v>0</v>
      </c>
      <c r="P2705">
        <v>45</v>
      </c>
      <c r="Q2705" t="b">
        <v>0</v>
      </c>
      <c r="R2705" s="12" t="s">
        <v>8273</v>
      </c>
      <c r="S2705" t="s">
        <v>8313</v>
      </c>
      <c r="T2705">
        <f t="shared" si="252"/>
        <v>922.22</v>
      </c>
      <c r="U2705">
        <f t="shared" si="257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53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5">
        <f t="shared" si="254"/>
        <v>42787.862430555557</v>
      </c>
      <c r="M2706" s="15">
        <f t="shared" si="255"/>
        <v>42830.820763888885</v>
      </c>
      <c r="N2706" s="10">
        <f t="shared" si="256"/>
        <v>43</v>
      </c>
      <c r="O2706" t="b">
        <v>0</v>
      </c>
      <c r="P2706">
        <v>7</v>
      </c>
      <c r="Q2706" t="b">
        <v>0</v>
      </c>
      <c r="R2706" s="12" t="s">
        <v>8273</v>
      </c>
      <c r="S2706" t="s">
        <v>8313</v>
      </c>
      <c r="T2706">
        <f t="shared" si="252"/>
        <v>163.57</v>
      </c>
      <c r="U2706">
        <f t="shared" si="257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53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5">
        <f t="shared" si="254"/>
        <v>42773.916180555556</v>
      </c>
      <c r="M2707" s="15">
        <f t="shared" si="255"/>
        <v>42818.874513888892</v>
      </c>
      <c r="N2707" s="10">
        <f t="shared" si="256"/>
        <v>45</v>
      </c>
      <c r="O2707" t="b">
        <v>0</v>
      </c>
      <c r="P2707">
        <v>8</v>
      </c>
      <c r="Q2707" t="b">
        <v>0</v>
      </c>
      <c r="R2707" s="12" t="s">
        <v>8273</v>
      </c>
      <c r="S2707" t="s">
        <v>8313</v>
      </c>
      <c r="T2707">
        <f t="shared" si="252"/>
        <v>217.38</v>
      </c>
      <c r="U2707">
        <f t="shared" si="257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53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5">
        <f t="shared" si="254"/>
        <v>41899.294942129629</v>
      </c>
      <c r="M2708" s="15">
        <f t="shared" si="255"/>
        <v>41928.290972222225</v>
      </c>
      <c r="N2708" s="10">
        <f t="shared" si="256"/>
        <v>29</v>
      </c>
      <c r="O2708" t="b">
        <v>1</v>
      </c>
      <c r="P2708">
        <v>263</v>
      </c>
      <c r="Q2708" t="b">
        <v>1</v>
      </c>
      <c r="R2708" s="12" t="s">
        <v>8273</v>
      </c>
      <c r="S2708" t="s">
        <v>8313</v>
      </c>
      <c r="T2708">
        <f t="shared" si="252"/>
        <v>149.44</v>
      </c>
      <c r="U2708">
        <f t="shared" si="257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53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5">
        <f t="shared" si="254"/>
        <v>41391.782905092594</v>
      </c>
      <c r="M2709" s="15">
        <f t="shared" si="255"/>
        <v>41421.290972222225</v>
      </c>
      <c r="N2709" s="10">
        <f t="shared" si="256"/>
        <v>30</v>
      </c>
      <c r="O2709" t="b">
        <v>1</v>
      </c>
      <c r="P2709">
        <v>394</v>
      </c>
      <c r="Q2709" t="b">
        <v>1</v>
      </c>
      <c r="R2709" s="12" t="s">
        <v>8273</v>
      </c>
      <c r="S2709" t="s">
        <v>8313</v>
      </c>
      <c r="T2709">
        <f t="shared" si="252"/>
        <v>71.239999999999995</v>
      </c>
      <c r="U2709">
        <f t="shared" si="257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53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5">
        <f t="shared" si="254"/>
        <v>42512.698217592595</v>
      </c>
      <c r="M2710" s="15">
        <f t="shared" si="255"/>
        <v>42572.698217592595</v>
      </c>
      <c r="N2710" s="10">
        <f t="shared" si="256"/>
        <v>60</v>
      </c>
      <c r="O2710" t="b">
        <v>1</v>
      </c>
      <c r="P2710">
        <v>1049</v>
      </c>
      <c r="Q2710" t="b">
        <v>1</v>
      </c>
      <c r="R2710" s="12" t="s">
        <v>8273</v>
      </c>
      <c r="S2710" t="s">
        <v>8313</v>
      </c>
      <c r="T2710">
        <f t="shared" si="252"/>
        <v>44.46</v>
      </c>
      <c r="U2710">
        <f t="shared" si="257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53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5">
        <f t="shared" si="254"/>
        <v>42612.149780092594</v>
      </c>
      <c r="M2711" s="15">
        <f t="shared" si="255"/>
        <v>42647.165972222225</v>
      </c>
      <c r="N2711" s="10">
        <f t="shared" si="256"/>
        <v>35</v>
      </c>
      <c r="O2711" t="b">
        <v>1</v>
      </c>
      <c r="P2711">
        <v>308</v>
      </c>
      <c r="Q2711" t="b">
        <v>1</v>
      </c>
      <c r="R2711" s="12" t="s">
        <v>8273</v>
      </c>
      <c r="S2711" t="s">
        <v>8313</v>
      </c>
      <c r="T2711">
        <f t="shared" si="252"/>
        <v>164.94</v>
      </c>
      <c r="U2711">
        <f t="shared" si="257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53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5">
        <f t="shared" si="254"/>
        <v>41828.229490740741</v>
      </c>
      <c r="M2712" s="15">
        <f t="shared" si="255"/>
        <v>41860.083333333336</v>
      </c>
      <c r="N2712" s="10">
        <f t="shared" si="256"/>
        <v>32</v>
      </c>
      <c r="O2712" t="b">
        <v>1</v>
      </c>
      <c r="P2712">
        <v>1088</v>
      </c>
      <c r="Q2712" t="b">
        <v>1</v>
      </c>
      <c r="R2712" s="12" t="s">
        <v>8273</v>
      </c>
      <c r="S2712" t="s">
        <v>8313</v>
      </c>
      <c r="T2712">
        <f t="shared" si="252"/>
        <v>84.87</v>
      </c>
      <c r="U2712">
        <f t="shared" si="257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53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5">
        <f t="shared" si="254"/>
        <v>41780.745254629634</v>
      </c>
      <c r="M2713" s="15">
        <f t="shared" si="255"/>
        <v>41810.917361111111</v>
      </c>
      <c r="N2713" s="10">
        <f t="shared" si="256"/>
        <v>30</v>
      </c>
      <c r="O2713" t="b">
        <v>1</v>
      </c>
      <c r="P2713">
        <v>73</v>
      </c>
      <c r="Q2713" t="b">
        <v>1</v>
      </c>
      <c r="R2713" s="12" t="s">
        <v>8273</v>
      </c>
      <c r="S2713" t="s">
        <v>8313</v>
      </c>
      <c r="T2713">
        <f t="shared" si="252"/>
        <v>53.95</v>
      </c>
      <c r="U2713">
        <f t="shared" si="257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53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5">
        <f t="shared" si="254"/>
        <v>41432.062037037038</v>
      </c>
      <c r="M2714" s="15">
        <f t="shared" si="255"/>
        <v>41468.75</v>
      </c>
      <c r="N2714" s="10">
        <f t="shared" si="256"/>
        <v>36</v>
      </c>
      <c r="O2714" t="b">
        <v>1</v>
      </c>
      <c r="P2714">
        <v>143</v>
      </c>
      <c r="Q2714" t="b">
        <v>1</v>
      </c>
      <c r="R2714" s="12" t="s">
        <v>8273</v>
      </c>
      <c r="S2714" t="s">
        <v>8313</v>
      </c>
      <c r="T2714">
        <f t="shared" si="252"/>
        <v>50.53</v>
      </c>
      <c r="U2714">
        <f t="shared" si="257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53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5">
        <f t="shared" si="254"/>
        <v>42322.653749999998</v>
      </c>
      <c r="M2715" s="15">
        <f t="shared" si="255"/>
        <v>42362.653749999998</v>
      </c>
      <c r="N2715" s="10">
        <f t="shared" si="256"/>
        <v>40</v>
      </c>
      <c r="O2715" t="b">
        <v>1</v>
      </c>
      <c r="P2715">
        <v>1420</v>
      </c>
      <c r="Q2715" t="b">
        <v>1</v>
      </c>
      <c r="R2715" s="12" t="s">
        <v>8273</v>
      </c>
      <c r="S2715" t="s">
        <v>8313</v>
      </c>
      <c r="T2715">
        <f t="shared" si="252"/>
        <v>108</v>
      </c>
      <c r="U2715">
        <f t="shared" si="257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53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5">
        <f t="shared" si="254"/>
        <v>42629.655046296291</v>
      </c>
      <c r="M2716" s="15">
        <f t="shared" si="255"/>
        <v>42657.958333333328</v>
      </c>
      <c r="N2716" s="10">
        <f t="shared" si="256"/>
        <v>28</v>
      </c>
      <c r="O2716" t="b">
        <v>1</v>
      </c>
      <c r="P2716">
        <v>305</v>
      </c>
      <c r="Q2716" t="b">
        <v>1</v>
      </c>
      <c r="R2716" s="12" t="s">
        <v>8273</v>
      </c>
      <c r="S2716" t="s">
        <v>8313</v>
      </c>
      <c r="T2716">
        <f t="shared" si="252"/>
        <v>95.37</v>
      </c>
      <c r="U2716">
        <f t="shared" si="257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53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5">
        <f t="shared" si="254"/>
        <v>42387.398472222223</v>
      </c>
      <c r="M2717" s="15">
        <f t="shared" si="255"/>
        <v>42421.398472222223</v>
      </c>
      <c r="N2717" s="10">
        <f t="shared" si="256"/>
        <v>34</v>
      </c>
      <c r="O2717" t="b">
        <v>1</v>
      </c>
      <c r="P2717">
        <v>551</v>
      </c>
      <c r="Q2717" t="b">
        <v>1</v>
      </c>
      <c r="R2717" s="12" t="s">
        <v>8273</v>
      </c>
      <c r="S2717" t="s">
        <v>8313</v>
      </c>
      <c r="T2717">
        <f t="shared" si="252"/>
        <v>57.63</v>
      </c>
      <c r="U2717">
        <f t="shared" si="257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53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5">
        <f t="shared" si="254"/>
        <v>42255.333252314813</v>
      </c>
      <c r="M2718" s="15">
        <f t="shared" si="255"/>
        <v>42285.333252314813</v>
      </c>
      <c r="N2718" s="10">
        <f t="shared" si="256"/>
        <v>30</v>
      </c>
      <c r="O2718" t="b">
        <v>1</v>
      </c>
      <c r="P2718">
        <v>187</v>
      </c>
      <c r="Q2718" t="b">
        <v>1</v>
      </c>
      <c r="R2718" s="12" t="s">
        <v>8273</v>
      </c>
      <c r="S2718" t="s">
        <v>8313</v>
      </c>
      <c r="T2718">
        <f t="shared" si="252"/>
        <v>64.16</v>
      </c>
      <c r="U2718">
        <f t="shared" si="257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53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5">
        <f t="shared" si="254"/>
        <v>41934.914918981485</v>
      </c>
      <c r="M2719" s="15">
        <f t="shared" si="255"/>
        <v>41979.956585648149</v>
      </c>
      <c r="N2719" s="10">
        <f t="shared" si="256"/>
        <v>45</v>
      </c>
      <c r="O2719" t="b">
        <v>1</v>
      </c>
      <c r="P2719">
        <v>325</v>
      </c>
      <c r="Q2719" t="b">
        <v>1</v>
      </c>
      <c r="R2719" s="12" t="s">
        <v>8273</v>
      </c>
      <c r="S2719" t="s">
        <v>8313</v>
      </c>
      <c r="T2719">
        <f t="shared" si="252"/>
        <v>92.39</v>
      </c>
      <c r="U2719">
        <f t="shared" si="257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53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5">
        <f t="shared" si="254"/>
        <v>42465.596585648149</v>
      </c>
      <c r="M2720" s="15">
        <f t="shared" si="255"/>
        <v>42493.958333333328</v>
      </c>
      <c r="N2720" s="10">
        <f t="shared" si="256"/>
        <v>28</v>
      </c>
      <c r="O2720" t="b">
        <v>1</v>
      </c>
      <c r="P2720">
        <v>148</v>
      </c>
      <c r="Q2720" t="b">
        <v>1</v>
      </c>
      <c r="R2720" s="12" t="s">
        <v>8273</v>
      </c>
      <c r="S2720" t="s">
        <v>8313</v>
      </c>
      <c r="T2720">
        <f t="shared" si="252"/>
        <v>125.98</v>
      </c>
      <c r="U2720">
        <f t="shared" si="257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53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5">
        <f t="shared" si="254"/>
        <v>42418.031180555554</v>
      </c>
      <c r="M2721" s="15">
        <f t="shared" si="255"/>
        <v>42477.989513888882</v>
      </c>
      <c r="N2721" s="10">
        <f t="shared" si="256"/>
        <v>59</v>
      </c>
      <c r="O2721" t="b">
        <v>0</v>
      </c>
      <c r="P2721">
        <v>69</v>
      </c>
      <c r="Q2721" t="b">
        <v>1</v>
      </c>
      <c r="R2721" s="12" t="s">
        <v>8273</v>
      </c>
      <c r="S2721" t="s">
        <v>8313</v>
      </c>
      <c r="T2721">
        <f t="shared" si="252"/>
        <v>94.64</v>
      </c>
      <c r="U2721">
        <f t="shared" si="257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53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5">
        <f t="shared" si="254"/>
        <v>42655.465891203698</v>
      </c>
      <c r="M2722" s="15">
        <f t="shared" si="255"/>
        <v>42685.507557870369</v>
      </c>
      <c r="N2722" s="10">
        <f t="shared" si="256"/>
        <v>30</v>
      </c>
      <c r="O2722" t="b">
        <v>0</v>
      </c>
      <c r="P2722">
        <v>173</v>
      </c>
      <c r="Q2722" t="b">
        <v>1</v>
      </c>
      <c r="R2722" s="12" t="s">
        <v>8273</v>
      </c>
      <c r="S2722" t="s">
        <v>8313</v>
      </c>
      <c r="T2722">
        <f t="shared" si="252"/>
        <v>170.7</v>
      </c>
      <c r="U2722">
        <f t="shared" si="257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53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5">
        <f t="shared" si="254"/>
        <v>41493.543958333335</v>
      </c>
      <c r="M2723" s="15">
        <f t="shared" si="255"/>
        <v>41523.791666666664</v>
      </c>
      <c r="N2723" s="10">
        <f t="shared" si="256"/>
        <v>30</v>
      </c>
      <c r="O2723" t="b">
        <v>0</v>
      </c>
      <c r="P2723">
        <v>269</v>
      </c>
      <c r="Q2723" t="b">
        <v>1</v>
      </c>
      <c r="R2723" s="12" t="s">
        <v>8275</v>
      </c>
      <c r="S2723" t="s">
        <v>8305</v>
      </c>
      <c r="T2723">
        <f t="shared" si="252"/>
        <v>40.76</v>
      </c>
      <c r="U2723">
        <f t="shared" si="257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53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5">
        <f t="shared" si="254"/>
        <v>42704.857094907406</v>
      </c>
      <c r="M2724" s="15">
        <f t="shared" si="255"/>
        <v>42764.857094907406</v>
      </c>
      <c r="N2724" s="10">
        <f t="shared" si="256"/>
        <v>60</v>
      </c>
      <c r="O2724" t="b">
        <v>0</v>
      </c>
      <c r="P2724">
        <v>185</v>
      </c>
      <c r="Q2724" t="b">
        <v>1</v>
      </c>
      <c r="R2724" s="12" t="s">
        <v>8275</v>
      </c>
      <c r="S2724" t="s">
        <v>8305</v>
      </c>
      <c r="T2724">
        <f t="shared" si="252"/>
        <v>68.25</v>
      </c>
      <c r="U2724">
        <f t="shared" si="257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53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5">
        <f t="shared" si="254"/>
        <v>41944.83898148148</v>
      </c>
      <c r="M2725" s="15">
        <f t="shared" si="255"/>
        <v>42004.880648148144</v>
      </c>
      <c r="N2725" s="10">
        <f t="shared" si="256"/>
        <v>60</v>
      </c>
      <c r="O2725" t="b">
        <v>0</v>
      </c>
      <c r="P2725">
        <v>176</v>
      </c>
      <c r="Q2725" t="b">
        <v>1</v>
      </c>
      <c r="R2725" s="12" t="s">
        <v>8275</v>
      </c>
      <c r="S2725" t="s">
        <v>8305</v>
      </c>
      <c r="T2725">
        <f t="shared" si="252"/>
        <v>95.49</v>
      </c>
      <c r="U2725">
        <f t="shared" si="257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53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5">
        <f t="shared" si="254"/>
        <v>42199.32707175926</v>
      </c>
      <c r="M2726" s="15">
        <f t="shared" si="255"/>
        <v>42231.32707175926</v>
      </c>
      <c r="N2726" s="10">
        <f t="shared" si="256"/>
        <v>32</v>
      </c>
      <c r="O2726" t="b">
        <v>0</v>
      </c>
      <c r="P2726">
        <v>1019</v>
      </c>
      <c r="Q2726" t="b">
        <v>1</v>
      </c>
      <c r="R2726" s="12" t="s">
        <v>8275</v>
      </c>
      <c r="S2726" t="s">
        <v>8305</v>
      </c>
      <c r="T2726">
        <f t="shared" si="252"/>
        <v>7.19</v>
      </c>
      <c r="U2726">
        <f t="shared" si="257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53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5">
        <f t="shared" si="254"/>
        <v>42745.744618055556</v>
      </c>
      <c r="M2727" s="15">
        <f t="shared" si="255"/>
        <v>42795.744618055556</v>
      </c>
      <c r="N2727" s="10">
        <f t="shared" si="256"/>
        <v>50</v>
      </c>
      <c r="O2727" t="b">
        <v>0</v>
      </c>
      <c r="P2727">
        <v>113</v>
      </c>
      <c r="Q2727" t="b">
        <v>1</v>
      </c>
      <c r="R2727" s="12" t="s">
        <v>8275</v>
      </c>
      <c r="S2727" t="s">
        <v>8305</v>
      </c>
      <c r="T2727">
        <f t="shared" si="252"/>
        <v>511.65</v>
      </c>
      <c r="U2727">
        <f t="shared" si="257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53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5">
        <f t="shared" si="254"/>
        <v>42452.579988425925</v>
      </c>
      <c r="M2728" s="15">
        <f t="shared" si="255"/>
        <v>42482.579988425925</v>
      </c>
      <c r="N2728" s="10">
        <f t="shared" si="256"/>
        <v>30</v>
      </c>
      <c r="O2728" t="b">
        <v>0</v>
      </c>
      <c r="P2728">
        <v>404</v>
      </c>
      <c r="Q2728" t="b">
        <v>1</v>
      </c>
      <c r="R2728" s="12" t="s">
        <v>8275</v>
      </c>
      <c r="S2728" t="s">
        <v>8305</v>
      </c>
      <c r="T2728">
        <f t="shared" si="252"/>
        <v>261.75</v>
      </c>
      <c r="U2728">
        <f t="shared" si="257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53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5">
        <f t="shared" si="254"/>
        <v>42198.676655092597</v>
      </c>
      <c r="M2729" s="15">
        <f t="shared" si="255"/>
        <v>42223.676655092597</v>
      </c>
      <c r="N2729" s="10">
        <f t="shared" si="256"/>
        <v>25</v>
      </c>
      <c r="O2729" t="b">
        <v>0</v>
      </c>
      <c r="P2729">
        <v>707</v>
      </c>
      <c r="Q2729" t="b">
        <v>1</v>
      </c>
      <c r="R2729" s="12" t="s">
        <v>8275</v>
      </c>
      <c r="S2729" t="s">
        <v>8305</v>
      </c>
      <c r="T2729">
        <f t="shared" si="252"/>
        <v>69.760000000000005</v>
      </c>
      <c r="U2729">
        <f t="shared" si="257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53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5">
        <f t="shared" si="254"/>
        <v>42333.59993055556</v>
      </c>
      <c r="M2730" s="15">
        <f t="shared" si="255"/>
        <v>42368.59993055556</v>
      </c>
      <c r="N2730" s="10">
        <f t="shared" si="256"/>
        <v>35</v>
      </c>
      <c r="O2730" t="b">
        <v>0</v>
      </c>
      <c r="P2730">
        <v>392</v>
      </c>
      <c r="Q2730" t="b">
        <v>1</v>
      </c>
      <c r="R2730" s="12" t="s">
        <v>8275</v>
      </c>
      <c r="S2730" t="s">
        <v>8305</v>
      </c>
      <c r="T2730">
        <f t="shared" si="252"/>
        <v>77.23</v>
      </c>
      <c r="U2730">
        <f t="shared" si="257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53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5">
        <f t="shared" si="254"/>
        <v>42095.240706018521</v>
      </c>
      <c r="M2731" s="15">
        <f t="shared" si="255"/>
        <v>42125.240706018521</v>
      </c>
      <c r="N2731" s="10">
        <f t="shared" si="256"/>
        <v>30</v>
      </c>
      <c r="O2731" t="b">
        <v>0</v>
      </c>
      <c r="P2731">
        <v>23</v>
      </c>
      <c r="Q2731" t="b">
        <v>1</v>
      </c>
      <c r="R2731" s="12" t="s">
        <v>8275</v>
      </c>
      <c r="S2731" t="s">
        <v>8305</v>
      </c>
      <c r="T2731">
        <f t="shared" si="252"/>
        <v>340.57</v>
      </c>
      <c r="U2731">
        <f t="shared" si="257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53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5">
        <f t="shared" si="254"/>
        <v>41351.541377314818</v>
      </c>
      <c r="M2732" s="15">
        <f t="shared" si="255"/>
        <v>41386.541377314818</v>
      </c>
      <c r="N2732" s="10">
        <f t="shared" si="256"/>
        <v>35</v>
      </c>
      <c r="O2732" t="b">
        <v>0</v>
      </c>
      <c r="P2732">
        <v>682</v>
      </c>
      <c r="Q2732" t="b">
        <v>1</v>
      </c>
      <c r="R2732" s="12" t="s">
        <v>8275</v>
      </c>
      <c r="S2732" t="s">
        <v>8305</v>
      </c>
      <c r="T2732">
        <f t="shared" si="252"/>
        <v>67.42</v>
      </c>
      <c r="U2732">
        <f t="shared" si="257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53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5">
        <f t="shared" si="254"/>
        <v>41872.525717592594</v>
      </c>
      <c r="M2733" s="15">
        <f t="shared" si="255"/>
        <v>41930.166666666664</v>
      </c>
      <c r="N2733" s="10">
        <f t="shared" si="256"/>
        <v>58</v>
      </c>
      <c r="O2733" t="b">
        <v>0</v>
      </c>
      <c r="P2733">
        <v>37</v>
      </c>
      <c r="Q2733" t="b">
        <v>1</v>
      </c>
      <c r="R2733" s="12" t="s">
        <v>8275</v>
      </c>
      <c r="S2733" t="s">
        <v>8305</v>
      </c>
      <c r="T2733">
        <f t="shared" si="252"/>
        <v>845.7</v>
      </c>
      <c r="U2733">
        <f t="shared" si="257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53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5">
        <f t="shared" si="254"/>
        <v>41389.808194444442</v>
      </c>
      <c r="M2734" s="15">
        <f t="shared" si="255"/>
        <v>41422</v>
      </c>
      <c r="N2734" s="10">
        <f t="shared" si="256"/>
        <v>33</v>
      </c>
      <c r="O2734" t="b">
        <v>0</v>
      </c>
      <c r="P2734">
        <v>146</v>
      </c>
      <c r="Q2734" t="b">
        <v>1</v>
      </c>
      <c r="R2734" s="12" t="s">
        <v>8275</v>
      </c>
      <c r="S2734" t="s">
        <v>8305</v>
      </c>
      <c r="T2734">
        <f t="shared" si="252"/>
        <v>97.19</v>
      </c>
      <c r="U2734">
        <f t="shared" si="257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53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5">
        <f t="shared" si="254"/>
        <v>42044.272847222222</v>
      </c>
      <c r="M2735" s="15">
        <f t="shared" si="255"/>
        <v>42104.231180555551</v>
      </c>
      <c r="N2735" s="10">
        <f t="shared" si="256"/>
        <v>60</v>
      </c>
      <c r="O2735" t="b">
        <v>0</v>
      </c>
      <c r="P2735">
        <v>119</v>
      </c>
      <c r="Q2735" t="b">
        <v>1</v>
      </c>
      <c r="R2735" s="12" t="s">
        <v>8275</v>
      </c>
      <c r="S2735" t="s">
        <v>8305</v>
      </c>
      <c r="T2735">
        <f t="shared" si="252"/>
        <v>451.84</v>
      </c>
      <c r="U2735">
        <f t="shared" si="257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53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5">
        <f t="shared" si="254"/>
        <v>42626.668888888889</v>
      </c>
      <c r="M2736" s="15">
        <f t="shared" si="255"/>
        <v>42656.915972222225</v>
      </c>
      <c r="N2736" s="10">
        <f t="shared" si="256"/>
        <v>30</v>
      </c>
      <c r="O2736" t="b">
        <v>0</v>
      </c>
      <c r="P2736">
        <v>163</v>
      </c>
      <c r="Q2736" t="b">
        <v>1</v>
      </c>
      <c r="R2736" s="12" t="s">
        <v>8275</v>
      </c>
      <c r="S2736" t="s">
        <v>8305</v>
      </c>
      <c r="T2736">
        <f t="shared" si="252"/>
        <v>138.66999999999999</v>
      </c>
      <c r="U2736">
        <f t="shared" si="257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53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5">
        <f t="shared" si="254"/>
        <v>41316.120949074073</v>
      </c>
      <c r="M2737" s="15">
        <f t="shared" si="255"/>
        <v>41346.833333333336</v>
      </c>
      <c r="N2737" s="10">
        <f t="shared" si="256"/>
        <v>30</v>
      </c>
      <c r="O2737" t="b">
        <v>0</v>
      </c>
      <c r="P2737">
        <v>339</v>
      </c>
      <c r="Q2737" t="b">
        <v>1</v>
      </c>
      <c r="R2737" s="12" t="s">
        <v>8275</v>
      </c>
      <c r="S2737" t="s">
        <v>8305</v>
      </c>
      <c r="T2737">
        <f t="shared" si="252"/>
        <v>21.64</v>
      </c>
      <c r="U2737">
        <f t="shared" si="257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53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5">
        <f t="shared" si="254"/>
        <v>41722.666354166664</v>
      </c>
      <c r="M2738" s="15">
        <f t="shared" si="255"/>
        <v>41752.666354166664</v>
      </c>
      <c r="N2738" s="10">
        <f t="shared" si="256"/>
        <v>30</v>
      </c>
      <c r="O2738" t="b">
        <v>0</v>
      </c>
      <c r="P2738">
        <v>58</v>
      </c>
      <c r="Q2738" t="b">
        <v>1</v>
      </c>
      <c r="R2738" s="12" t="s">
        <v>8275</v>
      </c>
      <c r="S2738" t="s">
        <v>8305</v>
      </c>
      <c r="T2738">
        <f t="shared" si="252"/>
        <v>169.52</v>
      </c>
      <c r="U2738">
        <f t="shared" si="257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53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5">
        <f t="shared" si="254"/>
        <v>41611.917673611111</v>
      </c>
      <c r="M2739" s="15">
        <f t="shared" si="255"/>
        <v>41654.791666666664</v>
      </c>
      <c r="N2739" s="10">
        <f t="shared" si="256"/>
        <v>43</v>
      </c>
      <c r="O2739" t="b">
        <v>0</v>
      </c>
      <c r="P2739">
        <v>456</v>
      </c>
      <c r="Q2739" t="b">
        <v>1</v>
      </c>
      <c r="R2739" s="12" t="s">
        <v>8275</v>
      </c>
      <c r="S2739" t="s">
        <v>8305</v>
      </c>
      <c r="T2739">
        <f t="shared" si="252"/>
        <v>161.88</v>
      </c>
      <c r="U2739">
        <f t="shared" si="257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53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5">
        <f t="shared" si="254"/>
        <v>42620.143564814818</v>
      </c>
      <c r="M2740" s="15">
        <f t="shared" si="255"/>
        <v>42680.143564814818</v>
      </c>
      <c r="N2740" s="10">
        <f t="shared" si="256"/>
        <v>60</v>
      </c>
      <c r="O2740" t="b">
        <v>0</v>
      </c>
      <c r="P2740">
        <v>15</v>
      </c>
      <c r="Q2740" t="b">
        <v>1</v>
      </c>
      <c r="R2740" s="12" t="s">
        <v>8275</v>
      </c>
      <c r="S2740" t="s">
        <v>8305</v>
      </c>
      <c r="T2740">
        <f t="shared" si="252"/>
        <v>493.13</v>
      </c>
      <c r="U2740">
        <f t="shared" si="257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53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5">
        <f t="shared" si="254"/>
        <v>41719.887928240743</v>
      </c>
      <c r="M2741" s="15">
        <f t="shared" si="255"/>
        <v>41764.887928240743</v>
      </c>
      <c r="N2741" s="10">
        <f t="shared" si="256"/>
        <v>45</v>
      </c>
      <c r="O2741" t="b">
        <v>0</v>
      </c>
      <c r="P2741">
        <v>191</v>
      </c>
      <c r="Q2741" t="b">
        <v>1</v>
      </c>
      <c r="R2741" s="12" t="s">
        <v>8275</v>
      </c>
      <c r="S2741" t="s">
        <v>8305</v>
      </c>
      <c r="T2741">
        <f t="shared" si="252"/>
        <v>22.12</v>
      </c>
      <c r="U2741">
        <f t="shared" si="257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53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5">
        <f t="shared" si="254"/>
        <v>42045.031851851847</v>
      </c>
      <c r="M2742" s="15">
        <f t="shared" si="255"/>
        <v>42074.99018518519</v>
      </c>
      <c r="N2742" s="10">
        <f t="shared" si="256"/>
        <v>29</v>
      </c>
      <c r="O2742" t="b">
        <v>0</v>
      </c>
      <c r="P2742">
        <v>17</v>
      </c>
      <c r="Q2742" t="b">
        <v>1</v>
      </c>
      <c r="R2742" s="12" t="s">
        <v>8275</v>
      </c>
      <c r="S2742" t="s">
        <v>8305</v>
      </c>
      <c r="T2742">
        <f t="shared" si="252"/>
        <v>18.239999999999998</v>
      </c>
      <c r="U2742">
        <f t="shared" si="257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53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5">
        <f t="shared" si="254"/>
        <v>41911.657430555555</v>
      </c>
      <c r="M2743" s="15">
        <f t="shared" si="255"/>
        <v>41932.088194444441</v>
      </c>
      <c r="N2743" s="10">
        <f t="shared" si="256"/>
        <v>21</v>
      </c>
      <c r="O2743" t="b">
        <v>0</v>
      </c>
      <c r="P2743">
        <v>4</v>
      </c>
      <c r="Q2743" t="b">
        <v>0</v>
      </c>
      <c r="R2743" s="12" t="s">
        <v>8278</v>
      </c>
      <c r="S2743" t="s">
        <v>8314</v>
      </c>
      <c r="T2743">
        <f t="shared" si="252"/>
        <v>8.75</v>
      </c>
      <c r="U2743">
        <f t="shared" si="257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53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5">
        <f t="shared" si="254"/>
        <v>41030.719756944447</v>
      </c>
      <c r="M2744" s="15">
        <f t="shared" si="255"/>
        <v>41044.719756944447</v>
      </c>
      <c r="N2744" s="10">
        <f t="shared" si="256"/>
        <v>14</v>
      </c>
      <c r="O2744" t="b">
        <v>0</v>
      </c>
      <c r="P2744">
        <v>18</v>
      </c>
      <c r="Q2744" t="b">
        <v>0</v>
      </c>
      <c r="R2744" s="12" t="s">
        <v>8278</v>
      </c>
      <c r="S2744" t="s">
        <v>8314</v>
      </c>
      <c r="T2744">
        <f t="shared" si="252"/>
        <v>40.61</v>
      </c>
      <c r="U2744">
        <f t="shared" si="257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53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5">
        <f t="shared" si="254"/>
        <v>42632.328784722224</v>
      </c>
      <c r="M2745" s="15">
        <f t="shared" si="255"/>
        <v>42662.328784722224</v>
      </c>
      <c r="N2745" s="10">
        <f t="shared" si="256"/>
        <v>30</v>
      </c>
      <c r="O2745" t="b">
        <v>0</v>
      </c>
      <c r="P2745">
        <v>0</v>
      </c>
      <c r="Q2745" t="b">
        <v>0</v>
      </c>
      <c r="R2745" s="12" t="s">
        <v>8278</v>
      </c>
      <c r="S2745" t="s">
        <v>8314</v>
      </c>
      <c r="T2745">
        <f t="shared" si="252"/>
        <v>0</v>
      </c>
      <c r="U2745">
        <f t="shared" si="257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53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5">
        <f t="shared" si="254"/>
        <v>40938.062476851854</v>
      </c>
      <c r="M2746" s="15">
        <f t="shared" si="255"/>
        <v>40968.062476851854</v>
      </c>
      <c r="N2746" s="10">
        <f t="shared" si="256"/>
        <v>30</v>
      </c>
      <c r="O2746" t="b">
        <v>0</v>
      </c>
      <c r="P2746">
        <v>22</v>
      </c>
      <c r="Q2746" t="b">
        <v>0</v>
      </c>
      <c r="R2746" s="12" t="s">
        <v>8278</v>
      </c>
      <c r="S2746" t="s">
        <v>8314</v>
      </c>
      <c r="T2746">
        <f t="shared" si="252"/>
        <v>37.950000000000003</v>
      </c>
      <c r="U2746">
        <f t="shared" si="257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53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5">
        <f t="shared" si="254"/>
        <v>41044.988055555557</v>
      </c>
      <c r="M2747" s="15">
        <f t="shared" si="255"/>
        <v>41104.988055555557</v>
      </c>
      <c r="N2747" s="10">
        <f t="shared" si="256"/>
        <v>60</v>
      </c>
      <c r="O2747" t="b">
        <v>0</v>
      </c>
      <c r="P2747">
        <v>49</v>
      </c>
      <c r="Q2747" t="b">
        <v>0</v>
      </c>
      <c r="R2747" s="12" t="s">
        <v>8278</v>
      </c>
      <c r="S2747" t="s">
        <v>8314</v>
      </c>
      <c r="T2747">
        <f t="shared" si="252"/>
        <v>35.729999999999997</v>
      </c>
      <c r="U2747">
        <f t="shared" si="257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53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5">
        <f t="shared" si="254"/>
        <v>41850.781377314815</v>
      </c>
      <c r="M2748" s="15">
        <f t="shared" si="255"/>
        <v>41880.781377314815</v>
      </c>
      <c r="N2748" s="10">
        <f t="shared" si="256"/>
        <v>30</v>
      </c>
      <c r="O2748" t="b">
        <v>0</v>
      </c>
      <c r="P2748">
        <v>19</v>
      </c>
      <c r="Q2748" t="b">
        <v>0</v>
      </c>
      <c r="R2748" s="12" t="s">
        <v>8278</v>
      </c>
      <c r="S2748" t="s">
        <v>8314</v>
      </c>
      <c r="T2748">
        <f t="shared" si="252"/>
        <v>42.16</v>
      </c>
      <c r="U2748">
        <f t="shared" si="257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53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5">
        <f t="shared" si="254"/>
        <v>41044.64811342593</v>
      </c>
      <c r="M2749" s="15">
        <f t="shared" si="255"/>
        <v>41076.131944444445</v>
      </c>
      <c r="N2749" s="10">
        <f t="shared" si="256"/>
        <v>32</v>
      </c>
      <c r="O2749" t="b">
        <v>0</v>
      </c>
      <c r="P2749">
        <v>4</v>
      </c>
      <c r="Q2749" t="b">
        <v>0</v>
      </c>
      <c r="R2749" s="12" t="s">
        <v>8278</v>
      </c>
      <c r="S2749" t="s">
        <v>8314</v>
      </c>
      <c r="T2749">
        <f t="shared" si="252"/>
        <v>35</v>
      </c>
      <c r="U2749">
        <f t="shared" si="257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53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5">
        <f t="shared" si="254"/>
        <v>42585.7106712963</v>
      </c>
      <c r="M2750" s="15">
        <f t="shared" si="255"/>
        <v>42615.7106712963</v>
      </c>
      <c r="N2750" s="10">
        <f t="shared" si="256"/>
        <v>30</v>
      </c>
      <c r="O2750" t="b">
        <v>0</v>
      </c>
      <c r="P2750">
        <v>4</v>
      </c>
      <c r="Q2750" t="b">
        <v>0</v>
      </c>
      <c r="R2750" s="12" t="s">
        <v>8278</v>
      </c>
      <c r="S2750" t="s">
        <v>8314</v>
      </c>
      <c r="T2750">
        <f t="shared" si="252"/>
        <v>13.25</v>
      </c>
      <c r="U2750">
        <f t="shared" si="257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53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5">
        <f t="shared" si="254"/>
        <v>42068.799039351856</v>
      </c>
      <c r="M2751" s="15">
        <f t="shared" si="255"/>
        <v>42098.757372685184</v>
      </c>
      <c r="N2751" s="10">
        <f t="shared" si="256"/>
        <v>30</v>
      </c>
      <c r="O2751" t="b">
        <v>0</v>
      </c>
      <c r="P2751">
        <v>2</v>
      </c>
      <c r="Q2751" t="b">
        <v>0</v>
      </c>
      <c r="R2751" s="12" t="s">
        <v>8278</v>
      </c>
      <c r="S2751" t="s">
        <v>8314</v>
      </c>
      <c r="T2751">
        <f t="shared" si="252"/>
        <v>55</v>
      </c>
      <c r="U2751">
        <f t="shared" si="257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53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5">
        <f t="shared" si="254"/>
        <v>41078.899826388886</v>
      </c>
      <c r="M2752" s="15">
        <f t="shared" si="255"/>
        <v>41090.833333333336</v>
      </c>
      <c r="N2752" s="10">
        <f t="shared" si="256"/>
        <v>12</v>
      </c>
      <c r="O2752" t="b">
        <v>0</v>
      </c>
      <c r="P2752">
        <v>0</v>
      </c>
      <c r="Q2752" t="b">
        <v>0</v>
      </c>
      <c r="R2752" s="12" t="s">
        <v>8278</v>
      </c>
      <c r="S2752" t="s">
        <v>8314</v>
      </c>
      <c r="T2752">
        <f t="shared" si="252"/>
        <v>0</v>
      </c>
      <c r="U2752">
        <f t="shared" si="257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53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5">
        <f t="shared" si="254"/>
        <v>41747.887060185189</v>
      </c>
      <c r="M2753" s="15">
        <f t="shared" si="255"/>
        <v>41807.887060185189</v>
      </c>
      <c r="N2753" s="10">
        <f t="shared" si="256"/>
        <v>60</v>
      </c>
      <c r="O2753" t="b">
        <v>0</v>
      </c>
      <c r="P2753">
        <v>0</v>
      </c>
      <c r="Q2753" t="b">
        <v>0</v>
      </c>
      <c r="R2753" s="12" t="s">
        <v>8278</v>
      </c>
      <c r="S2753" t="s">
        <v>8314</v>
      </c>
      <c r="T2753">
        <f t="shared" si="252"/>
        <v>0</v>
      </c>
      <c r="U2753">
        <f t="shared" si="257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si="253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5">
        <f t="shared" si="254"/>
        <v>40855.765092592592</v>
      </c>
      <c r="M2754" s="15">
        <f t="shared" si="255"/>
        <v>40895.765092592592</v>
      </c>
      <c r="N2754" s="10">
        <f t="shared" si="256"/>
        <v>40</v>
      </c>
      <c r="O2754" t="b">
        <v>0</v>
      </c>
      <c r="P2754">
        <v>14</v>
      </c>
      <c r="Q2754" t="b">
        <v>0</v>
      </c>
      <c r="R2754" s="12" t="s">
        <v>8278</v>
      </c>
      <c r="S2754" t="s">
        <v>8314</v>
      </c>
      <c r="T2754">
        <f t="shared" ref="T2754:T2817" si="258">IFERROR(ROUND(E2754/P2754,2),0)</f>
        <v>39.29</v>
      </c>
      <c r="U2754">
        <f t="shared" si="257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ref="F2755:F2818" si="259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5">
        <f t="shared" ref="L2755:L2818" si="260">(((K2755/60)/60)/24)+DATE(1970,1,1)</f>
        <v>41117.900729166664</v>
      </c>
      <c r="M2755" s="15">
        <f t="shared" ref="M2755:M2818" si="261">(((J2755/60)/60)/24)+DATE(1970,1,1)</f>
        <v>41147.900729166664</v>
      </c>
      <c r="N2755" s="10">
        <f t="shared" ref="N2755:N2818" si="262">_xlfn.DAYS(M2755,L2755)</f>
        <v>30</v>
      </c>
      <c r="O2755" t="b">
        <v>0</v>
      </c>
      <c r="P2755">
        <v>8</v>
      </c>
      <c r="Q2755" t="b">
        <v>0</v>
      </c>
      <c r="R2755" s="12" t="s">
        <v>8278</v>
      </c>
      <c r="S2755" t="s">
        <v>8314</v>
      </c>
      <c r="T2755">
        <f t="shared" si="258"/>
        <v>47.5</v>
      </c>
      <c r="U2755">
        <f t="shared" ref="U2755:U2818" si="263">YEAR(L2755)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59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5">
        <f t="shared" si="260"/>
        <v>41863.636006944449</v>
      </c>
      <c r="M2756" s="15">
        <f t="shared" si="261"/>
        <v>41893.636006944449</v>
      </c>
      <c r="N2756" s="10">
        <f t="shared" si="262"/>
        <v>30</v>
      </c>
      <c r="O2756" t="b">
        <v>0</v>
      </c>
      <c r="P2756">
        <v>0</v>
      </c>
      <c r="Q2756" t="b">
        <v>0</v>
      </c>
      <c r="R2756" s="12" t="s">
        <v>8278</v>
      </c>
      <c r="S2756" t="s">
        <v>8314</v>
      </c>
      <c r="T2756">
        <f t="shared" si="258"/>
        <v>0</v>
      </c>
      <c r="U2756">
        <f t="shared" si="263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59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5">
        <f t="shared" si="260"/>
        <v>42072.790821759263</v>
      </c>
      <c r="M2757" s="15">
        <f t="shared" si="261"/>
        <v>42102.790821759263</v>
      </c>
      <c r="N2757" s="10">
        <f t="shared" si="262"/>
        <v>30</v>
      </c>
      <c r="O2757" t="b">
        <v>0</v>
      </c>
      <c r="P2757">
        <v>15</v>
      </c>
      <c r="Q2757" t="b">
        <v>0</v>
      </c>
      <c r="R2757" s="12" t="s">
        <v>8278</v>
      </c>
      <c r="S2757" t="s">
        <v>8314</v>
      </c>
      <c r="T2757">
        <f t="shared" si="258"/>
        <v>17.329999999999998</v>
      </c>
      <c r="U2757">
        <f t="shared" si="263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59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5">
        <f t="shared" si="260"/>
        <v>41620.90047453704</v>
      </c>
      <c r="M2758" s="15">
        <f t="shared" si="261"/>
        <v>41650.90047453704</v>
      </c>
      <c r="N2758" s="10">
        <f t="shared" si="262"/>
        <v>30</v>
      </c>
      <c r="O2758" t="b">
        <v>0</v>
      </c>
      <c r="P2758">
        <v>33</v>
      </c>
      <c r="Q2758" t="b">
        <v>0</v>
      </c>
      <c r="R2758" s="12" t="s">
        <v>8278</v>
      </c>
      <c r="S2758" t="s">
        <v>8314</v>
      </c>
      <c r="T2758">
        <f t="shared" si="258"/>
        <v>31.76</v>
      </c>
      <c r="U2758">
        <f t="shared" si="263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59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5">
        <f t="shared" si="260"/>
        <v>42573.65662037037</v>
      </c>
      <c r="M2759" s="15">
        <f t="shared" si="261"/>
        <v>42588.65662037037</v>
      </c>
      <c r="N2759" s="10">
        <f t="shared" si="262"/>
        <v>15</v>
      </c>
      <c r="O2759" t="b">
        <v>0</v>
      </c>
      <c r="P2759">
        <v>2</v>
      </c>
      <c r="Q2759" t="b">
        <v>0</v>
      </c>
      <c r="R2759" s="12" t="s">
        <v>8278</v>
      </c>
      <c r="S2759" t="s">
        <v>8314</v>
      </c>
      <c r="T2759">
        <f t="shared" si="258"/>
        <v>5</v>
      </c>
      <c r="U2759">
        <f t="shared" si="263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59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5">
        <f t="shared" si="260"/>
        <v>42639.441932870366</v>
      </c>
      <c r="M2760" s="15">
        <f t="shared" si="261"/>
        <v>42653.441932870366</v>
      </c>
      <c r="N2760" s="10">
        <f t="shared" si="262"/>
        <v>14</v>
      </c>
      <c r="O2760" t="b">
        <v>0</v>
      </c>
      <c r="P2760">
        <v>6</v>
      </c>
      <c r="Q2760" t="b">
        <v>0</v>
      </c>
      <c r="R2760" s="12" t="s">
        <v>8278</v>
      </c>
      <c r="S2760" t="s">
        <v>8314</v>
      </c>
      <c r="T2760">
        <f t="shared" si="258"/>
        <v>39</v>
      </c>
      <c r="U2760">
        <f t="shared" si="263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59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5">
        <f t="shared" si="260"/>
        <v>42524.36650462963</v>
      </c>
      <c r="M2761" s="15">
        <f t="shared" si="261"/>
        <v>42567.36650462963</v>
      </c>
      <c r="N2761" s="10">
        <f t="shared" si="262"/>
        <v>43</v>
      </c>
      <c r="O2761" t="b">
        <v>0</v>
      </c>
      <c r="P2761">
        <v>2</v>
      </c>
      <c r="Q2761" t="b">
        <v>0</v>
      </c>
      <c r="R2761" s="12" t="s">
        <v>8278</v>
      </c>
      <c r="S2761" t="s">
        <v>8314</v>
      </c>
      <c r="T2761">
        <f t="shared" si="258"/>
        <v>52.5</v>
      </c>
      <c r="U2761">
        <f t="shared" si="263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59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5">
        <f t="shared" si="260"/>
        <v>41415.461319444446</v>
      </c>
      <c r="M2762" s="15">
        <f t="shared" si="261"/>
        <v>41445.461319444446</v>
      </c>
      <c r="N2762" s="10">
        <f t="shared" si="262"/>
        <v>30</v>
      </c>
      <c r="O2762" t="b">
        <v>0</v>
      </c>
      <c r="P2762">
        <v>0</v>
      </c>
      <c r="Q2762" t="b">
        <v>0</v>
      </c>
      <c r="R2762" s="12" t="s">
        <v>8278</v>
      </c>
      <c r="S2762" t="s">
        <v>8314</v>
      </c>
      <c r="T2762">
        <f t="shared" si="258"/>
        <v>0</v>
      </c>
      <c r="U2762">
        <f t="shared" si="263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59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5">
        <f t="shared" si="260"/>
        <v>41247.063576388886</v>
      </c>
      <c r="M2763" s="15">
        <f t="shared" si="261"/>
        <v>41277.063576388886</v>
      </c>
      <c r="N2763" s="10">
        <f t="shared" si="262"/>
        <v>30</v>
      </c>
      <c r="O2763" t="b">
        <v>0</v>
      </c>
      <c r="P2763">
        <v>4</v>
      </c>
      <c r="Q2763" t="b">
        <v>0</v>
      </c>
      <c r="R2763" s="12" t="s">
        <v>8278</v>
      </c>
      <c r="S2763" t="s">
        <v>8314</v>
      </c>
      <c r="T2763">
        <f t="shared" si="258"/>
        <v>9</v>
      </c>
      <c r="U2763">
        <f t="shared" si="263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59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5">
        <f t="shared" si="260"/>
        <v>40927.036979166667</v>
      </c>
      <c r="M2764" s="15">
        <f t="shared" si="261"/>
        <v>40986.995312500003</v>
      </c>
      <c r="N2764" s="10">
        <f t="shared" si="262"/>
        <v>59</v>
      </c>
      <c r="O2764" t="b">
        <v>0</v>
      </c>
      <c r="P2764">
        <v>1</v>
      </c>
      <c r="Q2764" t="b">
        <v>0</v>
      </c>
      <c r="R2764" s="12" t="s">
        <v>8278</v>
      </c>
      <c r="S2764" t="s">
        <v>8314</v>
      </c>
      <c r="T2764">
        <f t="shared" si="258"/>
        <v>25</v>
      </c>
      <c r="U2764">
        <f t="shared" si="263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59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5">
        <f t="shared" si="260"/>
        <v>41373.579675925925</v>
      </c>
      <c r="M2765" s="15">
        <f t="shared" si="261"/>
        <v>41418.579675925925</v>
      </c>
      <c r="N2765" s="10">
        <f t="shared" si="262"/>
        <v>45</v>
      </c>
      <c r="O2765" t="b">
        <v>0</v>
      </c>
      <c r="P2765">
        <v>3</v>
      </c>
      <c r="Q2765" t="b">
        <v>0</v>
      </c>
      <c r="R2765" s="12" t="s">
        <v>8278</v>
      </c>
      <c r="S2765" t="s">
        <v>8314</v>
      </c>
      <c r="T2765">
        <f t="shared" si="258"/>
        <v>30</v>
      </c>
      <c r="U2765">
        <f t="shared" si="263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59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5">
        <f t="shared" si="260"/>
        <v>41030.292025462964</v>
      </c>
      <c r="M2766" s="15">
        <f t="shared" si="261"/>
        <v>41059.791666666664</v>
      </c>
      <c r="N2766" s="10">
        <f t="shared" si="262"/>
        <v>29</v>
      </c>
      <c r="O2766" t="b">
        <v>0</v>
      </c>
      <c r="P2766">
        <v>4</v>
      </c>
      <c r="Q2766" t="b">
        <v>0</v>
      </c>
      <c r="R2766" s="12" t="s">
        <v>8278</v>
      </c>
      <c r="S2766" t="s">
        <v>8314</v>
      </c>
      <c r="T2766">
        <f t="shared" si="258"/>
        <v>11.25</v>
      </c>
      <c r="U2766">
        <f t="shared" si="263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59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5">
        <f t="shared" si="260"/>
        <v>41194.579027777778</v>
      </c>
      <c r="M2767" s="15">
        <f t="shared" si="261"/>
        <v>41210.579027777778</v>
      </c>
      <c r="N2767" s="10">
        <f t="shared" si="262"/>
        <v>16</v>
      </c>
      <c r="O2767" t="b">
        <v>0</v>
      </c>
      <c r="P2767">
        <v>0</v>
      </c>
      <c r="Q2767" t="b">
        <v>0</v>
      </c>
      <c r="R2767" s="12" t="s">
        <v>8278</v>
      </c>
      <c r="S2767" t="s">
        <v>8314</v>
      </c>
      <c r="T2767">
        <f t="shared" si="258"/>
        <v>0</v>
      </c>
      <c r="U2767">
        <f t="shared" si="263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59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5">
        <f t="shared" si="260"/>
        <v>40736.668032407404</v>
      </c>
      <c r="M2768" s="15">
        <f t="shared" si="261"/>
        <v>40766.668032407404</v>
      </c>
      <c r="N2768" s="10">
        <f t="shared" si="262"/>
        <v>30</v>
      </c>
      <c r="O2768" t="b">
        <v>0</v>
      </c>
      <c r="P2768">
        <v>4</v>
      </c>
      <c r="Q2768" t="b">
        <v>0</v>
      </c>
      <c r="R2768" s="12" t="s">
        <v>8278</v>
      </c>
      <c r="S2768" t="s">
        <v>8314</v>
      </c>
      <c r="T2768">
        <f t="shared" si="258"/>
        <v>25</v>
      </c>
      <c r="U2768">
        <f t="shared" si="263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59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5">
        <f t="shared" si="260"/>
        <v>42172.958912037036</v>
      </c>
      <c r="M2769" s="15">
        <f t="shared" si="261"/>
        <v>42232.958912037036</v>
      </c>
      <c r="N2769" s="10">
        <f t="shared" si="262"/>
        <v>60</v>
      </c>
      <c r="O2769" t="b">
        <v>0</v>
      </c>
      <c r="P2769">
        <v>3</v>
      </c>
      <c r="Q2769" t="b">
        <v>0</v>
      </c>
      <c r="R2769" s="12" t="s">
        <v>8278</v>
      </c>
      <c r="S2769" t="s">
        <v>8314</v>
      </c>
      <c r="T2769">
        <f t="shared" si="258"/>
        <v>11.33</v>
      </c>
      <c r="U2769">
        <f t="shared" si="263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59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5">
        <f t="shared" si="260"/>
        <v>40967.614849537036</v>
      </c>
      <c r="M2770" s="15">
        <f t="shared" si="261"/>
        <v>40997.573182870372</v>
      </c>
      <c r="N2770" s="10">
        <f t="shared" si="262"/>
        <v>30</v>
      </c>
      <c r="O2770" t="b">
        <v>0</v>
      </c>
      <c r="P2770">
        <v>34</v>
      </c>
      <c r="Q2770" t="b">
        <v>0</v>
      </c>
      <c r="R2770" s="12" t="s">
        <v>8278</v>
      </c>
      <c r="S2770" t="s">
        <v>8314</v>
      </c>
      <c r="T2770">
        <f t="shared" si="258"/>
        <v>29.47</v>
      </c>
      <c r="U2770">
        <f t="shared" si="263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59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5">
        <f t="shared" si="260"/>
        <v>41745.826273148145</v>
      </c>
      <c r="M2771" s="15">
        <f t="shared" si="261"/>
        <v>41795.826273148145</v>
      </c>
      <c r="N2771" s="10">
        <f t="shared" si="262"/>
        <v>50</v>
      </c>
      <c r="O2771" t="b">
        <v>0</v>
      </c>
      <c r="P2771">
        <v>2</v>
      </c>
      <c r="Q2771" t="b">
        <v>0</v>
      </c>
      <c r="R2771" s="12" t="s">
        <v>8278</v>
      </c>
      <c r="S2771" t="s">
        <v>8314</v>
      </c>
      <c r="T2771">
        <f t="shared" si="258"/>
        <v>1</v>
      </c>
      <c r="U2771">
        <f t="shared" si="263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59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5">
        <f t="shared" si="260"/>
        <v>41686.705208333333</v>
      </c>
      <c r="M2772" s="15">
        <f t="shared" si="261"/>
        <v>41716.663541666669</v>
      </c>
      <c r="N2772" s="10">
        <f t="shared" si="262"/>
        <v>30</v>
      </c>
      <c r="O2772" t="b">
        <v>0</v>
      </c>
      <c r="P2772">
        <v>33</v>
      </c>
      <c r="Q2772" t="b">
        <v>0</v>
      </c>
      <c r="R2772" s="12" t="s">
        <v>8278</v>
      </c>
      <c r="S2772" t="s">
        <v>8314</v>
      </c>
      <c r="T2772">
        <f t="shared" si="258"/>
        <v>63.1</v>
      </c>
      <c r="U2772">
        <f t="shared" si="263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59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5">
        <f t="shared" si="260"/>
        <v>41257.531712962962</v>
      </c>
      <c r="M2773" s="15">
        <f t="shared" si="261"/>
        <v>41306.708333333336</v>
      </c>
      <c r="N2773" s="10">
        <f t="shared" si="262"/>
        <v>49</v>
      </c>
      <c r="O2773" t="b">
        <v>0</v>
      </c>
      <c r="P2773">
        <v>0</v>
      </c>
      <c r="Q2773" t="b">
        <v>0</v>
      </c>
      <c r="R2773" s="12" t="s">
        <v>8278</v>
      </c>
      <c r="S2773" t="s">
        <v>8314</v>
      </c>
      <c r="T2773">
        <f t="shared" si="258"/>
        <v>0</v>
      </c>
      <c r="U2773">
        <f t="shared" si="263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59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5">
        <f t="shared" si="260"/>
        <v>41537.869143518517</v>
      </c>
      <c r="M2774" s="15">
        <f t="shared" si="261"/>
        <v>41552.869143518517</v>
      </c>
      <c r="N2774" s="10">
        <f t="shared" si="262"/>
        <v>15</v>
      </c>
      <c r="O2774" t="b">
        <v>0</v>
      </c>
      <c r="P2774">
        <v>0</v>
      </c>
      <c r="Q2774" t="b">
        <v>0</v>
      </c>
      <c r="R2774" s="12" t="s">
        <v>8278</v>
      </c>
      <c r="S2774" t="s">
        <v>8314</v>
      </c>
      <c r="T2774">
        <f t="shared" si="258"/>
        <v>0</v>
      </c>
      <c r="U2774">
        <f t="shared" si="263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59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5">
        <f t="shared" si="260"/>
        <v>42474.86482638889</v>
      </c>
      <c r="M2775" s="15">
        <f t="shared" si="261"/>
        <v>42484.86482638889</v>
      </c>
      <c r="N2775" s="10">
        <f t="shared" si="262"/>
        <v>10</v>
      </c>
      <c r="O2775" t="b">
        <v>0</v>
      </c>
      <c r="P2775">
        <v>1</v>
      </c>
      <c r="Q2775" t="b">
        <v>0</v>
      </c>
      <c r="R2775" s="12" t="s">
        <v>8278</v>
      </c>
      <c r="S2775" t="s">
        <v>8314</v>
      </c>
      <c r="T2775">
        <f t="shared" si="258"/>
        <v>1</v>
      </c>
      <c r="U2775">
        <f t="shared" si="263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59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5">
        <f t="shared" si="260"/>
        <v>41311.126481481479</v>
      </c>
      <c r="M2776" s="15">
        <f t="shared" si="261"/>
        <v>41341.126481481479</v>
      </c>
      <c r="N2776" s="10">
        <f t="shared" si="262"/>
        <v>30</v>
      </c>
      <c r="O2776" t="b">
        <v>0</v>
      </c>
      <c r="P2776">
        <v>13</v>
      </c>
      <c r="Q2776" t="b">
        <v>0</v>
      </c>
      <c r="R2776" s="12" t="s">
        <v>8278</v>
      </c>
      <c r="S2776" t="s">
        <v>8314</v>
      </c>
      <c r="T2776">
        <f t="shared" si="258"/>
        <v>43.85</v>
      </c>
      <c r="U2776">
        <f t="shared" si="263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59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5">
        <f t="shared" si="260"/>
        <v>40863.013356481482</v>
      </c>
      <c r="M2777" s="15">
        <f t="shared" si="261"/>
        <v>40893.013356481482</v>
      </c>
      <c r="N2777" s="10">
        <f t="shared" si="262"/>
        <v>30</v>
      </c>
      <c r="O2777" t="b">
        <v>0</v>
      </c>
      <c r="P2777">
        <v>2</v>
      </c>
      <c r="Q2777" t="b">
        <v>0</v>
      </c>
      <c r="R2777" s="12" t="s">
        <v>8278</v>
      </c>
      <c r="S2777" t="s">
        <v>8314</v>
      </c>
      <c r="T2777">
        <f t="shared" si="258"/>
        <v>75</v>
      </c>
      <c r="U2777">
        <f t="shared" si="263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59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5">
        <f t="shared" si="260"/>
        <v>42136.297175925924</v>
      </c>
      <c r="M2778" s="15">
        <f t="shared" si="261"/>
        <v>42167.297175925924</v>
      </c>
      <c r="N2778" s="10">
        <f t="shared" si="262"/>
        <v>31</v>
      </c>
      <c r="O2778" t="b">
        <v>0</v>
      </c>
      <c r="P2778">
        <v>36</v>
      </c>
      <c r="Q2778" t="b">
        <v>0</v>
      </c>
      <c r="R2778" s="12" t="s">
        <v>8278</v>
      </c>
      <c r="S2778" t="s">
        <v>8314</v>
      </c>
      <c r="T2778">
        <f t="shared" si="258"/>
        <v>45.97</v>
      </c>
      <c r="U2778">
        <f t="shared" si="263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59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5">
        <f t="shared" si="260"/>
        <v>42172.669027777782</v>
      </c>
      <c r="M2779" s="15">
        <f t="shared" si="261"/>
        <v>42202.669027777782</v>
      </c>
      <c r="N2779" s="10">
        <f t="shared" si="262"/>
        <v>30</v>
      </c>
      <c r="O2779" t="b">
        <v>0</v>
      </c>
      <c r="P2779">
        <v>1</v>
      </c>
      <c r="Q2779" t="b">
        <v>0</v>
      </c>
      <c r="R2779" s="12" t="s">
        <v>8278</v>
      </c>
      <c r="S2779" t="s">
        <v>8314</v>
      </c>
      <c r="T2779">
        <f t="shared" si="258"/>
        <v>10</v>
      </c>
      <c r="U2779">
        <f t="shared" si="263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59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5">
        <f t="shared" si="260"/>
        <v>41846.978078703702</v>
      </c>
      <c r="M2780" s="15">
        <f t="shared" si="261"/>
        <v>41876.978078703702</v>
      </c>
      <c r="N2780" s="10">
        <f t="shared" si="262"/>
        <v>30</v>
      </c>
      <c r="O2780" t="b">
        <v>0</v>
      </c>
      <c r="P2780">
        <v>15</v>
      </c>
      <c r="Q2780" t="b">
        <v>0</v>
      </c>
      <c r="R2780" s="12" t="s">
        <v>8278</v>
      </c>
      <c r="S2780" t="s">
        <v>8314</v>
      </c>
      <c r="T2780">
        <f t="shared" si="258"/>
        <v>93.67</v>
      </c>
      <c r="U2780">
        <f t="shared" si="263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59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5">
        <f t="shared" si="260"/>
        <v>42300.585891203707</v>
      </c>
      <c r="M2781" s="15">
        <f t="shared" si="261"/>
        <v>42330.627557870372</v>
      </c>
      <c r="N2781" s="10">
        <f t="shared" si="262"/>
        <v>30</v>
      </c>
      <c r="O2781" t="b">
        <v>0</v>
      </c>
      <c r="P2781">
        <v>1</v>
      </c>
      <c r="Q2781" t="b">
        <v>0</v>
      </c>
      <c r="R2781" s="12" t="s">
        <v>8278</v>
      </c>
      <c r="S2781" t="s">
        <v>8314</v>
      </c>
      <c r="T2781">
        <f t="shared" si="258"/>
        <v>53</v>
      </c>
      <c r="U2781">
        <f t="shared" si="263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59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5">
        <f t="shared" si="260"/>
        <v>42774.447777777779</v>
      </c>
      <c r="M2782" s="15">
        <f t="shared" si="261"/>
        <v>42804.447777777779</v>
      </c>
      <c r="N2782" s="10">
        <f t="shared" si="262"/>
        <v>30</v>
      </c>
      <c r="O2782" t="b">
        <v>0</v>
      </c>
      <c r="P2782">
        <v>0</v>
      </c>
      <c r="Q2782" t="b">
        <v>0</v>
      </c>
      <c r="R2782" s="12" t="s">
        <v>8278</v>
      </c>
      <c r="S2782" t="s">
        <v>8314</v>
      </c>
      <c r="T2782">
        <f t="shared" si="258"/>
        <v>0</v>
      </c>
      <c r="U2782">
        <f t="shared" si="263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59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5">
        <f t="shared" si="260"/>
        <v>42018.94159722222</v>
      </c>
      <c r="M2783" s="15">
        <f t="shared" si="261"/>
        <v>42047.291666666672</v>
      </c>
      <c r="N2783" s="10">
        <f t="shared" si="262"/>
        <v>29</v>
      </c>
      <c r="O2783" t="b">
        <v>0</v>
      </c>
      <c r="P2783">
        <v>28</v>
      </c>
      <c r="Q2783" t="b">
        <v>1</v>
      </c>
      <c r="R2783" s="12" t="s">
        <v>8273</v>
      </c>
      <c r="S2783" t="s">
        <v>8274</v>
      </c>
      <c r="T2783">
        <f t="shared" si="258"/>
        <v>47</v>
      </c>
      <c r="U2783">
        <f t="shared" si="263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59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5">
        <f t="shared" si="260"/>
        <v>42026.924976851849</v>
      </c>
      <c r="M2784" s="15">
        <f t="shared" si="261"/>
        <v>42052.207638888889</v>
      </c>
      <c r="N2784" s="10">
        <f t="shared" si="262"/>
        <v>26</v>
      </c>
      <c r="O2784" t="b">
        <v>0</v>
      </c>
      <c r="P2784">
        <v>18</v>
      </c>
      <c r="Q2784" t="b">
        <v>1</v>
      </c>
      <c r="R2784" s="12" t="s">
        <v>8273</v>
      </c>
      <c r="S2784" t="s">
        <v>8274</v>
      </c>
      <c r="T2784">
        <f t="shared" si="258"/>
        <v>66.67</v>
      </c>
      <c r="U2784">
        <f t="shared" si="263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59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5">
        <f t="shared" si="260"/>
        <v>42103.535254629634</v>
      </c>
      <c r="M2785" s="15">
        <f t="shared" si="261"/>
        <v>42117.535254629634</v>
      </c>
      <c r="N2785" s="10">
        <f t="shared" si="262"/>
        <v>14</v>
      </c>
      <c r="O2785" t="b">
        <v>0</v>
      </c>
      <c r="P2785">
        <v>61</v>
      </c>
      <c r="Q2785" t="b">
        <v>1</v>
      </c>
      <c r="R2785" s="12" t="s">
        <v>8273</v>
      </c>
      <c r="S2785" t="s">
        <v>8274</v>
      </c>
      <c r="T2785">
        <f t="shared" si="258"/>
        <v>18.77</v>
      </c>
      <c r="U2785">
        <f t="shared" si="263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59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5">
        <f t="shared" si="260"/>
        <v>41920.787534722222</v>
      </c>
      <c r="M2786" s="15">
        <f t="shared" si="261"/>
        <v>41941.787534722222</v>
      </c>
      <c r="N2786" s="10">
        <f t="shared" si="262"/>
        <v>21</v>
      </c>
      <c r="O2786" t="b">
        <v>0</v>
      </c>
      <c r="P2786">
        <v>108</v>
      </c>
      <c r="Q2786" t="b">
        <v>1</v>
      </c>
      <c r="R2786" s="12" t="s">
        <v>8273</v>
      </c>
      <c r="S2786" t="s">
        <v>8274</v>
      </c>
      <c r="T2786">
        <f t="shared" si="258"/>
        <v>66.11</v>
      </c>
      <c r="U2786">
        <f t="shared" si="263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59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5">
        <f t="shared" si="260"/>
        <v>42558.189432870371</v>
      </c>
      <c r="M2787" s="15">
        <f t="shared" si="261"/>
        <v>42587.875</v>
      </c>
      <c r="N2787" s="10">
        <f t="shared" si="262"/>
        <v>29</v>
      </c>
      <c r="O2787" t="b">
        <v>0</v>
      </c>
      <c r="P2787">
        <v>142</v>
      </c>
      <c r="Q2787" t="b">
        <v>1</v>
      </c>
      <c r="R2787" s="12" t="s">
        <v>8273</v>
      </c>
      <c r="S2787" t="s">
        <v>8274</v>
      </c>
      <c r="T2787">
        <f t="shared" si="258"/>
        <v>36.86</v>
      </c>
      <c r="U2787">
        <f t="shared" si="263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59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5">
        <f t="shared" si="260"/>
        <v>41815.569212962961</v>
      </c>
      <c r="M2788" s="15">
        <f t="shared" si="261"/>
        <v>41829.569212962961</v>
      </c>
      <c r="N2788" s="10">
        <f t="shared" si="262"/>
        <v>14</v>
      </c>
      <c r="O2788" t="b">
        <v>0</v>
      </c>
      <c r="P2788">
        <v>74</v>
      </c>
      <c r="Q2788" t="b">
        <v>1</v>
      </c>
      <c r="R2788" s="12" t="s">
        <v>8273</v>
      </c>
      <c r="S2788" t="s">
        <v>8274</v>
      </c>
      <c r="T2788">
        <f t="shared" si="258"/>
        <v>39.81</v>
      </c>
      <c r="U2788">
        <f t="shared" si="263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59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5">
        <f t="shared" si="260"/>
        <v>41808.198518518519</v>
      </c>
      <c r="M2789" s="15">
        <f t="shared" si="261"/>
        <v>41838.198518518519</v>
      </c>
      <c r="N2789" s="10">
        <f t="shared" si="262"/>
        <v>30</v>
      </c>
      <c r="O2789" t="b">
        <v>0</v>
      </c>
      <c r="P2789">
        <v>38</v>
      </c>
      <c r="Q2789" t="b">
        <v>1</v>
      </c>
      <c r="R2789" s="12" t="s">
        <v>8273</v>
      </c>
      <c r="S2789" t="s">
        <v>8274</v>
      </c>
      <c r="T2789">
        <f t="shared" si="258"/>
        <v>31.5</v>
      </c>
      <c r="U2789">
        <f t="shared" si="263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59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5">
        <f t="shared" si="260"/>
        <v>42550.701886574068</v>
      </c>
      <c r="M2790" s="15">
        <f t="shared" si="261"/>
        <v>42580.701886574068</v>
      </c>
      <c r="N2790" s="10">
        <f t="shared" si="262"/>
        <v>30</v>
      </c>
      <c r="O2790" t="b">
        <v>0</v>
      </c>
      <c r="P2790">
        <v>20</v>
      </c>
      <c r="Q2790" t="b">
        <v>1</v>
      </c>
      <c r="R2790" s="12" t="s">
        <v>8273</v>
      </c>
      <c r="S2790" t="s">
        <v>8274</v>
      </c>
      <c r="T2790">
        <f t="shared" si="258"/>
        <v>102.5</v>
      </c>
      <c r="U2790">
        <f t="shared" si="263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59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5">
        <f t="shared" si="260"/>
        <v>42056.013124999998</v>
      </c>
      <c r="M2791" s="15">
        <f t="shared" si="261"/>
        <v>42075.166666666672</v>
      </c>
      <c r="N2791" s="10">
        <f t="shared" si="262"/>
        <v>19</v>
      </c>
      <c r="O2791" t="b">
        <v>0</v>
      </c>
      <c r="P2791">
        <v>24</v>
      </c>
      <c r="Q2791" t="b">
        <v>1</v>
      </c>
      <c r="R2791" s="12" t="s">
        <v>8273</v>
      </c>
      <c r="S2791" t="s">
        <v>8274</v>
      </c>
      <c r="T2791">
        <f t="shared" si="258"/>
        <v>126.46</v>
      </c>
      <c r="U2791">
        <f t="shared" si="263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59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5">
        <f t="shared" si="260"/>
        <v>42016.938692129625</v>
      </c>
      <c r="M2792" s="15">
        <f t="shared" si="261"/>
        <v>42046.938692129625</v>
      </c>
      <c r="N2792" s="10">
        <f t="shared" si="262"/>
        <v>30</v>
      </c>
      <c r="O2792" t="b">
        <v>0</v>
      </c>
      <c r="P2792">
        <v>66</v>
      </c>
      <c r="Q2792" t="b">
        <v>1</v>
      </c>
      <c r="R2792" s="12" t="s">
        <v>8273</v>
      </c>
      <c r="S2792" t="s">
        <v>8274</v>
      </c>
      <c r="T2792">
        <f t="shared" si="258"/>
        <v>47.88</v>
      </c>
      <c r="U2792">
        <f t="shared" si="263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59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5">
        <f t="shared" si="260"/>
        <v>42591.899988425925</v>
      </c>
      <c r="M2793" s="15">
        <f t="shared" si="261"/>
        <v>42622.166666666672</v>
      </c>
      <c r="N2793" s="10">
        <f t="shared" si="262"/>
        <v>31</v>
      </c>
      <c r="O2793" t="b">
        <v>0</v>
      </c>
      <c r="P2793">
        <v>28</v>
      </c>
      <c r="Q2793" t="b">
        <v>1</v>
      </c>
      <c r="R2793" s="12" t="s">
        <v>8273</v>
      </c>
      <c r="S2793" t="s">
        <v>8274</v>
      </c>
      <c r="T2793">
        <f t="shared" si="258"/>
        <v>73.209999999999994</v>
      </c>
      <c r="U2793">
        <f t="shared" si="263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59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5">
        <f t="shared" si="260"/>
        <v>42183.231006944443</v>
      </c>
      <c r="M2794" s="15">
        <f t="shared" si="261"/>
        <v>42228.231006944443</v>
      </c>
      <c r="N2794" s="10">
        <f t="shared" si="262"/>
        <v>45</v>
      </c>
      <c r="O2794" t="b">
        <v>0</v>
      </c>
      <c r="P2794">
        <v>24</v>
      </c>
      <c r="Q2794" t="b">
        <v>1</v>
      </c>
      <c r="R2794" s="12" t="s">
        <v>8273</v>
      </c>
      <c r="S2794" t="s">
        <v>8274</v>
      </c>
      <c r="T2794">
        <f t="shared" si="258"/>
        <v>89.67</v>
      </c>
      <c r="U2794">
        <f t="shared" si="263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59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5">
        <f t="shared" si="260"/>
        <v>42176.419039351851</v>
      </c>
      <c r="M2795" s="15">
        <f t="shared" si="261"/>
        <v>42206.419039351851</v>
      </c>
      <c r="N2795" s="10">
        <f t="shared" si="262"/>
        <v>30</v>
      </c>
      <c r="O2795" t="b">
        <v>0</v>
      </c>
      <c r="P2795">
        <v>73</v>
      </c>
      <c r="Q2795" t="b">
        <v>1</v>
      </c>
      <c r="R2795" s="12" t="s">
        <v>8273</v>
      </c>
      <c r="S2795" t="s">
        <v>8274</v>
      </c>
      <c r="T2795">
        <f t="shared" si="258"/>
        <v>151.46</v>
      </c>
      <c r="U2795">
        <f t="shared" si="263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59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5">
        <f t="shared" si="260"/>
        <v>42416.691655092596</v>
      </c>
      <c r="M2796" s="15">
        <f t="shared" si="261"/>
        <v>42432.791666666672</v>
      </c>
      <c r="N2796" s="10">
        <f t="shared" si="262"/>
        <v>16</v>
      </c>
      <c r="O2796" t="b">
        <v>0</v>
      </c>
      <c r="P2796">
        <v>3</v>
      </c>
      <c r="Q2796" t="b">
        <v>1</v>
      </c>
      <c r="R2796" s="12" t="s">
        <v>8273</v>
      </c>
      <c r="S2796" t="s">
        <v>8274</v>
      </c>
      <c r="T2796">
        <f t="shared" si="258"/>
        <v>25</v>
      </c>
      <c r="U2796">
        <f t="shared" si="263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59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5">
        <f t="shared" si="260"/>
        <v>41780.525937500002</v>
      </c>
      <c r="M2797" s="15">
        <f t="shared" si="261"/>
        <v>41796.958333333336</v>
      </c>
      <c r="N2797" s="10">
        <f t="shared" si="262"/>
        <v>16</v>
      </c>
      <c r="O2797" t="b">
        <v>0</v>
      </c>
      <c r="P2797">
        <v>20</v>
      </c>
      <c r="Q2797" t="b">
        <v>1</v>
      </c>
      <c r="R2797" s="12" t="s">
        <v>8273</v>
      </c>
      <c r="S2797" t="s">
        <v>8274</v>
      </c>
      <c r="T2797">
        <f t="shared" si="258"/>
        <v>36.5</v>
      </c>
      <c r="U2797">
        <f t="shared" si="263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59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5">
        <f t="shared" si="260"/>
        <v>41795.528101851851</v>
      </c>
      <c r="M2798" s="15">
        <f t="shared" si="261"/>
        <v>41825.528101851851</v>
      </c>
      <c r="N2798" s="10">
        <f t="shared" si="262"/>
        <v>30</v>
      </c>
      <c r="O2798" t="b">
        <v>0</v>
      </c>
      <c r="P2798">
        <v>21</v>
      </c>
      <c r="Q2798" t="b">
        <v>1</v>
      </c>
      <c r="R2798" s="12" t="s">
        <v>8273</v>
      </c>
      <c r="S2798" t="s">
        <v>8274</v>
      </c>
      <c r="T2798">
        <f t="shared" si="258"/>
        <v>44</v>
      </c>
      <c r="U2798">
        <f t="shared" si="263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59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5">
        <f t="shared" si="260"/>
        <v>41798.94027777778</v>
      </c>
      <c r="M2799" s="15">
        <f t="shared" si="261"/>
        <v>41828.94027777778</v>
      </c>
      <c r="N2799" s="10">
        <f t="shared" si="262"/>
        <v>30</v>
      </c>
      <c r="O2799" t="b">
        <v>0</v>
      </c>
      <c r="P2799">
        <v>94</v>
      </c>
      <c r="Q2799" t="b">
        <v>1</v>
      </c>
      <c r="R2799" s="12" t="s">
        <v>8273</v>
      </c>
      <c r="S2799" t="s">
        <v>8274</v>
      </c>
      <c r="T2799">
        <f t="shared" si="258"/>
        <v>87.36</v>
      </c>
      <c r="U2799">
        <f t="shared" si="263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59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5">
        <f t="shared" si="260"/>
        <v>42201.675011574072</v>
      </c>
      <c r="M2800" s="15">
        <f t="shared" si="261"/>
        <v>42216.666666666672</v>
      </c>
      <c r="N2800" s="10">
        <f t="shared" si="262"/>
        <v>15</v>
      </c>
      <c r="O2800" t="b">
        <v>0</v>
      </c>
      <c r="P2800">
        <v>139</v>
      </c>
      <c r="Q2800" t="b">
        <v>1</v>
      </c>
      <c r="R2800" s="12" t="s">
        <v>8273</v>
      </c>
      <c r="S2800" t="s">
        <v>8274</v>
      </c>
      <c r="T2800">
        <f t="shared" si="258"/>
        <v>36.47</v>
      </c>
      <c r="U2800">
        <f t="shared" si="263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59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5">
        <f t="shared" si="260"/>
        <v>42507.264699074076</v>
      </c>
      <c r="M2801" s="15">
        <f t="shared" si="261"/>
        <v>42538.666666666672</v>
      </c>
      <c r="N2801" s="10">
        <f t="shared" si="262"/>
        <v>31</v>
      </c>
      <c r="O2801" t="b">
        <v>0</v>
      </c>
      <c r="P2801">
        <v>130</v>
      </c>
      <c r="Q2801" t="b">
        <v>1</v>
      </c>
      <c r="R2801" s="12" t="s">
        <v>8273</v>
      </c>
      <c r="S2801" t="s">
        <v>8274</v>
      </c>
      <c r="T2801">
        <f t="shared" si="258"/>
        <v>44.86</v>
      </c>
      <c r="U2801">
        <f t="shared" si="263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59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5">
        <f t="shared" si="260"/>
        <v>41948.552847222221</v>
      </c>
      <c r="M2802" s="15">
        <f t="shared" si="261"/>
        <v>42008.552847222221</v>
      </c>
      <c r="N2802" s="10">
        <f t="shared" si="262"/>
        <v>60</v>
      </c>
      <c r="O2802" t="b">
        <v>0</v>
      </c>
      <c r="P2802">
        <v>31</v>
      </c>
      <c r="Q2802" t="b">
        <v>1</v>
      </c>
      <c r="R2802" s="12" t="s">
        <v>8273</v>
      </c>
      <c r="S2802" t="s">
        <v>8274</v>
      </c>
      <c r="T2802">
        <f t="shared" si="258"/>
        <v>42.9</v>
      </c>
      <c r="U2802">
        <f t="shared" si="263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59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5">
        <f t="shared" si="260"/>
        <v>41900.243159722224</v>
      </c>
      <c r="M2803" s="15">
        <f t="shared" si="261"/>
        <v>41922.458333333336</v>
      </c>
      <c r="N2803" s="10">
        <f t="shared" si="262"/>
        <v>22</v>
      </c>
      <c r="O2803" t="b">
        <v>0</v>
      </c>
      <c r="P2803">
        <v>13</v>
      </c>
      <c r="Q2803" t="b">
        <v>1</v>
      </c>
      <c r="R2803" s="12" t="s">
        <v>8273</v>
      </c>
      <c r="S2803" t="s">
        <v>8274</v>
      </c>
      <c r="T2803">
        <f t="shared" si="258"/>
        <v>51.23</v>
      </c>
      <c r="U2803">
        <f t="shared" si="263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59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5">
        <f t="shared" si="260"/>
        <v>42192.64707175926</v>
      </c>
      <c r="M2804" s="15">
        <f t="shared" si="261"/>
        <v>42222.64707175926</v>
      </c>
      <c r="N2804" s="10">
        <f t="shared" si="262"/>
        <v>30</v>
      </c>
      <c r="O2804" t="b">
        <v>0</v>
      </c>
      <c r="P2804">
        <v>90</v>
      </c>
      <c r="Q2804" t="b">
        <v>1</v>
      </c>
      <c r="R2804" s="12" t="s">
        <v>8273</v>
      </c>
      <c r="S2804" t="s">
        <v>8274</v>
      </c>
      <c r="T2804">
        <f t="shared" si="258"/>
        <v>33.94</v>
      </c>
      <c r="U2804">
        <f t="shared" si="263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59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5">
        <f t="shared" si="260"/>
        <v>42158.065694444449</v>
      </c>
      <c r="M2805" s="15">
        <f t="shared" si="261"/>
        <v>42201</v>
      </c>
      <c r="N2805" s="10">
        <f t="shared" si="262"/>
        <v>43</v>
      </c>
      <c r="O2805" t="b">
        <v>0</v>
      </c>
      <c r="P2805">
        <v>141</v>
      </c>
      <c r="Q2805" t="b">
        <v>1</v>
      </c>
      <c r="R2805" s="12" t="s">
        <v>8273</v>
      </c>
      <c r="S2805" t="s">
        <v>8274</v>
      </c>
      <c r="T2805">
        <f t="shared" si="258"/>
        <v>90.74</v>
      </c>
      <c r="U2805">
        <f t="shared" si="263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59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5">
        <f t="shared" si="260"/>
        <v>41881.453587962962</v>
      </c>
      <c r="M2806" s="15">
        <f t="shared" si="261"/>
        <v>41911.453587962962</v>
      </c>
      <c r="N2806" s="10">
        <f t="shared" si="262"/>
        <v>30</v>
      </c>
      <c r="O2806" t="b">
        <v>0</v>
      </c>
      <c r="P2806">
        <v>23</v>
      </c>
      <c r="Q2806" t="b">
        <v>1</v>
      </c>
      <c r="R2806" s="12" t="s">
        <v>8273</v>
      </c>
      <c r="S2806" t="s">
        <v>8274</v>
      </c>
      <c r="T2806">
        <f t="shared" si="258"/>
        <v>50</v>
      </c>
      <c r="U2806">
        <f t="shared" si="263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59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5">
        <f t="shared" si="260"/>
        <v>42213.505474537036</v>
      </c>
      <c r="M2807" s="15">
        <f t="shared" si="261"/>
        <v>42238.505474537036</v>
      </c>
      <c r="N2807" s="10">
        <f t="shared" si="262"/>
        <v>25</v>
      </c>
      <c r="O2807" t="b">
        <v>0</v>
      </c>
      <c r="P2807">
        <v>18</v>
      </c>
      <c r="Q2807" t="b">
        <v>1</v>
      </c>
      <c r="R2807" s="12" t="s">
        <v>8273</v>
      </c>
      <c r="S2807" t="s">
        <v>8274</v>
      </c>
      <c r="T2807">
        <f t="shared" si="258"/>
        <v>24.44</v>
      </c>
      <c r="U2807">
        <f t="shared" si="263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59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5">
        <f t="shared" si="260"/>
        <v>42185.267245370371</v>
      </c>
      <c r="M2808" s="15">
        <f t="shared" si="261"/>
        <v>42221.458333333328</v>
      </c>
      <c r="N2808" s="10">
        <f t="shared" si="262"/>
        <v>36</v>
      </c>
      <c r="O2808" t="b">
        <v>0</v>
      </c>
      <c r="P2808">
        <v>76</v>
      </c>
      <c r="Q2808" t="b">
        <v>1</v>
      </c>
      <c r="R2808" s="12" t="s">
        <v>8273</v>
      </c>
      <c r="S2808" t="s">
        <v>8274</v>
      </c>
      <c r="T2808">
        <f t="shared" si="258"/>
        <v>44.25</v>
      </c>
      <c r="U2808">
        <f t="shared" si="263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59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5">
        <f t="shared" si="260"/>
        <v>42154.873124999998</v>
      </c>
      <c r="M2809" s="15">
        <f t="shared" si="261"/>
        <v>42184.873124999998</v>
      </c>
      <c r="N2809" s="10">
        <f t="shared" si="262"/>
        <v>30</v>
      </c>
      <c r="O2809" t="b">
        <v>0</v>
      </c>
      <c r="P2809">
        <v>93</v>
      </c>
      <c r="Q2809" t="b">
        <v>1</v>
      </c>
      <c r="R2809" s="12" t="s">
        <v>8273</v>
      </c>
      <c r="S2809" t="s">
        <v>8274</v>
      </c>
      <c r="T2809">
        <f t="shared" si="258"/>
        <v>67.739999999999995</v>
      </c>
      <c r="U2809">
        <f t="shared" si="263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59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5">
        <f t="shared" si="260"/>
        <v>42208.84646990741</v>
      </c>
      <c r="M2810" s="15">
        <f t="shared" si="261"/>
        <v>42238.84646990741</v>
      </c>
      <c r="N2810" s="10">
        <f t="shared" si="262"/>
        <v>30</v>
      </c>
      <c r="O2810" t="b">
        <v>0</v>
      </c>
      <c r="P2810">
        <v>69</v>
      </c>
      <c r="Q2810" t="b">
        <v>1</v>
      </c>
      <c r="R2810" s="12" t="s">
        <v>8273</v>
      </c>
      <c r="S2810" t="s">
        <v>8274</v>
      </c>
      <c r="T2810">
        <f t="shared" si="258"/>
        <v>65.38</v>
      </c>
      <c r="U2810">
        <f t="shared" si="26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59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5">
        <f t="shared" si="260"/>
        <v>42451.496817129635</v>
      </c>
      <c r="M2811" s="15">
        <f t="shared" si="261"/>
        <v>42459.610416666663</v>
      </c>
      <c r="N2811" s="10">
        <f t="shared" si="262"/>
        <v>8</v>
      </c>
      <c r="O2811" t="b">
        <v>0</v>
      </c>
      <c r="P2811">
        <v>21</v>
      </c>
      <c r="Q2811" t="b">
        <v>1</v>
      </c>
      <c r="R2811" s="12" t="s">
        <v>8273</v>
      </c>
      <c r="S2811" t="s">
        <v>8274</v>
      </c>
      <c r="T2811">
        <f t="shared" si="258"/>
        <v>121.9</v>
      </c>
      <c r="U2811">
        <f t="shared" si="263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59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5">
        <f t="shared" si="260"/>
        <v>41759.13962962963</v>
      </c>
      <c r="M2812" s="15">
        <f t="shared" si="261"/>
        <v>41791.165972222225</v>
      </c>
      <c r="N2812" s="10">
        <f t="shared" si="262"/>
        <v>32</v>
      </c>
      <c r="O2812" t="b">
        <v>0</v>
      </c>
      <c r="P2812">
        <v>57</v>
      </c>
      <c r="Q2812" t="b">
        <v>1</v>
      </c>
      <c r="R2812" s="12" t="s">
        <v>8273</v>
      </c>
      <c r="S2812" t="s">
        <v>8274</v>
      </c>
      <c r="T2812">
        <f t="shared" si="258"/>
        <v>47.46</v>
      </c>
      <c r="U2812">
        <f t="shared" si="263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59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5">
        <f t="shared" si="260"/>
        <v>42028.496562500004</v>
      </c>
      <c r="M2813" s="15">
        <f t="shared" si="261"/>
        <v>42058.496562500004</v>
      </c>
      <c r="N2813" s="10">
        <f t="shared" si="262"/>
        <v>30</v>
      </c>
      <c r="O2813" t="b">
        <v>0</v>
      </c>
      <c r="P2813">
        <v>108</v>
      </c>
      <c r="Q2813" t="b">
        <v>1</v>
      </c>
      <c r="R2813" s="12" t="s">
        <v>8273</v>
      </c>
      <c r="S2813" t="s">
        <v>8274</v>
      </c>
      <c r="T2813">
        <f t="shared" si="258"/>
        <v>92.84</v>
      </c>
      <c r="U2813">
        <f t="shared" si="26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59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5">
        <f t="shared" si="260"/>
        <v>42054.74418981481</v>
      </c>
      <c r="M2814" s="15">
        <f t="shared" si="261"/>
        <v>42100.166666666672</v>
      </c>
      <c r="N2814" s="10">
        <f t="shared" si="262"/>
        <v>46</v>
      </c>
      <c r="O2814" t="b">
        <v>0</v>
      </c>
      <c r="P2814">
        <v>83</v>
      </c>
      <c r="Q2814" t="b">
        <v>1</v>
      </c>
      <c r="R2814" s="12" t="s">
        <v>8273</v>
      </c>
      <c r="S2814" t="s">
        <v>8274</v>
      </c>
      <c r="T2814">
        <f t="shared" si="258"/>
        <v>68.25</v>
      </c>
      <c r="U2814">
        <f t="shared" si="263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59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5">
        <f t="shared" si="260"/>
        <v>42693.742604166662</v>
      </c>
      <c r="M2815" s="15">
        <f t="shared" si="261"/>
        <v>42718.742604166662</v>
      </c>
      <c r="N2815" s="10">
        <f t="shared" si="262"/>
        <v>25</v>
      </c>
      <c r="O2815" t="b">
        <v>0</v>
      </c>
      <c r="P2815">
        <v>96</v>
      </c>
      <c r="Q2815" t="b">
        <v>1</v>
      </c>
      <c r="R2815" s="12" t="s">
        <v>8273</v>
      </c>
      <c r="S2815" t="s">
        <v>8274</v>
      </c>
      <c r="T2815">
        <f t="shared" si="258"/>
        <v>37.21</v>
      </c>
      <c r="U2815">
        <f t="shared" si="263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59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5">
        <f t="shared" si="260"/>
        <v>42103.399479166663</v>
      </c>
      <c r="M2816" s="15">
        <f t="shared" si="261"/>
        <v>42133.399479166663</v>
      </c>
      <c r="N2816" s="10">
        <f t="shared" si="262"/>
        <v>30</v>
      </c>
      <c r="O2816" t="b">
        <v>0</v>
      </c>
      <c r="P2816">
        <v>64</v>
      </c>
      <c r="Q2816" t="b">
        <v>1</v>
      </c>
      <c r="R2816" s="12" t="s">
        <v>8273</v>
      </c>
      <c r="S2816" t="s">
        <v>8274</v>
      </c>
      <c r="T2816">
        <f t="shared" si="258"/>
        <v>25.25</v>
      </c>
      <c r="U2816">
        <f t="shared" si="26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59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5">
        <f t="shared" si="260"/>
        <v>42559.776724537034</v>
      </c>
      <c r="M2817" s="15">
        <f t="shared" si="261"/>
        <v>42589.776724537034</v>
      </c>
      <c r="N2817" s="10">
        <f t="shared" si="262"/>
        <v>30</v>
      </c>
      <c r="O2817" t="b">
        <v>0</v>
      </c>
      <c r="P2817">
        <v>14</v>
      </c>
      <c r="Q2817" t="b">
        <v>1</v>
      </c>
      <c r="R2817" s="12" t="s">
        <v>8273</v>
      </c>
      <c r="S2817" t="s">
        <v>8274</v>
      </c>
      <c r="T2817">
        <f t="shared" si="258"/>
        <v>43.21</v>
      </c>
      <c r="U2817">
        <f t="shared" si="263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si="259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5">
        <f t="shared" si="260"/>
        <v>42188.467499999999</v>
      </c>
      <c r="M2818" s="15">
        <f t="shared" si="261"/>
        <v>42218.666666666672</v>
      </c>
      <c r="N2818" s="10">
        <f t="shared" si="262"/>
        <v>30</v>
      </c>
      <c r="O2818" t="b">
        <v>0</v>
      </c>
      <c r="P2818">
        <v>169</v>
      </c>
      <c r="Q2818" t="b">
        <v>1</v>
      </c>
      <c r="R2818" s="12" t="s">
        <v>8273</v>
      </c>
      <c r="S2818" t="s">
        <v>8274</v>
      </c>
      <c r="T2818">
        <f t="shared" ref="T2818:T2881" si="264">IFERROR(ROUND(E2818/P2818,2),0)</f>
        <v>25.13</v>
      </c>
      <c r="U2818">
        <f t="shared" si="263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ref="F2819:F2882" si="265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5">
        <f t="shared" ref="L2819:L2882" si="266">(((K2819/60)/60)/24)+DATE(1970,1,1)</f>
        <v>42023.634976851856</v>
      </c>
      <c r="M2819" s="15">
        <f t="shared" ref="M2819:M2882" si="267">(((J2819/60)/60)/24)+DATE(1970,1,1)</f>
        <v>42063.634976851856</v>
      </c>
      <c r="N2819" s="10">
        <f t="shared" ref="N2819:N2882" si="268">_xlfn.DAYS(M2819,L2819)</f>
        <v>40</v>
      </c>
      <c r="O2819" t="b">
        <v>0</v>
      </c>
      <c r="P2819">
        <v>33</v>
      </c>
      <c r="Q2819" t="b">
        <v>1</v>
      </c>
      <c r="R2819" s="12" t="s">
        <v>8273</v>
      </c>
      <c r="S2819" t="s">
        <v>8274</v>
      </c>
      <c r="T2819">
        <f t="shared" si="264"/>
        <v>23.64</v>
      </c>
      <c r="U2819">
        <f t="shared" ref="U2819:U2882" si="269">YEAR(L2819)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65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5">
        <f t="shared" si="266"/>
        <v>42250.598217592589</v>
      </c>
      <c r="M2820" s="15">
        <f t="shared" si="267"/>
        <v>42270.598217592589</v>
      </c>
      <c r="N2820" s="10">
        <f t="shared" si="268"/>
        <v>20</v>
      </c>
      <c r="O2820" t="b">
        <v>0</v>
      </c>
      <c r="P2820">
        <v>102</v>
      </c>
      <c r="Q2820" t="b">
        <v>1</v>
      </c>
      <c r="R2820" s="12" t="s">
        <v>8273</v>
      </c>
      <c r="S2820" t="s">
        <v>8274</v>
      </c>
      <c r="T2820">
        <f t="shared" si="264"/>
        <v>103.95</v>
      </c>
      <c r="U2820">
        <f t="shared" si="26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65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5">
        <f t="shared" si="266"/>
        <v>42139.525567129633</v>
      </c>
      <c r="M2821" s="15">
        <f t="shared" si="267"/>
        <v>42169.525567129633</v>
      </c>
      <c r="N2821" s="10">
        <f t="shared" si="268"/>
        <v>30</v>
      </c>
      <c r="O2821" t="b">
        <v>0</v>
      </c>
      <c r="P2821">
        <v>104</v>
      </c>
      <c r="Q2821" t="b">
        <v>1</v>
      </c>
      <c r="R2821" s="12" t="s">
        <v>8273</v>
      </c>
      <c r="S2821" t="s">
        <v>8274</v>
      </c>
      <c r="T2821">
        <f t="shared" si="264"/>
        <v>50.38</v>
      </c>
      <c r="U2821">
        <f t="shared" si="26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65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5">
        <f t="shared" si="266"/>
        <v>42401.610983796301</v>
      </c>
      <c r="M2822" s="15">
        <f t="shared" si="267"/>
        <v>42426</v>
      </c>
      <c r="N2822" s="10">
        <f t="shared" si="268"/>
        <v>25</v>
      </c>
      <c r="O2822" t="b">
        <v>0</v>
      </c>
      <c r="P2822">
        <v>20</v>
      </c>
      <c r="Q2822" t="b">
        <v>1</v>
      </c>
      <c r="R2822" s="12" t="s">
        <v>8273</v>
      </c>
      <c r="S2822" t="s">
        <v>8274</v>
      </c>
      <c r="T2822">
        <f t="shared" si="264"/>
        <v>13.6</v>
      </c>
      <c r="U2822">
        <f t="shared" si="26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65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5">
        <f t="shared" si="266"/>
        <v>41875.922858796301</v>
      </c>
      <c r="M2823" s="15">
        <f t="shared" si="267"/>
        <v>41905.922858796301</v>
      </c>
      <c r="N2823" s="10">
        <f t="shared" si="268"/>
        <v>30</v>
      </c>
      <c r="O2823" t="b">
        <v>0</v>
      </c>
      <c r="P2823">
        <v>35</v>
      </c>
      <c r="Q2823" t="b">
        <v>1</v>
      </c>
      <c r="R2823" s="12" t="s">
        <v>8273</v>
      </c>
      <c r="S2823" t="s">
        <v>8274</v>
      </c>
      <c r="T2823">
        <f t="shared" si="264"/>
        <v>28.57</v>
      </c>
      <c r="U2823">
        <f t="shared" si="26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65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5">
        <f t="shared" si="266"/>
        <v>42060.683935185181</v>
      </c>
      <c r="M2824" s="15">
        <f t="shared" si="267"/>
        <v>42090.642268518524</v>
      </c>
      <c r="N2824" s="10">
        <f t="shared" si="268"/>
        <v>30</v>
      </c>
      <c r="O2824" t="b">
        <v>0</v>
      </c>
      <c r="P2824">
        <v>94</v>
      </c>
      <c r="Q2824" t="b">
        <v>1</v>
      </c>
      <c r="R2824" s="12" t="s">
        <v>8273</v>
      </c>
      <c r="S2824" t="s">
        <v>8274</v>
      </c>
      <c r="T2824">
        <f t="shared" si="264"/>
        <v>63.83</v>
      </c>
      <c r="U2824">
        <f t="shared" si="26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65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5">
        <f t="shared" si="266"/>
        <v>42067.011643518519</v>
      </c>
      <c r="M2825" s="15">
        <f t="shared" si="267"/>
        <v>42094.957638888889</v>
      </c>
      <c r="N2825" s="10">
        <f t="shared" si="268"/>
        <v>27</v>
      </c>
      <c r="O2825" t="b">
        <v>0</v>
      </c>
      <c r="P2825">
        <v>14</v>
      </c>
      <c r="Q2825" t="b">
        <v>1</v>
      </c>
      <c r="R2825" s="12" t="s">
        <v>8273</v>
      </c>
      <c r="S2825" t="s">
        <v>8274</v>
      </c>
      <c r="T2825">
        <f t="shared" si="264"/>
        <v>8.86</v>
      </c>
      <c r="U2825">
        <f t="shared" si="26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65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5">
        <f t="shared" si="266"/>
        <v>42136.270787037036</v>
      </c>
      <c r="M2826" s="15">
        <f t="shared" si="267"/>
        <v>42168.071527777778</v>
      </c>
      <c r="N2826" s="10">
        <f t="shared" si="268"/>
        <v>32</v>
      </c>
      <c r="O2826" t="b">
        <v>0</v>
      </c>
      <c r="P2826">
        <v>15</v>
      </c>
      <c r="Q2826" t="b">
        <v>1</v>
      </c>
      <c r="R2826" s="12" t="s">
        <v>8273</v>
      </c>
      <c r="S2826" t="s">
        <v>8274</v>
      </c>
      <c r="T2826">
        <f t="shared" si="264"/>
        <v>50.67</v>
      </c>
      <c r="U2826">
        <f t="shared" si="26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65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5">
        <f t="shared" si="266"/>
        <v>42312.792662037042</v>
      </c>
      <c r="M2827" s="15">
        <f t="shared" si="267"/>
        <v>42342.792662037042</v>
      </c>
      <c r="N2827" s="10">
        <f t="shared" si="268"/>
        <v>30</v>
      </c>
      <c r="O2827" t="b">
        <v>0</v>
      </c>
      <c r="P2827">
        <v>51</v>
      </c>
      <c r="Q2827" t="b">
        <v>1</v>
      </c>
      <c r="R2827" s="12" t="s">
        <v>8273</v>
      </c>
      <c r="S2827" t="s">
        <v>8274</v>
      </c>
      <c r="T2827">
        <f t="shared" si="264"/>
        <v>60.78</v>
      </c>
      <c r="U2827">
        <f t="shared" si="26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65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5">
        <f t="shared" si="266"/>
        <v>42171.034861111111</v>
      </c>
      <c r="M2828" s="15">
        <f t="shared" si="267"/>
        <v>42195.291666666672</v>
      </c>
      <c r="N2828" s="10">
        <f t="shared" si="268"/>
        <v>24</v>
      </c>
      <c r="O2828" t="b">
        <v>0</v>
      </c>
      <c r="P2828">
        <v>19</v>
      </c>
      <c r="Q2828" t="b">
        <v>1</v>
      </c>
      <c r="R2828" s="12" t="s">
        <v>8273</v>
      </c>
      <c r="S2828" t="s">
        <v>8274</v>
      </c>
      <c r="T2828">
        <f t="shared" si="264"/>
        <v>113.42</v>
      </c>
      <c r="U2828">
        <f t="shared" si="26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65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5">
        <f t="shared" si="266"/>
        <v>42494.683634259258</v>
      </c>
      <c r="M2829" s="15">
        <f t="shared" si="267"/>
        <v>42524.6875</v>
      </c>
      <c r="N2829" s="10">
        <f t="shared" si="268"/>
        <v>30</v>
      </c>
      <c r="O2829" t="b">
        <v>0</v>
      </c>
      <c r="P2829">
        <v>23</v>
      </c>
      <c r="Q2829" t="b">
        <v>1</v>
      </c>
      <c r="R2829" s="12" t="s">
        <v>8273</v>
      </c>
      <c r="S2829" t="s">
        <v>8274</v>
      </c>
      <c r="T2829">
        <f t="shared" si="264"/>
        <v>104.57</v>
      </c>
      <c r="U2829">
        <f t="shared" si="26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65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5">
        <f t="shared" si="266"/>
        <v>42254.264687499999</v>
      </c>
      <c r="M2830" s="15">
        <f t="shared" si="267"/>
        <v>42279.958333333328</v>
      </c>
      <c r="N2830" s="10">
        <f t="shared" si="268"/>
        <v>25</v>
      </c>
      <c r="O2830" t="b">
        <v>0</v>
      </c>
      <c r="P2830">
        <v>97</v>
      </c>
      <c r="Q2830" t="b">
        <v>1</v>
      </c>
      <c r="R2830" s="12" t="s">
        <v>8273</v>
      </c>
      <c r="S2830" t="s">
        <v>8274</v>
      </c>
      <c r="T2830">
        <f t="shared" si="264"/>
        <v>98.31</v>
      </c>
      <c r="U2830">
        <f t="shared" si="26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65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5">
        <f t="shared" si="266"/>
        <v>42495.434236111112</v>
      </c>
      <c r="M2831" s="15">
        <f t="shared" si="267"/>
        <v>42523.434236111112</v>
      </c>
      <c r="N2831" s="10">
        <f t="shared" si="268"/>
        <v>28</v>
      </c>
      <c r="O2831" t="b">
        <v>0</v>
      </c>
      <c r="P2831">
        <v>76</v>
      </c>
      <c r="Q2831" t="b">
        <v>1</v>
      </c>
      <c r="R2831" s="12" t="s">
        <v>8273</v>
      </c>
      <c r="S2831" t="s">
        <v>8274</v>
      </c>
      <c r="T2831">
        <f t="shared" si="264"/>
        <v>35.04</v>
      </c>
      <c r="U2831">
        <f t="shared" si="26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65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5">
        <f t="shared" si="266"/>
        <v>41758.839675925927</v>
      </c>
      <c r="M2832" s="15">
        <f t="shared" si="267"/>
        <v>41771.165972222225</v>
      </c>
      <c r="N2832" s="10">
        <f t="shared" si="268"/>
        <v>13</v>
      </c>
      <c r="O2832" t="b">
        <v>0</v>
      </c>
      <c r="P2832">
        <v>11</v>
      </c>
      <c r="Q2832" t="b">
        <v>1</v>
      </c>
      <c r="R2832" s="12" t="s">
        <v>8273</v>
      </c>
      <c r="S2832" t="s">
        <v>8274</v>
      </c>
      <c r="T2832">
        <f t="shared" si="264"/>
        <v>272.73</v>
      </c>
      <c r="U2832">
        <f t="shared" si="26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65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5">
        <f t="shared" si="266"/>
        <v>42171.824884259258</v>
      </c>
      <c r="M2833" s="15">
        <f t="shared" si="267"/>
        <v>42201.824884259258</v>
      </c>
      <c r="N2833" s="10">
        <f t="shared" si="268"/>
        <v>30</v>
      </c>
      <c r="O2833" t="b">
        <v>0</v>
      </c>
      <c r="P2833">
        <v>52</v>
      </c>
      <c r="Q2833" t="b">
        <v>1</v>
      </c>
      <c r="R2833" s="12" t="s">
        <v>8273</v>
      </c>
      <c r="S2833" t="s">
        <v>8274</v>
      </c>
      <c r="T2833">
        <f t="shared" si="264"/>
        <v>63.85</v>
      </c>
      <c r="U2833">
        <f t="shared" si="26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65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5">
        <f t="shared" si="266"/>
        <v>41938.709421296298</v>
      </c>
      <c r="M2834" s="15">
        <f t="shared" si="267"/>
        <v>41966.916666666672</v>
      </c>
      <c r="N2834" s="10">
        <f t="shared" si="268"/>
        <v>28</v>
      </c>
      <c r="O2834" t="b">
        <v>0</v>
      </c>
      <c r="P2834">
        <v>95</v>
      </c>
      <c r="Q2834" t="b">
        <v>1</v>
      </c>
      <c r="R2834" s="12" t="s">
        <v>8273</v>
      </c>
      <c r="S2834" t="s">
        <v>8274</v>
      </c>
      <c r="T2834">
        <f t="shared" si="264"/>
        <v>30.19</v>
      </c>
      <c r="U2834">
        <f t="shared" si="26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65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5">
        <f t="shared" si="266"/>
        <v>42268.127696759257</v>
      </c>
      <c r="M2835" s="15">
        <f t="shared" si="267"/>
        <v>42288.083333333328</v>
      </c>
      <c r="N2835" s="10">
        <f t="shared" si="268"/>
        <v>20</v>
      </c>
      <c r="O2835" t="b">
        <v>0</v>
      </c>
      <c r="P2835">
        <v>35</v>
      </c>
      <c r="Q2835" t="b">
        <v>1</v>
      </c>
      <c r="R2835" s="12" t="s">
        <v>8273</v>
      </c>
      <c r="S2835" t="s">
        <v>8274</v>
      </c>
      <c r="T2835">
        <f t="shared" si="264"/>
        <v>83.51</v>
      </c>
      <c r="U2835">
        <f t="shared" si="26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65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5">
        <f t="shared" si="266"/>
        <v>42019.959837962961</v>
      </c>
      <c r="M2836" s="15">
        <f t="shared" si="267"/>
        <v>42034.959837962961</v>
      </c>
      <c r="N2836" s="10">
        <f t="shared" si="268"/>
        <v>15</v>
      </c>
      <c r="O2836" t="b">
        <v>0</v>
      </c>
      <c r="P2836">
        <v>21</v>
      </c>
      <c r="Q2836" t="b">
        <v>1</v>
      </c>
      <c r="R2836" s="12" t="s">
        <v>8273</v>
      </c>
      <c r="S2836" t="s">
        <v>8274</v>
      </c>
      <c r="T2836">
        <f t="shared" si="264"/>
        <v>64.760000000000005</v>
      </c>
      <c r="U2836">
        <f t="shared" si="26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65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5">
        <f t="shared" si="266"/>
        <v>42313.703900462962</v>
      </c>
      <c r="M2837" s="15">
        <f t="shared" si="267"/>
        <v>42343</v>
      </c>
      <c r="N2837" s="10">
        <f t="shared" si="268"/>
        <v>30</v>
      </c>
      <c r="O2837" t="b">
        <v>0</v>
      </c>
      <c r="P2837">
        <v>93</v>
      </c>
      <c r="Q2837" t="b">
        <v>1</v>
      </c>
      <c r="R2837" s="12" t="s">
        <v>8273</v>
      </c>
      <c r="S2837" t="s">
        <v>8274</v>
      </c>
      <c r="T2837">
        <f t="shared" si="264"/>
        <v>20.12</v>
      </c>
      <c r="U2837">
        <f t="shared" si="26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65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5">
        <f t="shared" si="266"/>
        <v>42746.261782407411</v>
      </c>
      <c r="M2838" s="15">
        <f t="shared" si="267"/>
        <v>42784.207638888889</v>
      </c>
      <c r="N2838" s="10">
        <f t="shared" si="268"/>
        <v>38</v>
      </c>
      <c r="O2838" t="b">
        <v>0</v>
      </c>
      <c r="P2838">
        <v>11</v>
      </c>
      <c r="Q2838" t="b">
        <v>1</v>
      </c>
      <c r="R2838" s="12" t="s">
        <v>8273</v>
      </c>
      <c r="S2838" t="s">
        <v>8274</v>
      </c>
      <c r="T2838">
        <f t="shared" si="264"/>
        <v>44.09</v>
      </c>
      <c r="U2838">
        <f t="shared" si="26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65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5">
        <f t="shared" si="266"/>
        <v>42307.908379629633</v>
      </c>
      <c r="M2839" s="15">
        <f t="shared" si="267"/>
        <v>42347.950046296297</v>
      </c>
      <c r="N2839" s="10">
        <f t="shared" si="268"/>
        <v>40</v>
      </c>
      <c r="O2839" t="b">
        <v>0</v>
      </c>
      <c r="P2839">
        <v>21</v>
      </c>
      <c r="Q2839" t="b">
        <v>1</v>
      </c>
      <c r="R2839" s="12" t="s">
        <v>8273</v>
      </c>
      <c r="S2839" t="s">
        <v>8274</v>
      </c>
      <c r="T2839">
        <f t="shared" si="264"/>
        <v>40.479999999999997</v>
      </c>
      <c r="U2839">
        <f t="shared" si="26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65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5">
        <f t="shared" si="266"/>
        <v>41842.607592592591</v>
      </c>
      <c r="M2840" s="15">
        <f t="shared" si="267"/>
        <v>41864.916666666664</v>
      </c>
      <c r="N2840" s="10">
        <f t="shared" si="268"/>
        <v>22</v>
      </c>
      <c r="O2840" t="b">
        <v>0</v>
      </c>
      <c r="P2840">
        <v>54</v>
      </c>
      <c r="Q2840" t="b">
        <v>1</v>
      </c>
      <c r="R2840" s="12" t="s">
        <v>8273</v>
      </c>
      <c r="S2840" t="s">
        <v>8274</v>
      </c>
      <c r="T2840">
        <f t="shared" si="264"/>
        <v>44.54</v>
      </c>
      <c r="U2840">
        <f t="shared" si="26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65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5">
        <f t="shared" si="266"/>
        <v>41853.240208333329</v>
      </c>
      <c r="M2841" s="15">
        <f t="shared" si="267"/>
        <v>41876.207638888889</v>
      </c>
      <c r="N2841" s="10">
        <f t="shared" si="268"/>
        <v>23</v>
      </c>
      <c r="O2841" t="b">
        <v>0</v>
      </c>
      <c r="P2841">
        <v>31</v>
      </c>
      <c r="Q2841" t="b">
        <v>1</v>
      </c>
      <c r="R2841" s="12" t="s">
        <v>8273</v>
      </c>
      <c r="S2841" t="s">
        <v>8274</v>
      </c>
      <c r="T2841">
        <f t="shared" si="264"/>
        <v>125.81</v>
      </c>
      <c r="U2841">
        <f t="shared" si="26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65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5">
        <f t="shared" si="266"/>
        <v>42060.035636574074</v>
      </c>
      <c r="M2842" s="15">
        <f t="shared" si="267"/>
        <v>42081.708333333328</v>
      </c>
      <c r="N2842" s="10">
        <f t="shared" si="268"/>
        <v>21</v>
      </c>
      <c r="O2842" t="b">
        <v>0</v>
      </c>
      <c r="P2842">
        <v>132</v>
      </c>
      <c r="Q2842" t="b">
        <v>1</v>
      </c>
      <c r="R2842" s="12" t="s">
        <v>8273</v>
      </c>
      <c r="S2842" t="s">
        <v>8274</v>
      </c>
      <c r="T2842">
        <f t="shared" si="264"/>
        <v>19.7</v>
      </c>
      <c r="U2842">
        <f t="shared" si="26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65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5">
        <f t="shared" si="266"/>
        <v>42291.739548611105</v>
      </c>
      <c r="M2843" s="15">
        <f t="shared" si="267"/>
        <v>42351.781215277777</v>
      </c>
      <c r="N2843" s="10">
        <f t="shared" si="268"/>
        <v>60</v>
      </c>
      <c r="O2843" t="b">
        <v>0</v>
      </c>
      <c r="P2843">
        <v>1</v>
      </c>
      <c r="Q2843" t="b">
        <v>0</v>
      </c>
      <c r="R2843" s="12" t="s">
        <v>8273</v>
      </c>
      <c r="S2843" t="s">
        <v>8274</v>
      </c>
      <c r="T2843">
        <f t="shared" si="264"/>
        <v>10</v>
      </c>
      <c r="U2843">
        <f t="shared" si="26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65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5">
        <f t="shared" si="266"/>
        <v>41784.952488425923</v>
      </c>
      <c r="M2844" s="15">
        <f t="shared" si="267"/>
        <v>41811.458333333336</v>
      </c>
      <c r="N2844" s="10">
        <f t="shared" si="268"/>
        <v>27</v>
      </c>
      <c r="O2844" t="b">
        <v>0</v>
      </c>
      <c r="P2844">
        <v>0</v>
      </c>
      <c r="Q2844" t="b">
        <v>0</v>
      </c>
      <c r="R2844" s="12" t="s">
        <v>8273</v>
      </c>
      <c r="S2844" t="s">
        <v>8274</v>
      </c>
      <c r="T2844">
        <f t="shared" si="264"/>
        <v>0</v>
      </c>
      <c r="U2844">
        <f t="shared" si="26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65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5">
        <f t="shared" si="266"/>
        <v>42492.737847222219</v>
      </c>
      <c r="M2845" s="15">
        <f t="shared" si="267"/>
        <v>42534.166666666672</v>
      </c>
      <c r="N2845" s="10">
        <f t="shared" si="268"/>
        <v>42</v>
      </c>
      <c r="O2845" t="b">
        <v>0</v>
      </c>
      <c r="P2845">
        <v>0</v>
      </c>
      <c r="Q2845" t="b">
        <v>0</v>
      </c>
      <c r="R2845" s="12" t="s">
        <v>8273</v>
      </c>
      <c r="S2845" t="s">
        <v>8274</v>
      </c>
      <c r="T2845">
        <f t="shared" si="264"/>
        <v>0</v>
      </c>
      <c r="U2845">
        <f t="shared" si="26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65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5">
        <f t="shared" si="266"/>
        <v>42709.546064814815</v>
      </c>
      <c r="M2846" s="15">
        <f t="shared" si="267"/>
        <v>42739.546064814815</v>
      </c>
      <c r="N2846" s="10">
        <f t="shared" si="268"/>
        <v>30</v>
      </c>
      <c r="O2846" t="b">
        <v>0</v>
      </c>
      <c r="P2846">
        <v>1</v>
      </c>
      <c r="Q2846" t="b">
        <v>0</v>
      </c>
      <c r="R2846" s="12" t="s">
        <v>8273</v>
      </c>
      <c r="S2846" t="s">
        <v>8274</v>
      </c>
      <c r="T2846">
        <f t="shared" si="264"/>
        <v>30</v>
      </c>
      <c r="U2846">
        <f t="shared" si="26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65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5">
        <f t="shared" si="266"/>
        <v>42103.016585648147</v>
      </c>
      <c r="M2847" s="15">
        <f t="shared" si="267"/>
        <v>42163.016585648147</v>
      </c>
      <c r="N2847" s="10">
        <f t="shared" si="268"/>
        <v>60</v>
      </c>
      <c r="O2847" t="b">
        <v>0</v>
      </c>
      <c r="P2847">
        <v>39</v>
      </c>
      <c r="Q2847" t="b">
        <v>0</v>
      </c>
      <c r="R2847" s="12" t="s">
        <v>8273</v>
      </c>
      <c r="S2847" t="s">
        <v>8274</v>
      </c>
      <c r="T2847">
        <f t="shared" si="264"/>
        <v>60.67</v>
      </c>
      <c r="U2847">
        <f t="shared" si="26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65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5">
        <f t="shared" si="266"/>
        <v>42108.692060185189</v>
      </c>
      <c r="M2848" s="15">
        <f t="shared" si="267"/>
        <v>42153.692060185189</v>
      </c>
      <c r="N2848" s="10">
        <f t="shared" si="268"/>
        <v>45</v>
      </c>
      <c r="O2848" t="b">
        <v>0</v>
      </c>
      <c r="P2848">
        <v>0</v>
      </c>
      <c r="Q2848" t="b">
        <v>0</v>
      </c>
      <c r="R2848" s="12" t="s">
        <v>8273</v>
      </c>
      <c r="S2848" t="s">
        <v>8274</v>
      </c>
      <c r="T2848">
        <f t="shared" si="264"/>
        <v>0</v>
      </c>
      <c r="U2848">
        <f t="shared" si="26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65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5">
        <f t="shared" si="266"/>
        <v>42453.806307870371</v>
      </c>
      <c r="M2849" s="15">
        <f t="shared" si="267"/>
        <v>42513.806307870371</v>
      </c>
      <c r="N2849" s="10">
        <f t="shared" si="268"/>
        <v>60</v>
      </c>
      <c r="O2849" t="b">
        <v>0</v>
      </c>
      <c r="P2849">
        <v>0</v>
      </c>
      <c r="Q2849" t="b">
        <v>0</v>
      </c>
      <c r="R2849" s="12" t="s">
        <v>8273</v>
      </c>
      <c r="S2849" t="s">
        <v>8274</v>
      </c>
      <c r="T2849">
        <f t="shared" si="264"/>
        <v>0</v>
      </c>
      <c r="U2849">
        <f t="shared" si="26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65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5">
        <f t="shared" si="266"/>
        <v>42123.648831018523</v>
      </c>
      <c r="M2850" s="15">
        <f t="shared" si="267"/>
        <v>42153.648831018523</v>
      </c>
      <c r="N2850" s="10">
        <f t="shared" si="268"/>
        <v>30</v>
      </c>
      <c r="O2850" t="b">
        <v>0</v>
      </c>
      <c r="P2850">
        <v>3</v>
      </c>
      <c r="Q2850" t="b">
        <v>0</v>
      </c>
      <c r="R2850" s="12" t="s">
        <v>8273</v>
      </c>
      <c r="S2850" t="s">
        <v>8274</v>
      </c>
      <c r="T2850">
        <f t="shared" si="264"/>
        <v>23.33</v>
      </c>
      <c r="U2850">
        <f t="shared" si="26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65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5">
        <f t="shared" si="266"/>
        <v>42453.428240740745</v>
      </c>
      <c r="M2851" s="15">
        <f t="shared" si="267"/>
        <v>42483.428240740745</v>
      </c>
      <c r="N2851" s="10">
        <f t="shared" si="268"/>
        <v>30</v>
      </c>
      <c r="O2851" t="b">
        <v>0</v>
      </c>
      <c r="P2851">
        <v>1</v>
      </c>
      <c r="Q2851" t="b">
        <v>0</v>
      </c>
      <c r="R2851" s="12" t="s">
        <v>8273</v>
      </c>
      <c r="S2851" t="s">
        <v>8274</v>
      </c>
      <c r="T2851">
        <f t="shared" si="264"/>
        <v>5</v>
      </c>
      <c r="U2851">
        <f t="shared" si="26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65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5">
        <f t="shared" si="266"/>
        <v>41858.007071759261</v>
      </c>
      <c r="M2852" s="15">
        <f t="shared" si="267"/>
        <v>41888.007071759261</v>
      </c>
      <c r="N2852" s="10">
        <f t="shared" si="268"/>
        <v>30</v>
      </c>
      <c r="O2852" t="b">
        <v>0</v>
      </c>
      <c r="P2852">
        <v>13</v>
      </c>
      <c r="Q2852" t="b">
        <v>0</v>
      </c>
      <c r="R2852" s="12" t="s">
        <v>8273</v>
      </c>
      <c r="S2852" t="s">
        <v>8274</v>
      </c>
      <c r="T2852">
        <f t="shared" si="264"/>
        <v>23.92</v>
      </c>
      <c r="U2852">
        <f t="shared" si="26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65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5">
        <f t="shared" si="266"/>
        <v>42390.002650462964</v>
      </c>
      <c r="M2853" s="15">
        <f t="shared" si="267"/>
        <v>42398.970138888893</v>
      </c>
      <c r="N2853" s="10">
        <f t="shared" si="268"/>
        <v>8</v>
      </c>
      <c r="O2853" t="b">
        <v>0</v>
      </c>
      <c r="P2853">
        <v>0</v>
      </c>
      <c r="Q2853" t="b">
        <v>0</v>
      </c>
      <c r="R2853" s="12" t="s">
        <v>8273</v>
      </c>
      <c r="S2853" t="s">
        <v>8274</v>
      </c>
      <c r="T2853">
        <f t="shared" si="264"/>
        <v>0</v>
      </c>
      <c r="U2853">
        <f t="shared" si="26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65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5">
        <f t="shared" si="266"/>
        <v>41781.045173611114</v>
      </c>
      <c r="M2854" s="15">
        <f t="shared" si="267"/>
        <v>41811.045173611114</v>
      </c>
      <c r="N2854" s="10">
        <f t="shared" si="268"/>
        <v>30</v>
      </c>
      <c r="O2854" t="b">
        <v>0</v>
      </c>
      <c r="P2854">
        <v>6</v>
      </c>
      <c r="Q2854" t="b">
        <v>0</v>
      </c>
      <c r="R2854" s="12" t="s">
        <v>8273</v>
      </c>
      <c r="S2854" t="s">
        <v>8274</v>
      </c>
      <c r="T2854">
        <f t="shared" si="264"/>
        <v>15.83</v>
      </c>
      <c r="U2854">
        <f t="shared" si="26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65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5">
        <f t="shared" si="266"/>
        <v>41836.190937499996</v>
      </c>
      <c r="M2855" s="15">
        <f t="shared" si="267"/>
        <v>41896.190937499996</v>
      </c>
      <c r="N2855" s="10">
        <f t="shared" si="268"/>
        <v>60</v>
      </c>
      <c r="O2855" t="b">
        <v>0</v>
      </c>
      <c r="P2855">
        <v>0</v>
      </c>
      <c r="Q2855" t="b">
        <v>0</v>
      </c>
      <c r="R2855" s="12" t="s">
        <v>8273</v>
      </c>
      <c r="S2855" t="s">
        <v>8274</v>
      </c>
      <c r="T2855">
        <f t="shared" si="264"/>
        <v>0</v>
      </c>
      <c r="U2855">
        <f t="shared" si="26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65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5">
        <f t="shared" si="266"/>
        <v>42111.71665509259</v>
      </c>
      <c r="M2856" s="15">
        <f t="shared" si="267"/>
        <v>42131.71665509259</v>
      </c>
      <c r="N2856" s="10">
        <f t="shared" si="268"/>
        <v>20</v>
      </c>
      <c r="O2856" t="b">
        <v>0</v>
      </c>
      <c r="P2856">
        <v>14</v>
      </c>
      <c r="Q2856" t="b">
        <v>0</v>
      </c>
      <c r="R2856" s="12" t="s">
        <v>8273</v>
      </c>
      <c r="S2856" t="s">
        <v>8274</v>
      </c>
      <c r="T2856">
        <f t="shared" si="264"/>
        <v>29.79</v>
      </c>
      <c r="U2856">
        <f t="shared" si="26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65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5">
        <f t="shared" si="266"/>
        <v>42370.007766203707</v>
      </c>
      <c r="M2857" s="15">
        <f t="shared" si="267"/>
        <v>42398.981944444444</v>
      </c>
      <c r="N2857" s="10">
        <f t="shared" si="268"/>
        <v>28</v>
      </c>
      <c r="O2857" t="b">
        <v>0</v>
      </c>
      <c r="P2857">
        <v>5</v>
      </c>
      <c r="Q2857" t="b">
        <v>0</v>
      </c>
      <c r="R2857" s="12" t="s">
        <v>8273</v>
      </c>
      <c r="S2857" t="s">
        <v>8274</v>
      </c>
      <c r="T2857">
        <f t="shared" si="264"/>
        <v>60</v>
      </c>
      <c r="U2857">
        <f t="shared" si="26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65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5">
        <f t="shared" si="266"/>
        <v>42165.037581018521</v>
      </c>
      <c r="M2858" s="15">
        <f t="shared" si="267"/>
        <v>42224.898611111115</v>
      </c>
      <c r="N2858" s="10">
        <f t="shared" si="268"/>
        <v>59</v>
      </c>
      <c r="O2858" t="b">
        <v>0</v>
      </c>
      <c r="P2858">
        <v>6</v>
      </c>
      <c r="Q2858" t="b">
        <v>0</v>
      </c>
      <c r="R2858" s="12" t="s">
        <v>8273</v>
      </c>
      <c r="S2858" t="s">
        <v>8274</v>
      </c>
      <c r="T2858">
        <f t="shared" si="264"/>
        <v>24.33</v>
      </c>
      <c r="U2858">
        <f t="shared" si="26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65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5">
        <f t="shared" si="266"/>
        <v>42726.920081018514</v>
      </c>
      <c r="M2859" s="15">
        <f t="shared" si="267"/>
        <v>42786.75</v>
      </c>
      <c r="N2859" s="10">
        <f t="shared" si="268"/>
        <v>60</v>
      </c>
      <c r="O2859" t="b">
        <v>0</v>
      </c>
      <c r="P2859">
        <v>15</v>
      </c>
      <c r="Q2859" t="b">
        <v>0</v>
      </c>
      <c r="R2859" s="12" t="s">
        <v>8273</v>
      </c>
      <c r="S2859" t="s">
        <v>8274</v>
      </c>
      <c r="T2859">
        <f t="shared" si="264"/>
        <v>500</v>
      </c>
      <c r="U2859">
        <f t="shared" si="26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65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5">
        <f t="shared" si="266"/>
        <v>41954.545081018514</v>
      </c>
      <c r="M2860" s="15">
        <f t="shared" si="267"/>
        <v>41978.477777777778</v>
      </c>
      <c r="N2860" s="10">
        <f t="shared" si="268"/>
        <v>24</v>
      </c>
      <c r="O2860" t="b">
        <v>0</v>
      </c>
      <c r="P2860">
        <v>0</v>
      </c>
      <c r="Q2860" t="b">
        <v>0</v>
      </c>
      <c r="R2860" s="12" t="s">
        <v>8273</v>
      </c>
      <c r="S2860" t="s">
        <v>8274</v>
      </c>
      <c r="T2860">
        <f t="shared" si="264"/>
        <v>0</v>
      </c>
      <c r="U2860">
        <f t="shared" si="26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65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5">
        <f t="shared" si="266"/>
        <v>42233.362314814818</v>
      </c>
      <c r="M2861" s="15">
        <f t="shared" si="267"/>
        <v>42293.362314814818</v>
      </c>
      <c r="N2861" s="10">
        <f t="shared" si="268"/>
        <v>60</v>
      </c>
      <c r="O2861" t="b">
        <v>0</v>
      </c>
      <c r="P2861">
        <v>1</v>
      </c>
      <c r="Q2861" t="b">
        <v>0</v>
      </c>
      <c r="R2861" s="12" t="s">
        <v>8273</v>
      </c>
      <c r="S2861" t="s">
        <v>8274</v>
      </c>
      <c r="T2861">
        <f t="shared" si="264"/>
        <v>35</v>
      </c>
      <c r="U2861">
        <f t="shared" si="26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65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5">
        <f t="shared" si="266"/>
        <v>42480.800648148142</v>
      </c>
      <c r="M2862" s="15">
        <f t="shared" si="267"/>
        <v>42540.800648148142</v>
      </c>
      <c r="N2862" s="10">
        <f t="shared" si="268"/>
        <v>60</v>
      </c>
      <c r="O2862" t="b">
        <v>0</v>
      </c>
      <c r="P2862">
        <v>9</v>
      </c>
      <c r="Q2862" t="b">
        <v>0</v>
      </c>
      <c r="R2862" s="12" t="s">
        <v>8273</v>
      </c>
      <c r="S2862" t="s">
        <v>8274</v>
      </c>
      <c r="T2862">
        <f t="shared" si="264"/>
        <v>29.56</v>
      </c>
      <c r="U2862">
        <f t="shared" si="26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65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5">
        <f t="shared" si="266"/>
        <v>42257.590833333335</v>
      </c>
      <c r="M2863" s="15">
        <f t="shared" si="267"/>
        <v>42271.590833333335</v>
      </c>
      <c r="N2863" s="10">
        <f t="shared" si="268"/>
        <v>14</v>
      </c>
      <c r="O2863" t="b">
        <v>0</v>
      </c>
      <c r="P2863">
        <v>3</v>
      </c>
      <c r="Q2863" t="b">
        <v>0</v>
      </c>
      <c r="R2863" s="12" t="s">
        <v>8273</v>
      </c>
      <c r="S2863" t="s">
        <v>8274</v>
      </c>
      <c r="T2863">
        <f t="shared" si="264"/>
        <v>26.67</v>
      </c>
      <c r="U2863">
        <f t="shared" si="26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65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5">
        <f t="shared" si="266"/>
        <v>41784.789687500001</v>
      </c>
      <c r="M2864" s="15">
        <f t="shared" si="267"/>
        <v>41814.789687500001</v>
      </c>
      <c r="N2864" s="10">
        <f t="shared" si="268"/>
        <v>30</v>
      </c>
      <c r="O2864" t="b">
        <v>0</v>
      </c>
      <c r="P2864">
        <v>3</v>
      </c>
      <c r="Q2864" t="b">
        <v>0</v>
      </c>
      <c r="R2864" s="12" t="s">
        <v>8273</v>
      </c>
      <c r="S2864" t="s">
        <v>8274</v>
      </c>
      <c r="T2864">
        <f t="shared" si="264"/>
        <v>18.329999999999998</v>
      </c>
      <c r="U2864">
        <f t="shared" si="26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65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5">
        <f t="shared" si="266"/>
        <v>41831.675034722226</v>
      </c>
      <c r="M2865" s="15">
        <f t="shared" si="267"/>
        <v>41891.675034722226</v>
      </c>
      <c r="N2865" s="10">
        <f t="shared" si="268"/>
        <v>60</v>
      </c>
      <c r="O2865" t="b">
        <v>0</v>
      </c>
      <c r="P2865">
        <v>1</v>
      </c>
      <c r="Q2865" t="b">
        <v>0</v>
      </c>
      <c r="R2865" s="12" t="s">
        <v>8273</v>
      </c>
      <c r="S2865" t="s">
        <v>8274</v>
      </c>
      <c r="T2865">
        <f t="shared" si="264"/>
        <v>20</v>
      </c>
      <c r="U2865">
        <f t="shared" si="26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65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5">
        <f t="shared" si="266"/>
        <v>42172.613506944443</v>
      </c>
      <c r="M2866" s="15">
        <f t="shared" si="267"/>
        <v>42202.554166666669</v>
      </c>
      <c r="N2866" s="10">
        <f t="shared" si="268"/>
        <v>30</v>
      </c>
      <c r="O2866" t="b">
        <v>0</v>
      </c>
      <c r="P2866">
        <v>3</v>
      </c>
      <c r="Q2866" t="b">
        <v>0</v>
      </c>
      <c r="R2866" s="12" t="s">
        <v>8273</v>
      </c>
      <c r="S2866" t="s">
        <v>8274</v>
      </c>
      <c r="T2866">
        <f t="shared" si="264"/>
        <v>13.33</v>
      </c>
      <c r="U2866">
        <f t="shared" si="26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65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5">
        <f t="shared" si="266"/>
        <v>41950.114108796297</v>
      </c>
      <c r="M2867" s="15">
        <f t="shared" si="267"/>
        <v>42010.114108796297</v>
      </c>
      <c r="N2867" s="10">
        <f t="shared" si="268"/>
        <v>60</v>
      </c>
      <c r="O2867" t="b">
        <v>0</v>
      </c>
      <c r="P2867">
        <v>0</v>
      </c>
      <c r="Q2867" t="b">
        <v>0</v>
      </c>
      <c r="R2867" s="12" t="s">
        <v>8273</v>
      </c>
      <c r="S2867" t="s">
        <v>8274</v>
      </c>
      <c r="T2867">
        <f t="shared" si="264"/>
        <v>0</v>
      </c>
      <c r="U2867">
        <f t="shared" si="26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65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5">
        <f t="shared" si="266"/>
        <v>42627.955104166671</v>
      </c>
      <c r="M2868" s="15">
        <f t="shared" si="267"/>
        <v>42657.916666666672</v>
      </c>
      <c r="N2868" s="10">
        <f t="shared" si="268"/>
        <v>30</v>
      </c>
      <c r="O2868" t="b">
        <v>0</v>
      </c>
      <c r="P2868">
        <v>2</v>
      </c>
      <c r="Q2868" t="b">
        <v>0</v>
      </c>
      <c r="R2868" s="12" t="s">
        <v>8273</v>
      </c>
      <c r="S2868" t="s">
        <v>8274</v>
      </c>
      <c r="T2868">
        <f t="shared" si="264"/>
        <v>22.5</v>
      </c>
      <c r="U2868">
        <f t="shared" si="26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65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5">
        <f t="shared" si="266"/>
        <v>42531.195277777777</v>
      </c>
      <c r="M2869" s="15">
        <f t="shared" si="267"/>
        <v>42555.166666666672</v>
      </c>
      <c r="N2869" s="10">
        <f t="shared" si="268"/>
        <v>24</v>
      </c>
      <c r="O2869" t="b">
        <v>0</v>
      </c>
      <c r="P2869">
        <v>10</v>
      </c>
      <c r="Q2869" t="b">
        <v>0</v>
      </c>
      <c r="R2869" s="12" t="s">
        <v>8273</v>
      </c>
      <c r="S2869" t="s">
        <v>8274</v>
      </c>
      <c r="T2869">
        <f t="shared" si="264"/>
        <v>50.4</v>
      </c>
      <c r="U2869">
        <f t="shared" si="26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65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5">
        <f t="shared" si="266"/>
        <v>42618.827013888891</v>
      </c>
      <c r="M2870" s="15">
        <f t="shared" si="267"/>
        <v>42648.827013888891</v>
      </c>
      <c r="N2870" s="10">
        <f t="shared" si="268"/>
        <v>30</v>
      </c>
      <c r="O2870" t="b">
        <v>0</v>
      </c>
      <c r="P2870">
        <v>60</v>
      </c>
      <c r="Q2870" t="b">
        <v>0</v>
      </c>
      <c r="R2870" s="12" t="s">
        <v>8273</v>
      </c>
      <c r="S2870" t="s">
        <v>8274</v>
      </c>
      <c r="T2870">
        <f t="shared" si="264"/>
        <v>105.03</v>
      </c>
      <c r="U2870">
        <f t="shared" si="26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65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5">
        <f t="shared" si="266"/>
        <v>42540.593530092592</v>
      </c>
      <c r="M2871" s="15">
        <f t="shared" si="267"/>
        <v>42570.593530092592</v>
      </c>
      <c r="N2871" s="10">
        <f t="shared" si="268"/>
        <v>30</v>
      </c>
      <c r="O2871" t="b">
        <v>0</v>
      </c>
      <c r="P2871">
        <v>5</v>
      </c>
      <c r="Q2871" t="b">
        <v>0</v>
      </c>
      <c r="R2871" s="12" t="s">
        <v>8273</v>
      </c>
      <c r="S2871" t="s">
        <v>8274</v>
      </c>
      <c r="T2871">
        <f t="shared" si="264"/>
        <v>35.4</v>
      </c>
      <c r="U2871">
        <f t="shared" si="26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65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5">
        <f t="shared" si="266"/>
        <v>41746.189409722225</v>
      </c>
      <c r="M2872" s="15">
        <f t="shared" si="267"/>
        <v>41776.189409722225</v>
      </c>
      <c r="N2872" s="10">
        <f t="shared" si="268"/>
        <v>30</v>
      </c>
      <c r="O2872" t="b">
        <v>0</v>
      </c>
      <c r="P2872">
        <v>9</v>
      </c>
      <c r="Q2872" t="b">
        <v>0</v>
      </c>
      <c r="R2872" s="12" t="s">
        <v>8273</v>
      </c>
      <c r="S2872" t="s">
        <v>8274</v>
      </c>
      <c r="T2872">
        <f t="shared" si="264"/>
        <v>83.33</v>
      </c>
      <c r="U2872">
        <f t="shared" si="26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65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5">
        <f t="shared" si="266"/>
        <v>41974.738576388889</v>
      </c>
      <c r="M2873" s="15">
        <f t="shared" si="267"/>
        <v>41994.738576388889</v>
      </c>
      <c r="N2873" s="10">
        <f t="shared" si="268"/>
        <v>20</v>
      </c>
      <c r="O2873" t="b">
        <v>0</v>
      </c>
      <c r="P2873">
        <v>13</v>
      </c>
      <c r="Q2873" t="b">
        <v>0</v>
      </c>
      <c r="R2873" s="12" t="s">
        <v>8273</v>
      </c>
      <c r="S2873" t="s">
        <v>8274</v>
      </c>
      <c r="T2873">
        <f t="shared" si="264"/>
        <v>35.92</v>
      </c>
      <c r="U2873">
        <f t="shared" si="26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65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5">
        <f t="shared" si="266"/>
        <v>42115.11618055556</v>
      </c>
      <c r="M2874" s="15">
        <f t="shared" si="267"/>
        <v>42175.11618055556</v>
      </c>
      <c r="N2874" s="10">
        <f t="shared" si="268"/>
        <v>60</v>
      </c>
      <c r="O2874" t="b">
        <v>0</v>
      </c>
      <c r="P2874">
        <v>0</v>
      </c>
      <c r="Q2874" t="b">
        <v>0</v>
      </c>
      <c r="R2874" s="12" t="s">
        <v>8273</v>
      </c>
      <c r="S2874" t="s">
        <v>8274</v>
      </c>
      <c r="T2874">
        <f t="shared" si="264"/>
        <v>0</v>
      </c>
      <c r="U2874">
        <f t="shared" si="26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65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5">
        <f t="shared" si="266"/>
        <v>42002.817488425921</v>
      </c>
      <c r="M2875" s="15">
        <f t="shared" si="267"/>
        <v>42032.817488425921</v>
      </c>
      <c r="N2875" s="10">
        <f t="shared" si="268"/>
        <v>30</v>
      </c>
      <c r="O2875" t="b">
        <v>0</v>
      </c>
      <c r="P2875">
        <v>8</v>
      </c>
      <c r="Q2875" t="b">
        <v>0</v>
      </c>
      <c r="R2875" s="12" t="s">
        <v>8273</v>
      </c>
      <c r="S2875" t="s">
        <v>8274</v>
      </c>
      <c r="T2875">
        <f t="shared" si="264"/>
        <v>119.13</v>
      </c>
      <c r="U2875">
        <f t="shared" si="26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65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5">
        <f t="shared" si="266"/>
        <v>42722.84474537037</v>
      </c>
      <c r="M2876" s="15">
        <f t="shared" si="267"/>
        <v>42752.84474537037</v>
      </c>
      <c r="N2876" s="10">
        <f t="shared" si="268"/>
        <v>30</v>
      </c>
      <c r="O2876" t="b">
        <v>0</v>
      </c>
      <c r="P2876">
        <v>3</v>
      </c>
      <c r="Q2876" t="b">
        <v>0</v>
      </c>
      <c r="R2876" s="12" t="s">
        <v>8273</v>
      </c>
      <c r="S2876" t="s">
        <v>8274</v>
      </c>
      <c r="T2876">
        <f t="shared" si="264"/>
        <v>90.33</v>
      </c>
      <c r="U2876">
        <f t="shared" si="26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65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5">
        <f t="shared" si="266"/>
        <v>42465.128391203703</v>
      </c>
      <c r="M2877" s="15">
        <f t="shared" si="267"/>
        <v>42495.128391203703</v>
      </c>
      <c r="N2877" s="10">
        <f t="shared" si="268"/>
        <v>30</v>
      </c>
      <c r="O2877" t="b">
        <v>0</v>
      </c>
      <c r="P2877">
        <v>3</v>
      </c>
      <c r="Q2877" t="b">
        <v>0</v>
      </c>
      <c r="R2877" s="12" t="s">
        <v>8273</v>
      </c>
      <c r="S2877" t="s">
        <v>8274</v>
      </c>
      <c r="T2877">
        <f t="shared" si="264"/>
        <v>2.33</v>
      </c>
      <c r="U2877">
        <f t="shared" si="26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65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5">
        <f t="shared" si="266"/>
        <v>42171.743969907402</v>
      </c>
      <c r="M2878" s="15">
        <f t="shared" si="267"/>
        <v>42201.743969907402</v>
      </c>
      <c r="N2878" s="10">
        <f t="shared" si="268"/>
        <v>30</v>
      </c>
      <c r="O2878" t="b">
        <v>0</v>
      </c>
      <c r="P2878">
        <v>0</v>
      </c>
      <c r="Q2878" t="b">
        <v>0</v>
      </c>
      <c r="R2878" s="12" t="s">
        <v>8273</v>
      </c>
      <c r="S2878" t="s">
        <v>8274</v>
      </c>
      <c r="T2878">
        <f t="shared" si="264"/>
        <v>0</v>
      </c>
      <c r="U2878">
        <f t="shared" si="26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65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5">
        <f t="shared" si="266"/>
        <v>42672.955138888887</v>
      </c>
      <c r="M2879" s="15">
        <f t="shared" si="267"/>
        <v>42704.708333333328</v>
      </c>
      <c r="N2879" s="10">
        <f t="shared" si="268"/>
        <v>32</v>
      </c>
      <c r="O2879" t="b">
        <v>0</v>
      </c>
      <c r="P2879">
        <v>6</v>
      </c>
      <c r="Q2879" t="b">
        <v>0</v>
      </c>
      <c r="R2879" s="12" t="s">
        <v>8273</v>
      </c>
      <c r="S2879" t="s">
        <v>8274</v>
      </c>
      <c r="T2879">
        <f t="shared" si="264"/>
        <v>108.33</v>
      </c>
      <c r="U2879">
        <f t="shared" si="26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65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5">
        <f t="shared" si="266"/>
        <v>42128.615682870368</v>
      </c>
      <c r="M2880" s="15">
        <f t="shared" si="267"/>
        <v>42188.615682870368</v>
      </c>
      <c r="N2880" s="10">
        <f t="shared" si="268"/>
        <v>60</v>
      </c>
      <c r="O2880" t="b">
        <v>0</v>
      </c>
      <c r="P2880">
        <v>4</v>
      </c>
      <c r="Q2880" t="b">
        <v>0</v>
      </c>
      <c r="R2880" s="12" t="s">
        <v>8273</v>
      </c>
      <c r="S2880" t="s">
        <v>8274</v>
      </c>
      <c r="T2880">
        <f t="shared" si="264"/>
        <v>15.75</v>
      </c>
      <c r="U2880">
        <f t="shared" si="26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65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5">
        <f t="shared" si="266"/>
        <v>42359.725243055553</v>
      </c>
      <c r="M2881" s="15">
        <f t="shared" si="267"/>
        <v>42389.725243055553</v>
      </c>
      <c r="N2881" s="10">
        <f t="shared" si="268"/>
        <v>30</v>
      </c>
      <c r="O2881" t="b">
        <v>0</v>
      </c>
      <c r="P2881">
        <v>1</v>
      </c>
      <c r="Q2881" t="b">
        <v>0</v>
      </c>
      <c r="R2881" s="12" t="s">
        <v>8273</v>
      </c>
      <c r="S2881" t="s">
        <v>8274</v>
      </c>
      <c r="T2881">
        <f t="shared" si="264"/>
        <v>29</v>
      </c>
      <c r="U2881">
        <f t="shared" si="26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si="265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5">
        <f t="shared" si="266"/>
        <v>42192.905694444446</v>
      </c>
      <c r="M2882" s="15">
        <f t="shared" si="267"/>
        <v>42236.711805555555</v>
      </c>
      <c r="N2882" s="10">
        <f t="shared" si="268"/>
        <v>44</v>
      </c>
      <c r="O2882" t="b">
        <v>0</v>
      </c>
      <c r="P2882">
        <v>29</v>
      </c>
      <c r="Q2882" t="b">
        <v>0</v>
      </c>
      <c r="R2882" s="12" t="s">
        <v>8273</v>
      </c>
      <c r="S2882" t="s">
        <v>8274</v>
      </c>
      <c r="T2882">
        <f t="shared" ref="T2882:T2945" si="270">IFERROR(ROUND(E2882/P2882,2),0)</f>
        <v>96.55</v>
      </c>
      <c r="U2882">
        <f t="shared" si="26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ref="F2883:F2946" si="271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5">
        <f t="shared" ref="L2883:L2946" si="272">(((K2883/60)/60)/24)+DATE(1970,1,1)</f>
        <v>41916.597638888888</v>
      </c>
      <c r="M2883" s="15">
        <f t="shared" ref="M2883:M2946" si="273">(((J2883/60)/60)/24)+DATE(1970,1,1)</f>
        <v>41976.639305555553</v>
      </c>
      <c r="N2883" s="10">
        <f t="shared" ref="N2883:N2946" si="274">_xlfn.DAYS(M2883,L2883)</f>
        <v>60</v>
      </c>
      <c r="O2883" t="b">
        <v>0</v>
      </c>
      <c r="P2883">
        <v>0</v>
      </c>
      <c r="Q2883" t="b">
        <v>0</v>
      </c>
      <c r="R2883" s="12" t="s">
        <v>8273</v>
      </c>
      <c r="S2883" t="s">
        <v>8274</v>
      </c>
      <c r="T2883">
        <f t="shared" si="270"/>
        <v>0</v>
      </c>
      <c r="U2883">
        <f t="shared" ref="U2883:U2946" si="275">YEAR(L2883)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71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5">
        <f t="shared" si="272"/>
        <v>42461.596273148149</v>
      </c>
      <c r="M2884" s="15">
        <f t="shared" si="273"/>
        <v>42491.596273148149</v>
      </c>
      <c r="N2884" s="10">
        <f t="shared" si="274"/>
        <v>30</v>
      </c>
      <c r="O2884" t="b">
        <v>0</v>
      </c>
      <c r="P2884">
        <v>4</v>
      </c>
      <c r="Q2884" t="b">
        <v>0</v>
      </c>
      <c r="R2884" s="12" t="s">
        <v>8273</v>
      </c>
      <c r="S2884" t="s">
        <v>8274</v>
      </c>
      <c r="T2884">
        <f t="shared" si="270"/>
        <v>63</v>
      </c>
      <c r="U2884">
        <f t="shared" si="27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71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5">
        <f t="shared" si="272"/>
        <v>42370.90320601852</v>
      </c>
      <c r="M2885" s="15">
        <f t="shared" si="273"/>
        <v>42406.207638888889</v>
      </c>
      <c r="N2885" s="10">
        <f t="shared" si="274"/>
        <v>36</v>
      </c>
      <c r="O2885" t="b">
        <v>0</v>
      </c>
      <c r="P2885">
        <v>5</v>
      </c>
      <c r="Q2885" t="b">
        <v>0</v>
      </c>
      <c r="R2885" s="12" t="s">
        <v>8273</v>
      </c>
      <c r="S2885" t="s">
        <v>8274</v>
      </c>
      <c r="T2885">
        <f t="shared" si="270"/>
        <v>381.6</v>
      </c>
      <c r="U2885">
        <f t="shared" si="27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71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5">
        <f t="shared" si="272"/>
        <v>41948.727256944447</v>
      </c>
      <c r="M2886" s="15">
        <f t="shared" si="273"/>
        <v>41978.727256944447</v>
      </c>
      <c r="N2886" s="10">
        <f t="shared" si="274"/>
        <v>30</v>
      </c>
      <c r="O2886" t="b">
        <v>0</v>
      </c>
      <c r="P2886">
        <v>4</v>
      </c>
      <c r="Q2886" t="b">
        <v>0</v>
      </c>
      <c r="R2886" s="12" t="s">
        <v>8273</v>
      </c>
      <c r="S2886" t="s">
        <v>8274</v>
      </c>
      <c r="T2886">
        <f t="shared" si="270"/>
        <v>46.25</v>
      </c>
      <c r="U2886">
        <f t="shared" si="27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71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5">
        <f t="shared" si="272"/>
        <v>42047.07640046296</v>
      </c>
      <c r="M2887" s="15">
        <f t="shared" si="273"/>
        <v>42077.034733796296</v>
      </c>
      <c r="N2887" s="10">
        <f t="shared" si="274"/>
        <v>30</v>
      </c>
      <c r="O2887" t="b">
        <v>0</v>
      </c>
      <c r="P2887">
        <v>5</v>
      </c>
      <c r="Q2887" t="b">
        <v>0</v>
      </c>
      <c r="R2887" s="12" t="s">
        <v>8273</v>
      </c>
      <c r="S2887" t="s">
        <v>8274</v>
      </c>
      <c r="T2887">
        <f t="shared" si="270"/>
        <v>26</v>
      </c>
      <c r="U2887">
        <f t="shared" si="27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71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5">
        <f t="shared" si="272"/>
        <v>42261.632916666669</v>
      </c>
      <c r="M2888" s="15">
        <f t="shared" si="273"/>
        <v>42266.165972222225</v>
      </c>
      <c r="N2888" s="10">
        <f t="shared" si="274"/>
        <v>5</v>
      </c>
      <c r="O2888" t="b">
        <v>0</v>
      </c>
      <c r="P2888">
        <v>1</v>
      </c>
      <c r="Q2888" t="b">
        <v>0</v>
      </c>
      <c r="R2888" s="12" t="s">
        <v>8273</v>
      </c>
      <c r="S2888" t="s">
        <v>8274</v>
      </c>
      <c r="T2888">
        <f t="shared" si="270"/>
        <v>10</v>
      </c>
      <c r="U2888">
        <f t="shared" si="27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71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5">
        <f t="shared" si="272"/>
        <v>41985.427361111113</v>
      </c>
      <c r="M2889" s="15">
        <f t="shared" si="273"/>
        <v>42015.427361111113</v>
      </c>
      <c r="N2889" s="10">
        <f t="shared" si="274"/>
        <v>30</v>
      </c>
      <c r="O2889" t="b">
        <v>0</v>
      </c>
      <c r="P2889">
        <v>1</v>
      </c>
      <c r="Q2889" t="b">
        <v>0</v>
      </c>
      <c r="R2889" s="12" t="s">
        <v>8273</v>
      </c>
      <c r="S2889" t="s">
        <v>8274</v>
      </c>
      <c r="T2889">
        <f t="shared" si="270"/>
        <v>5</v>
      </c>
      <c r="U2889">
        <f t="shared" si="27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71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5">
        <f t="shared" si="272"/>
        <v>41922.535185185188</v>
      </c>
      <c r="M2890" s="15">
        <f t="shared" si="273"/>
        <v>41930.207638888889</v>
      </c>
      <c r="N2890" s="10">
        <f t="shared" si="274"/>
        <v>8</v>
      </c>
      <c r="O2890" t="b">
        <v>0</v>
      </c>
      <c r="P2890">
        <v>0</v>
      </c>
      <c r="Q2890" t="b">
        <v>0</v>
      </c>
      <c r="R2890" s="12" t="s">
        <v>8273</v>
      </c>
      <c r="S2890" t="s">
        <v>8274</v>
      </c>
      <c r="T2890">
        <f t="shared" si="270"/>
        <v>0</v>
      </c>
      <c r="U2890">
        <f t="shared" si="27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71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5">
        <f t="shared" si="272"/>
        <v>41850.863252314812</v>
      </c>
      <c r="M2891" s="15">
        <f t="shared" si="273"/>
        <v>41880.863252314812</v>
      </c>
      <c r="N2891" s="10">
        <f t="shared" si="274"/>
        <v>30</v>
      </c>
      <c r="O2891" t="b">
        <v>0</v>
      </c>
      <c r="P2891">
        <v>14</v>
      </c>
      <c r="Q2891" t="b">
        <v>0</v>
      </c>
      <c r="R2891" s="12" t="s">
        <v>8273</v>
      </c>
      <c r="S2891" t="s">
        <v>8274</v>
      </c>
      <c r="T2891">
        <f t="shared" si="270"/>
        <v>81.569999999999993</v>
      </c>
      <c r="U2891">
        <f t="shared" si="275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71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5">
        <f t="shared" si="272"/>
        <v>41831.742962962962</v>
      </c>
      <c r="M2892" s="15">
        <f t="shared" si="273"/>
        <v>41860.125</v>
      </c>
      <c r="N2892" s="10">
        <f t="shared" si="274"/>
        <v>29</v>
      </c>
      <c r="O2892" t="b">
        <v>0</v>
      </c>
      <c r="P2892">
        <v>3</v>
      </c>
      <c r="Q2892" t="b">
        <v>0</v>
      </c>
      <c r="R2892" s="12" t="s">
        <v>8273</v>
      </c>
      <c r="S2892" t="s">
        <v>8274</v>
      </c>
      <c r="T2892">
        <f t="shared" si="270"/>
        <v>7</v>
      </c>
      <c r="U2892">
        <f t="shared" si="27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71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5">
        <f t="shared" si="272"/>
        <v>42415.883425925931</v>
      </c>
      <c r="M2893" s="15">
        <f t="shared" si="273"/>
        <v>42475.84175925926</v>
      </c>
      <c r="N2893" s="10">
        <f t="shared" si="274"/>
        <v>60</v>
      </c>
      <c r="O2893" t="b">
        <v>0</v>
      </c>
      <c r="P2893">
        <v>10</v>
      </c>
      <c r="Q2893" t="b">
        <v>0</v>
      </c>
      <c r="R2893" s="12" t="s">
        <v>8273</v>
      </c>
      <c r="S2893" t="s">
        <v>8274</v>
      </c>
      <c r="T2893">
        <f t="shared" si="270"/>
        <v>27.3</v>
      </c>
      <c r="U2893">
        <f t="shared" si="27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71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5">
        <f t="shared" si="272"/>
        <v>41869.714166666665</v>
      </c>
      <c r="M2894" s="15">
        <f t="shared" si="273"/>
        <v>41876.875</v>
      </c>
      <c r="N2894" s="10">
        <f t="shared" si="274"/>
        <v>7</v>
      </c>
      <c r="O2894" t="b">
        <v>0</v>
      </c>
      <c r="P2894">
        <v>17</v>
      </c>
      <c r="Q2894" t="b">
        <v>0</v>
      </c>
      <c r="R2894" s="12" t="s">
        <v>8273</v>
      </c>
      <c r="S2894" t="s">
        <v>8274</v>
      </c>
      <c r="T2894">
        <f t="shared" si="270"/>
        <v>29.41</v>
      </c>
      <c r="U2894">
        <f t="shared" si="27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71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5">
        <f t="shared" si="272"/>
        <v>41953.773090277777</v>
      </c>
      <c r="M2895" s="15">
        <f t="shared" si="273"/>
        <v>42013.083333333328</v>
      </c>
      <c r="N2895" s="10">
        <f t="shared" si="274"/>
        <v>60</v>
      </c>
      <c r="O2895" t="b">
        <v>0</v>
      </c>
      <c r="P2895">
        <v>2</v>
      </c>
      <c r="Q2895" t="b">
        <v>0</v>
      </c>
      <c r="R2895" s="12" t="s">
        <v>8273</v>
      </c>
      <c r="S2895" t="s">
        <v>8274</v>
      </c>
      <c r="T2895">
        <f t="shared" si="270"/>
        <v>12.5</v>
      </c>
      <c r="U2895">
        <f t="shared" si="27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71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5">
        <f t="shared" si="272"/>
        <v>42037.986284722225</v>
      </c>
      <c r="M2896" s="15">
        <f t="shared" si="273"/>
        <v>42097.944618055553</v>
      </c>
      <c r="N2896" s="10">
        <f t="shared" si="274"/>
        <v>60</v>
      </c>
      <c r="O2896" t="b">
        <v>0</v>
      </c>
      <c r="P2896">
        <v>0</v>
      </c>
      <c r="Q2896" t="b">
        <v>0</v>
      </c>
      <c r="R2896" s="12" t="s">
        <v>8273</v>
      </c>
      <c r="S2896" t="s">
        <v>8274</v>
      </c>
      <c r="T2896">
        <f t="shared" si="270"/>
        <v>0</v>
      </c>
      <c r="U2896">
        <f t="shared" si="275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71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5">
        <f t="shared" si="272"/>
        <v>41811.555462962962</v>
      </c>
      <c r="M2897" s="15">
        <f t="shared" si="273"/>
        <v>41812.875</v>
      </c>
      <c r="N2897" s="10">
        <f t="shared" si="274"/>
        <v>1</v>
      </c>
      <c r="O2897" t="b">
        <v>0</v>
      </c>
      <c r="P2897">
        <v>4</v>
      </c>
      <c r="Q2897" t="b">
        <v>0</v>
      </c>
      <c r="R2897" s="12" t="s">
        <v>8273</v>
      </c>
      <c r="S2897" t="s">
        <v>8274</v>
      </c>
      <c r="T2897">
        <f t="shared" si="270"/>
        <v>5.75</v>
      </c>
      <c r="U2897">
        <f t="shared" si="27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71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5">
        <f t="shared" si="272"/>
        <v>42701.908807870372</v>
      </c>
      <c r="M2898" s="15">
        <f t="shared" si="273"/>
        <v>42716.25</v>
      </c>
      <c r="N2898" s="10">
        <f t="shared" si="274"/>
        <v>15</v>
      </c>
      <c r="O2898" t="b">
        <v>0</v>
      </c>
      <c r="P2898">
        <v>12</v>
      </c>
      <c r="Q2898" t="b">
        <v>0</v>
      </c>
      <c r="R2898" s="12" t="s">
        <v>8273</v>
      </c>
      <c r="S2898" t="s">
        <v>8274</v>
      </c>
      <c r="T2898">
        <f t="shared" si="270"/>
        <v>52.08</v>
      </c>
      <c r="U2898">
        <f t="shared" si="275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71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5">
        <f t="shared" si="272"/>
        <v>42258.646504629629</v>
      </c>
      <c r="M2899" s="15">
        <f t="shared" si="273"/>
        <v>42288.645196759258</v>
      </c>
      <c r="N2899" s="10">
        <f t="shared" si="274"/>
        <v>30</v>
      </c>
      <c r="O2899" t="b">
        <v>0</v>
      </c>
      <c r="P2899">
        <v>3</v>
      </c>
      <c r="Q2899" t="b">
        <v>0</v>
      </c>
      <c r="R2899" s="12" t="s">
        <v>8273</v>
      </c>
      <c r="S2899" t="s">
        <v>8274</v>
      </c>
      <c r="T2899">
        <f t="shared" si="270"/>
        <v>183.33</v>
      </c>
      <c r="U2899">
        <f t="shared" si="27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71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5">
        <f t="shared" si="272"/>
        <v>42278.664965277778</v>
      </c>
      <c r="M2900" s="15">
        <f t="shared" si="273"/>
        <v>42308.664965277778</v>
      </c>
      <c r="N2900" s="10">
        <f t="shared" si="274"/>
        <v>30</v>
      </c>
      <c r="O2900" t="b">
        <v>0</v>
      </c>
      <c r="P2900">
        <v>12</v>
      </c>
      <c r="Q2900" t="b">
        <v>0</v>
      </c>
      <c r="R2900" s="12" t="s">
        <v>8273</v>
      </c>
      <c r="S2900" t="s">
        <v>8274</v>
      </c>
      <c r="T2900">
        <f t="shared" si="270"/>
        <v>26.33</v>
      </c>
      <c r="U2900">
        <f t="shared" si="275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71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5">
        <f t="shared" si="272"/>
        <v>42515.078217592592</v>
      </c>
      <c r="M2901" s="15">
        <f t="shared" si="273"/>
        <v>42575.078217592592</v>
      </c>
      <c r="N2901" s="10">
        <f t="shared" si="274"/>
        <v>60</v>
      </c>
      <c r="O2901" t="b">
        <v>0</v>
      </c>
      <c r="P2901">
        <v>0</v>
      </c>
      <c r="Q2901" t="b">
        <v>0</v>
      </c>
      <c r="R2901" s="12" t="s">
        <v>8273</v>
      </c>
      <c r="S2901" t="s">
        <v>8274</v>
      </c>
      <c r="T2901">
        <f t="shared" si="270"/>
        <v>0</v>
      </c>
      <c r="U2901">
        <f t="shared" si="27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71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5">
        <f t="shared" si="272"/>
        <v>41830.234166666669</v>
      </c>
      <c r="M2902" s="15">
        <f t="shared" si="273"/>
        <v>41860.234166666669</v>
      </c>
      <c r="N2902" s="10">
        <f t="shared" si="274"/>
        <v>30</v>
      </c>
      <c r="O2902" t="b">
        <v>0</v>
      </c>
      <c r="P2902">
        <v>7</v>
      </c>
      <c r="Q2902" t="b">
        <v>0</v>
      </c>
      <c r="R2902" s="12" t="s">
        <v>8273</v>
      </c>
      <c r="S2902" t="s">
        <v>8274</v>
      </c>
      <c r="T2902">
        <f t="shared" si="270"/>
        <v>486.43</v>
      </c>
      <c r="U2902">
        <f t="shared" si="275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71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5">
        <f t="shared" si="272"/>
        <v>41982.904386574075</v>
      </c>
      <c r="M2903" s="15">
        <f t="shared" si="273"/>
        <v>42042.904386574075</v>
      </c>
      <c r="N2903" s="10">
        <f t="shared" si="274"/>
        <v>60</v>
      </c>
      <c r="O2903" t="b">
        <v>0</v>
      </c>
      <c r="P2903">
        <v>2</v>
      </c>
      <c r="Q2903" t="b">
        <v>0</v>
      </c>
      <c r="R2903" s="12" t="s">
        <v>8273</v>
      </c>
      <c r="S2903" t="s">
        <v>8274</v>
      </c>
      <c r="T2903">
        <f t="shared" si="270"/>
        <v>3</v>
      </c>
      <c r="U2903">
        <f t="shared" si="27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71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5">
        <f t="shared" si="272"/>
        <v>42210.439768518518</v>
      </c>
      <c r="M2904" s="15">
        <f t="shared" si="273"/>
        <v>42240.439768518518</v>
      </c>
      <c r="N2904" s="10">
        <f t="shared" si="274"/>
        <v>30</v>
      </c>
      <c r="O2904" t="b">
        <v>0</v>
      </c>
      <c r="P2904">
        <v>1</v>
      </c>
      <c r="Q2904" t="b">
        <v>0</v>
      </c>
      <c r="R2904" s="12" t="s">
        <v>8273</v>
      </c>
      <c r="S2904" t="s">
        <v>8274</v>
      </c>
      <c r="T2904">
        <f t="shared" si="270"/>
        <v>25</v>
      </c>
      <c r="U2904">
        <f t="shared" si="275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71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5">
        <f t="shared" si="272"/>
        <v>42196.166874999995</v>
      </c>
      <c r="M2905" s="15">
        <f t="shared" si="273"/>
        <v>42256.166874999995</v>
      </c>
      <c r="N2905" s="10">
        <f t="shared" si="274"/>
        <v>60</v>
      </c>
      <c r="O2905" t="b">
        <v>0</v>
      </c>
      <c r="P2905">
        <v>4</v>
      </c>
      <c r="Q2905" t="b">
        <v>0</v>
      </c>
      <c r="R2905" s="12" t="s">
        <v>8273</v>
      </c>
      <c r="S2905" t="s">
        <v>8274</v>
      </c>
      <c r="T2905">
        <f t="shared" si="270"/>
        <v>9.75</v>
      </c>
      <c r="U2905">
        <f t="shared" si="275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71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5">
        <f t="shared" si="272"/>
        <v>41940.967951388891</v>
      </c>
      <c r="M2906" s="15">
        <f t="shared" si="273"/>
        <v>41952.5</v>
      </c>
      <c r="N2906" s="10">
        <f t="shared" si="274"/>
        <v>12</v>
      </c>
      <c r="O2906" t="b">
        <v>0</v>
      </c>
      <c r="P2906">
        <v>4</v>
      </c>
      <c r="Q2906" t="b">
        <v>0</v>
      </c>
      <c r="R2906" s="12" t="s">
        <v>8273</v>
      </c>
      <c r="S2906" t="s">
        <v>8274</v>
      </c>
      <c r="T2906">
        <f t="shared" si="270"/>
        <v>18.75</v>
      </c>
      <c r="U2906">
        <f t="shared" si="27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71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5">
        <f t="shared" si="272"/>
        <v>42606.056863425925</v>
      </c>
      <c r="M2907" s="15">
        <f t="shared" si="273"/>
        <v>42620.056863425925</v>
      </c>
      <c r="N2907" s="10">
        <f t="shared" si="274"/>
        <v>14</v>
      </c>
      <c r="O2907" t="b">
        <v>0</v>
      </c>
      <c r="P2907">
        <v>17</v>
      </c>
      <c r="Q2907" t="b">
        <v>0</v>
      </c>
      <c r="R2907" s="12" t="s">
        <v>8273</v>
      </c>
      <c r="S2907" t="s">
        <v>8274</v>
      </c>
      <c r="T2907">
        <f t="shared" si="270"/>
        <v>36.590000000000003</v>
      </c>
      <c r="U2907">
        <f t="shared" si="275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71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5">
        <f t="shared" si="272"/>
        <v>42199.648912037039</v>
      </c>
      <c r="M2908" s="15">
        <f t="shared" si="273"/>
        <v>42217.041666666672</v>
      </c>
      <c r="N2908" s="10">
        <f t="shared" si="274"/>
        <v>18</v>
      </c>
      <c r="O2908" t="b">
        <v>0</v>
      </c>
      <c r="P2908">
        <v>7</v>
      </c>
      <c r="Q2908" t="b">
        <v>0</v>
      </c>
      <c r="R2908" s="12" t="s">
        <v>8273</v>
      </c>
      <c r="S2908" t="s">
        <v>8274</v>
      </c>
      <c r="T2908">
        <f t="shared" si="270"/>
        <v>80.709999999999994</v>
      </c>
      <c r="U2908">
        <f t="shared" si="27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71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5">
        <f t="shared" si="272"/>
        <v>42444.877743055549</v>
      </c>
      <c r="M2909" s="15">
        <f t="shared" si="273"/>
        <v>42504.877743055549</v>
      </c>
      <c r="N2909" s="10">
        <f t="shared" si="274"/>
        <v>60</v>
      </c>
      <c r="O2909" t="b">
        <v>0</v>
      </c>
      <c r="P2909">
        <v>2</v>
      </c>
      <c r="Q2909" t="b">
        <v>0</v>
      </c>
      <c r="R2909" s="12" t="s">
        <v>8273</v>
      </c>
      <c r="S2909" t="s">
        <v>8274</v>
      </c>
      <c r="T2909">
        <f t="shared" si="270"/>
        <v>1</v>
      </c>
      <c r="U2909">
        <f t="shared" si="27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71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5">
        <f t="shared" si="272"/>
        <v>42499.731701388882</v>
      </c>
      <c r="M2910" s="15">
        <f t="shared" si="273"/>
        <v>42529.731701388882</v>
      </c>
      <c r="N2910" s="10">
        <f t="shared" si="274"/>
        <v>30</v>
      </c>
      <c r="O2910" t="b">
        <v>0</v>
      </c>
      <c r="P2910">
        <v>5</v>
      </c>
      <c r="Q2910" t="b">
        <v>0</v>
      </c>
      <c r="R2910" s="12" t="s">
        <v>8273</v>
      </c>
      <c r="S2910" t="s">
        <v>8274</v>
      </c>
      <c r="T2910">
        <f t="shared" si="270"/>
        <v>52.8</v>
      </c>
      <c r="U2910">
        <f t="shared" si="27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71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5">
        <f t="shared" si="272"/>
        <v>41929.266215277778</v>
      </c>
      <c r="M2911" s="15">
        <f t="shared" si="273"/>
        <v>41968.823611111111</v>
      </c>
      <c r="N2911" s="10">
        <f t="shared" si="274"/>
        <v>39</v>
      </c>
      <c r="O2911" t="b">
        <v>0</v>
      </c>
      <c r="P2911">
        <v>1</v>
      </c>
      <c r="Q2911" t="b">
        <v>0</v>
      </c>
      <c r="R2911" s="12" t="s">
        <v>8273</v>
      </c>
      <c r="S2911" t="s">
        <v>8274</v>
      </c>
      <c r="T2911">
        <f t="shared" si="270"/>
        <v>20</v>
      </c>
      <c r="U2911">
        <f t="shared" si="27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71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5">
        <f t="shared" si="272"/>
        <v>42107.841284722221</v>
      </c>
      <c r="M2912" s="15">
        <f t="shared" si="273"/>
        <v>42167.841284722221</v>
      </c>
      <c r="N2912" s="10">
        <f t="shared" si="274"/>
        <v>60</v>
      </c>
      <c r="O2912" t="b">
        <v>0</v>
      </c>
      <c r="P2912">
        <v>1</v>
      </c>
      <c r="Q2912" t="b">
        <v>0</v>
      </c>
      <c r="R2912" s="12" t="s">
        <v>8273</v>
      </c>
      <c r="S2912" t="s">
        <v>8274</v>
      </c>
      <c r="T2912">
        <f t="shared" si="270"/>
        <v>1</v>
      </c>
      <c r="U2912">
        <f t="shared" si="275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71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5">
        <f t="shared" si="272"/>
        <v>42142.768819444449</v>
      </c>
      <c r="M2913" s="15">
        <f t="shared" si="273"/>
        <v>42182.768819444449</v>
      </c>
      <c r="N2913" s="10">
        <f t="shared" si="274"/>
        <v>40</v>
      </c>
      <c r="O2913" t="b">
        <v>0</v>
      </c>
      <c r="P2913">
        <v>14</v>
      </c>
      <c r="Q2913" t="b">
        <v>0</v>
      </c>
      <c r="R2913" s="12" t="s">
        <v>8273</v>
      </c>
      <c r="S2913" t="s">
        <v>8274</v>
      </c>
      <c r="T2913">
        <f t="shared" si="270"/>
        <v>46.93</v>
      </c>
      <c r="U2913">
        <f t="shared" si="275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71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5">
        <f t="shared" si="272"/>
        <v>42354.131643518514</v>
      </c>
      <c r="M2914" s="15">
        <f t="shared" si="273"/>
        <v>42384.131643518514</v>
      </c>
      <c r="N2914" s="10">
        <f t="shared" si="274"/>
        <v>30</v>
      </c>
      <c r="O2914" t="b">
        <v>0</v>
      </c>
      <c r="P2914">
        <v>26</v>
      </c>
      <c r="Q2914" t="b">
        <v>0</v>
      </c>
      <c r="R2914" s="12" t="s">
        <v>8273</v>
      </c>
      <c r="S2914" t="s">
        <v>8274</v>
      </c>
      <c r="T2914">
        <f t="shared" si="270"/>
        <v>78.08</v>
      </c>
      <c r="U2914">
        <f t="shared" si="27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71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5">
        <f t="shared" si="272"/>
        <v>41828.922905092593</v>
      </c>
      <c r="M2915" s="15">
        <f t="shared" si="273"/>
        <v>41888.922905092593</v>
      </c>
      <c r="N2915" s="10">
        <f t="shared" si="274"/>
        <v>60</v>
      </c>
      <c r="O2915" t="b">
        <v>0</v>
      </c>
      <c r="P2915">
        <v>2</v>
      </c>
      <c r="Q2915" t="b">
        <v>0</v>
      </c>
      <c r="R2915" s="12" t="s">
        <v>8273</v>
      </c>
      <c r="S2915" t="s">
        <v>8274</v>
      </c>
      <c r="T2915">
        <f t="shared" si="270"/>
        <v>1</v>
      </c>
      <c r="U2915">
        <f t="shared" si="27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71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5">
        <f t="shared" si="272"/>
        <v>42017.907337962963</v>
      </c>
      <c r="M2916" s="15">
        <f t="shared" si="273"/>
        <v>42077.865671296298</v>
      </c>
      <c r="N2916" s="10">
        <f t="shared" si="274"/>
        <v>60</v>
      </c>
      <c r="O2916" t="b">
        <v>0</v>
      </c>
      <c r="P2916">
        <v>1</v>
      </c>
      <c r="Q2916" t="b">
        <v>0</v>
      </c>
      <c r="R2916" s="12" t="s">
        <v>8273</v>
      </c>
      <c r="S2916" t="s">
        <v>8274</v>
      </c>
      <c r="T2916">
        <f t="shared" si="270"/>
        <v>1</v>
      </c>
      <c r="U2916">
        <f t="shared" si="27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71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5">
        <f t="shared" si="272"/>
        <v>42415.398032407407</v>
      </c>
      <c r="M2917" s="15">
        <f t="shared" si="273"/>
        <v>42445.356365740736</v>
      </c>
      <c r="N2917" s="10">
        <f t="shared" si="274"/>
        <v>30</v>
      </c>
      <c r="O2917" t="b">
        <v>0</v>
      </c>
      <c r="P2917">
        <v>3</v>
      </c>
      <c r="Q2917" t="b">
        <v>0</v>
      </c>
      <c r="R2917" s="12" t="s">
        <v>8273</v>
      </c>
      <c r="S2917" t="s">
        <v>8274</v>
      </c>
      <c r="T2917">
        <f t="shared" si="270"/>
        <v>203.67</v>
      </c>
      <c r="U2917">
        <f t="shared" si="27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71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5">
        <f t="shared" si="272"/>
        <v>41755.476724537039</v>
      </c>
      <c r="M2918" s="15">
        <f t="shared" si="273"/>
        <v>41778.476724537039</v>
      </c>
      <c r="N2918" s="10">
        <f t="shared" si="274"/>
        <v>23</v>
      </c>
      <c r="O2918" t="b">
        <v>0</v>
      </c>
      <c r="P2918">
        <v>7</v>
      </c>
      <c r="Q2918" t="b">
        <v>0</v>
      </c>
      <c r="R2918" s="12" t="s">
        <v>8273</v>
      </c>
      <c r="S2918" t="s">
        <v>8274</v>
      </c>
      <c r="T2918">
        <f t="shared" si="270"/>
        <v>20.71</v>
      </c>
      <c r="U2918">
        <f t="shared" si="27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71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5">
        <f t="shared" si="272"/>
        <v>42245.234340277777</v>
      </c>
      <c r="M2919" s="15">
        <f t="shared" si="273"/>
        <v>42263.234340277777</v>
      </c>
      <c r="N2919" s="10">
        <f t="shared" si="274"/>
        <v>18</v>
      </c>
      <c r="O2919" t="b">
        <v>0</v>
      </c>
      <c r="P2919">
        <v>9</v>
      </c>
      <c r="Q2919" t="b">
        <v>0</v>
      </c>
      <c r="R2919" s="12" t="s">
        <v>8273</v>
      </c>
      <c r="S2919" t="s">
        <v>8274</v>
      </c>
      <c r="T2919">
        <f t="shared" si="270"/>
        <v>48.56</v>
      </c>
      <c r="U2919">
        <f t="shared" si="27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71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5">
        <f t="shared" si="272"/>
        <v>42278.629710648151</v>
      </c>
      <c r="M2920" s="15">
        <f t="shared" si="273"/>
        <v>42306.629710648151</v>
      </c>
      <c r="N2920" s="10">
        <f t="shared" si="274"/>
        <v>28</v>
      </c>
      <c r="O2920" t="b">
        <v>0</v>
      </c>
      <c r="P2920">
        <v>20</v>
      </c>
      <c r="Q2920" t="b">
        <v>0</v>
      </c>
      <c r="R2920" s="12" t="s">
        <v>8273</v>
      </c>
      <c r="S2920" t="s">
        <v>8274</v>
      </c>
      <c r="T2920">
        <f t="shared" si="270"/>
        <v>68.099999999999994</v>
      </c>
      <c r="U2920">
        <f t="shared" si="27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71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5">
        <f t="shared" si="272"/>
        <v>41826.61954861111</v>
      </c>
      <c r="M2921" s="15">
        <f t="shared" si="273"/>
        <v>41856.61954861111</v>
      </c>
      <c r="N2921" s="10">
        <f t="shared" si="274"/>
        <v>30</v>
      </c>
      <c r="O2921" t="b">
        <v>0</v>
      </c>
      <c r="P2921">
        <v>6</v>
      </c>
      <c r="Q2921" t="b">
        <v>0</v>
      </c>
      <c r="R2921" s="12" t="s">
        <v>8273</v>
      </c>
      <c r="S2921" t="s">
        <v>8274</v>
      </c>
      <c r="T2921">
        <f t="shared" si="270"/>
        <v>8.5</v>
      </c>
      <c r="U2921">
        <f t="shared" si="27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71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5">
        <f t="shared" si="272"/>
        <v>42058.792476851857</v>
      </c>
      <c r="M2922" s="15">
        <f t="shared" si="273"/>
        <v>42088.750810185185</v>
      </c>
      <c r="N2922" s="10">
        <f t="shared" si="274"/>
        <v>30</v>
      </c>
      <c r="O2922" t="b">
        <v>0</v>
      </c>
      <c r="P2922">
        <v>13</v>
      </c>
      <c r="Q2922" t="b">
        <v>0</v>
      </c>
      <c r="R2922" s="12" t="s">
        <v>8273</v>
      </c>
      <c r="S2922" t="s">
        <v>8274</v>
      </c>
      <c r="T2922">
        <f t="shared" si="270"/>
        <v>51.62</v>
      </c>
      <c r="U2922">
        <f t="shared" si="275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71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5">
        <f t="shared" si="272"/>
        <v>41877.886620370373</v>
      </c>
      <c r="M2923" s="15">
        <f t="shared" si="273"/>
        <v>41907.886620370373</v>
      </c>
      <c r="N2923" s="10">
        <f t="shared" si="274"/>
        <v>30</v>
      </c>
      <c r="O2923" t="b">
        <v>0</v>
      </c>
      <c r="P2923">
        <v>3</v>
      </c>
      <c r="Q2923" t="b">
        <v>1</v>
      </c>
      <c r="R2923" s="12" t="s">
        <v>8273</v>
      </c>
      <c r="S2923" t="s">
        <v>8315</v>
      </c>
      <c r="T2923">
        <f t="shared" si="270"/>
        <v>43</v>
      </c>
      <c r="U2923">
        <f t="shared" si="275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71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5">
        <f t="shared" si="272"/>
        <v>42097.874155092592</v>
      </c>
      <c r="M2924" s="15">
        <f t="shared" si="273"/>
        <v>42142.874155092592</v>
      </c>
      <c r="N2924" s="10">
        <f t="shared" si="274"/>
        <v>45</v>
      </c>
      <c r="O2924" t="b">
        <v>0</v>
      </c>
      <c r="P2924">
        <v>6</v>
      </c>
      <c r="Q2924" t="b">
        <v>1</v>
      </c>
      <c r="R2924" s="12" t="s">
        <v>8273</v>
      </c>
      <c r="S2924" t="s">
        <v>8315</v>
      </c>
      <c r="T2924">
        <f t="shared" si="270"/>
        <v>83.33</v>
      </c>
      <c r="U2924">
        <f t="shared" si="275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71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5">
        <f t="shared" si="272"/>
        <v>42013.15253472222</v>
      </c>
      <c r="M2925" s="15">
        <f t="shared" si="273"/>
        <v>42028.125</v>
      </c>
      <c r="N2925" s="10">
        <f t="shared" si="274"/>
        <v>15</v>
      </c>
      <c r="O2925" t="b">
        <v>0</v>
      </c>
      <c r="P2925">
        <v>10</v>
      </c>
      <c r="Q2925" t="b">
        <v>1</v>
      </c>
      <c r="R2925" s="12" t="s">
        <v>8273</v>
      </c>
      <c r="S2925" t="s">
        <v>8315</v>
      </c>
      <c r="T2925">
        <f t="shared" si="270"/>
        <v>30</v>
      </c>
      <c r="U2925">
        <f t="shared" si="275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71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5">
        <f t="shared" si="272"/>
        <v>42103.556828703702</v>
      </c>
      <c r="M2926" s="15">
        <f t="shared" si="273"/>
        <v>42133.165972222225</v>
      </c>
      <c r="N2926" s="10">
        <f t="shared" si="274"/>
        <v>30</v>
      </c>
      <c r="O2926" t="b">
        <v>0</v>
      </c>
      <c r="P2926">
        <v>147</v>
      </c>
      <c r="Q2926" t="b">
        <v>1</v>
      </c>
      <c r="R2926" s="12" t="s">
        <v>8273</v>
      </c>
      <c r="S2926" t="s">
        <v>8315</v>
      </c>
      <c r="T2926">
        <f t="shared" si="270"/>
        <v>175.51</v>
      </c>
      <c r="U2926">
        <f t="shared" si="275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71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5">
        <f t="shared" si="272"/>
        <v>41863.584120370368</v>
      </c>
      <c r="M2927" s="15">
        <f t="shared" si="273"/>
        <v>41893.584120370368</v>
      </c>
      <c r="N2927" s="10">
        <f t="shared" si="274"/>
        <v>30</v>
      </c>
      <c r="O2927" t="b">
        <v>0</v>
      </c>
      <c r="P2927">
        <v>199</v>
      </c>
      <c r="Q2927" t="b">
        <v>1</v>
      </c>
      <c r="R2927" s="12" t="s">
        <v>8273</v>
      </c>
      <c r="S2927" t="s">
        <v>8315</v>
      </c>
      <c r="T2927">
        <f t="shared" si="270"/>
        <v>231.66</v>
      </c>
      <c r="U2927">
        <f t="shared" si="275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71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5">
        <f t="shared" si="272"/>
        <v>42044.765960648147</v>
      </c>
      <c r="M2928" s="15">
        <f t="shared" si="273"/>
        <v>42058.765960648147</v>
      </c>
      <c r="N2928" s="10">
        <f t="shared" si="274"/>
        <v>14</v>
      </c>
      <c r="O2928" t="b">
        <v>0</v>
      </c>
      <c r="P2928">
        <v>50</v>
      </c>
      <c r="Q2928" t="b">
        <v>1</v>
      </c>
      <c r="R2928" s="12" t="s">
        <v>8273</v>
      </c>
      <c r="S2928" t="s">
        <v>8315</v>
      </c>
      <c r="T2928">
        <f t="shared" si="270"/>
        <v>75</v>
      </c>
      <c r="U2928">
        <f t="shared" si="275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71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5">
        <f t="shared" si="272"/>
        <v>41806.669317129628</v>
      </c>
      <c r="M2929" s="15">
        <f t="shared" si="273"/>
        <v>41835.208333333336</v>
      </c>
      <c r="N2929" s="10">
        <f t="shared" si="274"/>
        <v>29</v>
      </c>
      <c r="O2929" t="b">
        <v>0</v>
      </c>
      <c r="P2929">
        <v>21</v>
      </c>
      <c r="Q2929" t="b">
        <v>1</v>
      </c>
      <c r="R2929" s="12" t="s">
        <v>8273</v>
      </c>
      <c r="S2929" t="s">
        <v>8315</v>
      </c>
      <c r="T2929">
        <f t="shared" si="270"/>
        <v>112.14</v>
      </c>
      <c r="U2929">
        <f t="shared" si="275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71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5">
        <f t="shared" si="272"/>
        <v>42403.998217592598</v>
      </c>
      <c r="M2930" s="15">
        <f t="shared" si="273"/>
        <v>42433.998217592598</v>
      </c>
      <c r="N2930" s="10">
        <f t="shared" si="274"/>
        <v>30</v>
      </c>
      <c r="O2930" t="b">
        <v>0</v>
      </c>
      <c r="P2930">
        <v>24</v>
      </c>
      <c r="Q2930" t="b">
        <v>1</v>
      </c>
      <c r="R2930" s="12" t="s">
        <v>8273</v>
      </c>
      <c r="S2930" t="s">
        <v>8315</v>
      </c>
      <c r="T2930">
        <f t="shared" si="270"/>
        <v>41.67</v>
      </c>
      <c r="U2930">
        <f t="shared" si="275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71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5">
        <f t="shared" si="272"/>
        <v>41754.564328703702</v>
      </c>
      <c r="M2931" s="15">
        <f t="shared" si="273"/>
        <v>41784.564328703702</v>
      </c>
      <c r="N2931" s="10">
        <f t="shared" si="274"/>
        <v>30</v>
      </c>
      <c r="O2931" t="b">
        <v>0</v>
      </c>
      <c r="P2931">
        <v>32</v>
      </c>
      <c r="Q2931" t="b">
        <v>1</v>
      </c>
      <c r="R2931" s="12" t="s">
        <v>8273</v>
      </c>
      <c r="S2931" t="s">
        <v>8315</v>
      </c>
      <c r="T2931">
        <f t="shared" si="270"/>
        <v>255.17</v>
      </c>
      <c r="U2931">
        <f t="shared" si="275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71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5">
        <f t="shared" si="272"/>
        <v>42101.584074074075</v>
      </c>
      <c r="M2932" s="15">
        <f t="shared" si="273"/>
        <v>42131.584074074075</v>
      </c>
      <c r="N2932" s="10">
        <f t="shared" si="274"/>
        <v>30</v>
      </c>
      <c r="O2932" t="b">
        <v>0</v>
      </c>
      <c r="P2932">
        <v>62</v>
      </c>
      <c r="Q2932" t="b">
        <v>1</v>
      </c>
      <c r="R2932" s="12" t="s">
        <v>8273</v>
      </c>
      <c r="S2932" t="s">
        <v>8315</v>
      </c>
      <c r="T2932">
        <f t="shared" si="270"/>
        <v>162.77000000000001</v>
      </c>
      <c r="U2932">
        <f t="shared" si="275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71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5">
        <f t="shared" si="272"/>
        <v>41872.291238425925</v>
      </c>
      <c r="M2933" s="15">
        <f t="shared" si="273"/>
        <v>41897.255555555559</v>
      </c>
      <c r="N2933" s="10">
        <f t="shared" si="274"/>
        <v>25</v>
      </c>
      <c r="O2933" t="b">
        <v>0</v>
      </c>
      <c r="P2933">
        <v>9</v>
      </c>
      <c r="Q2933" t="b">
        <v>1</v>
      </c>
      <c r="R2933" s="12" t="s">
        <v>8273</v>
      </c>
      <c r="S2933" t="s">
        <v>8315</v>
      </c>
      <c r="T2933">
        <f t="shared" si="270"/>
        <v>88.33</v>
      </c>
      <c r="U2933">
        <f t="shared" si="275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71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5">
        <f t="shared" si="272"/>
        <v>42025.164780092593</v>
      </c>
      <c r="M2934" s="15">
        <f t="shared" si="273"/>
        <v>42056.458333333328</v>
      </c>
      <c r="N2934" s="10">
        <f t="shared" si="274"/>
        <v>31</v>
      </c>
      <c r="O2934" t="b">
        <v>0</v>
      </c>
      <c r="P2934">
        <v>38</v>
      </c>
      <c r="Q2934" t="b">
        <v>1</v>
      </c>
      <c r="R2934" s="12" t="s">
        <v>8273</v>
      </c>
      <c r="S2934" t="s">
        <v>8315</v>
      </c>
      <c r="T2934">
        <f t="shared" si="270"/>
        <v>85.74</v>
      </c>
      <c r="U2934">
        <f t="shared" si="275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71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5">
        <f t="shared" si="272"/>
        <v>42495.956631944442</v>
      </c>
      <c r="M2935" s="15">
        <f t="shared" si="273"/>
        <v>42525.956631944442</v>
      </c>
      <c r="N2935" s="10">
        <f t="shared" si="274"/>
        <v>30</v>
      </c>
      <c r="O2935" t="b">
        <v>0</v>
      </c>
      <c r="P2935">
        <v>54</v>
      </c>
      <c r="Q2935" t="b">
        <v>1</v>
      </c>
      <c r="R2935" s="12" t="s">
        <v>8273</v>
      </c>
      <c r="S2935" t="s">
        <v>8315</v>
      </c>
      <c r="T2935">
        <f t="shared" si="270"/>
        <v>47.57</v>
      </c>
      <c r="U2935">
        <f t="shared" si="275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71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5">
        <f t="shared" si="272"/>
        <v>41775.636157407411</v>
      </c>
      <c r="M2936" s="15">
        <f t="shared" si="273"/>
        <v>41805.636157407411</v>
      </c>
      <c r="N2936" s="10">
        <f t="shared" si="274"/>
        <v>30</v>
      </c>
      <c r="O2936" t="b">
        <v>0</v>
      </c>
      <c r="P2936">
        <v>37</v>
      </c>
      <c r="Q2936" t="b">
        <v>1</v>
      </c>
      <c r="R2936" s="12" t="s">
        <v>8273</v>
      </c>
      <c r="S2936" t="s">
        <v>8315</v>
      </c>
      <c r="T2936">
        <f t="shared" si="270"/>
        <v>72.97</v>
      </c>
      <c r="U2936">
        <f t="shared" si="275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71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5">
        <f t="shared" si="272"/>
        <v>42553.583425925928</v>
      </c>
      <c r="M2937" s="15">
        <f t="shared" si="273"/>
        <v>42611.708333333328</v>
      </c>
      <c r="N2937" s="10">
        <f t="shared" si="274"/>
        <v>58</v>
      </c>
      <c r="O2937" t="b">
        <v>0</v>
      </c>
      <c r="P2937">
        <v>39</v>
      </c>
      <c r="Q2937" t="b">
        <v>1</v>
      </c>
      <c r="R2937" s="12" t="s">
        <v>8273</v>
      </c>
      <c r="S2937" t="s">
        <v>8315</v>
      </c>
      <c r="T2937">
        <f t="shared" si="270"/>
        <v>90.54</v>
      </c>
      <c r="U2937">
        <f t="shared" si="275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71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5">
        <f t="shared" si="272"/>
        <v>41912.650729166664</v>
      </c>
      <c r="M2938" s="15">
        <f t="shared" si="273"/>
        <v>41925.207638888889</v>
      </c>
      <c r="N2938" s="10">
        <f t="shared" si="274"/>
        <v>13</v>
      </c>
      <c r="O2938" t="b">
        <v>0</v>
      </c>
      <c r="P2938">
        <v>34</v>
      </c>
      <c r="Q2938" t="b">
        <v>1</v>
      </c>
      <c r="R2938" s="12" t="s">
        <v>8273</v>
      </c>
      <c r="S2938" t="s">
        <v>8315</v>
      </c>
      <c r="T2938">
        <f t="shared" si="270"/>
        <v>37.65</v>
      </c>
      <c r="U2938">
        <f t="shared" si="275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71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5">
        <f t="shared" si="272"/>
        <v>41803.457326388889</v>
      </c>
      <c r="M2939" s="15">
        <f t="shared" si="273"/>
        <v>41833.457326388889</v>
      </c>
      <c r="N2939" s="10">
        <f t="shared" si="274"/>
        <v>30</v>
      </c>
      <c r="O2939" t="b">
        <v>0</v>
      </c>
      <c r="P2939">
        <v>55</v>
      </c>
      <c r="Q2939" t="b">
        <v>1</v>
      </c>
      <c r="R2939" s="12" t="s">
        <v>8273</v>
      </c>
      <c r="S2939" t="s">
        <v>8315</v>
      </c>
      <c r="T2939">
        <f t="shared" si="270"/>
        <v>36.36</v>
      </c>
      <c r="U2939">
        <f t="shared" si="275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71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5">
        <f t="shared" si="272"/>
        <v>42004.703865740739</v>
      </c>
      <c r="M2940" s="15">
        <f t="shared" si="273"/>
        <v>42034.703865740739</v>
      </c>
      <c r="N2940" s="10">
        <f t="shared" si="274"/>
        <v>30</v>
      </c>
      <c r="O2940" t="b">
        <v>0</v>
      </c>
      <c r="P2940">
        <v>32</v>
      </c>
      <c r="Q2940" t="b">
        <v>1</v>
      </c>
      <c r="R2940" s="12" t="s">
        <v>8273</v>
      </c>
      <c r="S2940" t="s">
        <v>8315</v>
      </c>
      <c r="T2940">
        <f t="shared" si="270"/>
        <v>126.72</v>
      </c>
      <c r="U2940">
        <f t="shared" si="275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71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5">
        <f t="shared" si="272"/>
        <v>41845.809166666666</v>
      </c>
      <c r="M2941" s="15">
        <f t="shared" si="273"/>
        <v>41879.041666666664</v>
      </c>
      <c r="N2941" s="10">
        <f t="shared" si="274"/>
        <v>34</v>
      </c>
      <c r="O2941" t="b">
        <v>0</v>
      </c>
      <c r="P2941">
        <v>25</v>
      </c>
      <c r="Q2941" t="b">
        <v>1</v>
      </c>
      <c r="R2941" s="12" t="s">
        <v>8273</v>
      </c>
      <c r="S2941" t="s">
        <v>8315</v>
      </c>
      <c r="T2941">
        <f t="shared" si="270"/>
        <v>329.2</v>
      </c>
      <c r="U2941">
        <f t="shared" si="275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71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5">
        <f t="shared" si="272"/>
        <v>41982.773356481484</v>
      </c>
      <c r="M2942" s="15">
        <f t="shared" si="273"/>
        <v>42022.773356481484</v>
      </c>
      <c r="N2942" s="10">
        <f t="shared" si="274"/>
        <v>40</v>
      </c>
      <c r="O2942" t="b">
        <v>0</v>
      </c>
      <c r="P2942">
        <v>33</v>
      </c>
      <c r="Q2942" t="b">
        <v>1</v>
      </c>
      <c r="R2942" s="12" t="s">
        <v>8273</v>
      </c>
      <c r="S2942" t="s">
        <v>8315</v>
      </c>
      <c r="T2942">
        <f t="shared" si="270"/>
        <v>81.239999999999995</v>
      </c>
      <c r="U2942">
        <f t="shared" si="275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71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5">
        <f t="shared" si="272"/>
        <v>42034.960127314815</v>
      </c>
      <c r="M2943" s="15">
        <f t="shared" si="273"/>
        <v>42064.960127314815</v>
      </c>
      <c r="N2943" s="10">
        <f t="shared" si="274"/>
        <v>30</v>
      </c>
      <c r="O2943" t="b">
        <v>0</v>
      </c>
      <c r="P2943">
        <v>1</v>
      </c>
      <c r="Q2943" t="b">
        <v>0</v>
      </c>
      <c r="R2943" s="12" t="s">
        <v>8273</v>
      </c>
      <c r="S2943" t="s">
        <v>8313</v>
      </c>
      <c r="T2943">
        <f t="shared" si="270"/>
        <v>1</v>
      </c>
      <c r="U2943">
        <f t="shared" si="275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71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5">
        <f t="shared" si="272"/>
        <v>42334.803923611107</v>
      </c>
      <c r="M2944" s="15">
        <f t="shared" si="273"/>
        <v>42354.845833333333</v>
      </c>
      <c r="N2944" s="10">
        <f t="shared" si="274"/>
        <v>20</v>
      </c>
      <c r="O2944" t="b">
        <v>0</v>
      </c>
      <c r="P2944">
        <v>202</v>
      </c>
      <c r="Q2944" t="b">
        <v>0</v>
      </c>
      <c r="R2944" s="12" t="s">
        <v>8273</v>
      </c>
      <c r="S2944" t="s">
        <v>8313</v>
      </c>
      <c r="T2944">
        <f t="shared" si="270"/>
        <v>202.23</v>
      </c>
      <c r="U2944">
        <f t="shared" si="275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71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5">
        <f t="shared" si="272"/>
        <v>42077.129398148143</v>
      </c>
      <c r="M2945" s="15">
        <f t="shared" si="273"/>
        <v>42107.129398148143</v>
      </c>
      <c r="N2945" s="10">
        <f t="shared" si="274"/>
        <v>30</v>
      </c>
      <c r="O2945" t="b">
        <v>0</v>
      </c>
      <c r="P2945">
        <v>0</v>
      </c>
      <c r="Q2945" t="b">
        <v>0</v>
      </c>
      <c r="R2945" s="12" t="s">
        <v>8273</v>
      </c>
      <c r="S2945" t="s">
        <v>8313</v>
      </c>
      <c r="T2945">
        <f t="shared" si="270"/>
        <v>0</v>
      </c>
      <c r="U2945">
        <f t="shared" si="275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si="271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5">
        <f t="shared" si="272"/>
        <v>42132.9143287037</v>
      </c>
      <c r="M2946" s="15">
        <f t="shared" si="273"/>
        <v>42162.9143287037</v>
      </c>
      <c r="N2946" s="10">
        <f t="shared" si="274"/>
        <v>30</v>
      </c>
      <c r="O2946" t="b">
        <v>0</v>
      </c>
      <c r="P2946">
        <v>1</v>
      </c>
      <c r="Q2946" t="b">
        <v>0</v>
      </c>
      <c r="R2946" s="12" t="s">
        <v>8273</v>
      </c>
      <c r="S2946" t="s">
        <v>8313</v>
      </c>
      <c r="T2946">
        <f t="shared" ref="T2946:T3009" si="276">IFERROR(ROUND(E2946/P2946,2),0)</f>
        <v>100</v>
      </c>
      <c r="U2946">
        <f t="shared" si="275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ref="F2947:F3010" si="277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5">
        <f t="shared" ref="L2947:L3010" si="278">(((K2947/60)/60)/24)+DATE(1970,1,1)</f>
        <v>42118.139583333337</v>
      </c>
      <c r="M2947" s="15">
        <f t="shared" ref="M2947:M3010" si="279">(((J2947/60)/60)/24)+DATE(1970,1,1)</f>
        <v>42148.139583333337</v>
      </c>
      <c r="N2947" s="10">
        <f t="shared" ref="N2947:N3010" si="280">_xlfn.DAYS(M2947,L2947)</f>
        <v>30</v>
      </c>
      <c r="O2947" t="b">
        <v>0</v>
      </c>
      <c r="P2947">
        <v>0</v>
      </c>
      <c r="Q2947" t="b">
        <v>0</v>
      </c>
      <c r="R2947" s="12" t="s">
        <v>8273</v>
      </c>
      <c r="S2947" t="s">
        <v>8313</v>
      </c>
      <c r="T2947">
        <f t="shared" si="276"/>
        <v>0</v>
      </c>
      <c r="U2947">
        <f t="shared" ref="U2947:U3010" si="281">YEAR(L2947)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77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5">
        <f t="shared" si="278"/>
        <v>42567.531157407408</v>
      </c>
      <c r="M2948" s="15">
        <f t="shared" si="279"/>
        <v>42597.531157407408</v>
      </c>
      <c r="N2948" s="10">
        <f t="shared" si="280"/>
        <v>30</v>
      </c>
      <c r="O2948" t="b">
        <v>0</v>
      </c>
      <c r="P2948">
        <v>2</v>
      </c>
      <c r="Q2948" t="b">
        <v>0</v>
      </c>
      <c r="R2948" s="12" t="s">
        <v>8273</v>
      </c>
      <c r="S2948" t="s">
        <v>8313</v>
      </c>
      <c r="T2948">
        <f t="shared" si="276"/>
        <v>1</v>
      </c>
      <c r="U2948">
        <f t="shared" si="28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77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5">
        <f t="shared" si="278"/>
        <v>42649.562118055561</v>
      </c>
      <c r="M2949" s="15">
        <f t="shared" si="279"/>
        <v>42698.715972222228</v>
      </c>
      <c r="N2949" s="10">
        <f t="shared" si="280"/>
        <v>49</v>
      </c>
      <c r="O2949" t="b">
        <v>0</v>
      </c>
      <c r="P2949">
        <v>13</v>
      </c>
      <c r="Q2949" t="b">
        <v>0</v>
      </c>
      <c r="R2949" s="12" t="s">
        <v>8273</v>
      </c>
      <c r="S2949" t="s">
        <v>8313</v>
      </c>
      <c r="T2949">
        <f t="shared" si="276"/>
        <v>82.46</v>
      </c>
      <c r="U2949">
        <f t="shared" si="28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77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5">
        <f t="shared" si="278"/>
        <v>42097.649224537032</v>
      </c>
      <c r="M2950" s="15">
        <f t="shared" si="279"/>
        <v>42157.649224537032</v>
      </c>
      <c r="N2950" s="10">
        <f t="shared" si="280"/>
        <v>60</v>
      </c>
      <c r="O2950" t="b">
        <v>0</v>
      </c>
      <c r="P2950">
        <v>9</v>
      </c>
      <c r="Q2950" t="b">
        <v>0</v>
      </c>
      <c r="R2950" s="12" t="s">
        <v>8273</v>
      </c>
      <c r="S2950" t="s">
        <v>8313</v>
      </c>
      <c r="T2950">
        <f t="shared" si="276"/>
        <v>2.67</v>
      </c>
      <c r="U2950">
        <f t="shared" si="281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77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5">
        <f t="shared" si="278"/>
        <v>42297.823113425926</v>
      </c>
      <c r="M2951" s="15">
        <f t="shared" si="279"/>
        <v>42327.864780092597</v>
      </c>
      <c r="N2951" s="10">
        <f t="shared" si="280"/>
        <v>30</v>
      </c>
      <c r="O2951" t="b">
        <v>0</v>
      </c>
      <c r="P2951">
        <v>2</v>
      </c>
      <c r="Q2951" t="b">
        <v>0</v>
      </c>
      <c r="R2951" s="12" t="s">
        <v>8273</v>
      </c>
      <c r="S2951" t="s">
        <v>8313</v>
      </c>
      <c r="T2951">
        <f t="shared" si="276"/>
        <v>12.5</v>
      </c>
      <c r="U2951">
        <f t="shared" si="281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77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5">
        <f t="shared" si="278"/>
        <v>42362.36518518519</v>
      </c>
      <c r="M2952" s="15">
        <f t="shared" si="279"/>
        <v>42392.36518518519</v>
      </c>
      <c r="N2952" s="10">
        <f t="shared" si="280"/>
        <v>30</v>
      </c>
      <c r="O2952" t="b">
        <v>0</v>
      </c>
      <c r="P2952">
        <v>0</v>
      </c>
      <c r="Q2952" t="b">
        <v>0</v>
      </c>
      <c r="R2952" s="12" t="s">
        <v>8273</v>
      </c>
      <c r="S2952" t="s">
        <v>8313</v>
      </c>
      <c r="T2952">
        <f t="shared" si="276"/>
        <v>0</v>
      </c>
      <c r="U2952">
        <f t="shared" si="28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77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5">
        <f t="shared" si="278"/>
        <v>41872.802928240737</v>
      </c>
      <c r="M2953" s="15">
        <f t="shared" si="279"/>
        <v>41917.802928240737</v>
      </c>
      <c r="N2953" s="10">
        <f t="shared" si="280"/>
        <v>45</v>
      </c>
      <c r="O2953" t="b">
        <v>0</v>
      </c>
      <c r="P2953">
        <v>58</v>
      </c>
      <c r="Q2953" t="b">
        <v>0</v>
      </c>
      <c r="R2953" s="12" t="s">
        <v>8273</v>
      </c>
      <c r="S2953" t="s">
        <v>8313</v>
      </c>
      <c r="T2953">
        <f t="shared" si="276"/>
        <v>18.899999999999999</v>
      </c>
      <c r="U2953">
        <f t="shared" si="28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77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5">
        <f t="shared" si="278"/>
        <v>42628.690266203703</v>
      </c>
      <c r="M2954" s="15">
        <f t="shared" si="279"/>
        <v>42660.166666666672</v>
      </c>
      <c r="N2954" s="10">
        <f t="shared" si="280"/>
        <v>32</v>
      </c>
      <c r="O2954" t="b">
        <v>0</v>
      </c>
      <c r="P2954">
        <v>8</v>
      </c>
      <c r="Q2954" t="b">
        <v>0</v>
      </c>
      <c r="R2954" s="12" t="s">
        <v>8273</v>
      </c>
      <c r="S2954" t="s">
        <v>8313</v>
      </c>
      <c r="T2954">
        <f t="shared" si="276"/>
        <v>200.63</v>
      </c>
      <c r="U2954">
        <f t="shared" si="28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77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5">
        <f t="shared" si="278"/>
        <v>42255.791909722218</v>
      </c>
      <c r="M2955" s="15">
        <f t="shared" si="279"/>
        <v>42285.791909722218</v>
      </c>
      <c r="N2955" s="10">
        <f t="shared" si="280"/>
        <v>30</v>
      </c>
      <c r="O2955" t="b">
        <v>0</v>
      </c>
      <c r="P2955">
        <v>3</v>
      </c>
      <c r="Q2955" t="b">
        <v>0</v>
      </c>
      <c r="R2955" s="12" t="s">
        <v>8273</v>
      </c>
      <c r="S2955" t="s">
        <v>8313</v>
      </c>
      <c r="T2955">
        <f t="shared" si="276"/>
        <v>201.67</v>
      </c>
      <c r="U2955">
        <f t="shared" si="28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77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5">
        <f t="shared" si="278"/>
        <v>42790.583368055552</v>
      </c>
      <c r="M2956" s="15">
        <f t="shared" si="279"/>
        <v>42810.541701388895</v>
      </c>
      <c r="N2956" s="10">
        <f t="shared" si="280"/>
        <v>20</v>
      </c>
      <c r="O2956" t="b">
        <v>0</v>
      </c>
      <c r="P2956">
        <v>0</v>
      </c>
      <c r="Q2956" t="b">
        <v>0</v>
      </c>
      <c r="R2956" s="12" t="s">
        <v>8273</v>
      </c>
      <c r="S2956" t="s">
        <v>8313</v>
      </c>
      <c r="T2956">
        <f t="shared" si="276"/>
        <v>0</v>
      </c>
      <c r="U2956">
        <f t="shared" si="281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77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5">
        <f t="shared" si="278"/>
        <v>42141.741307870368</v>
      </c>
      <c r="M2957" s="15">
        <f t="shared" si="279"/>
        <v>42171.741307870368</v>
      </c>
      <c r="N2957" s="10">
        <f t="shared" si="280"/>
        <v>30</v>
      </c>
      <c r="O2957" t="b">
        <v>0</v>
      </c>
      <c r="P2957">
        <v>11</v>
      </c>
      <c r="Q2957" t="b">
        <v>0</v>
      </c>
      <c r="R2957" s="12" t="s">
        <v>8273</v>
      </c>
      <c r="S2957" t="s">
        <v>8313</v>
      </c>
      <c r="T2957">
        <f t="shared" si="276"/>
        <v>65</v>
      </c>
      <c r="U2957">
        <f t="shared" si="281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77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5">
        <f t="shared" si="278"/>
        <v>42464.958912037036</v>
      </c>
      <c r="M2958" s="15">
        <f t="shared" si="279"/>
        <v>42494.958912037036</v>
      </c>
      <c r="N2958" s="10">
        <f t="shared" si="280"/>
        <v>30</v>
      </c>
      <c r="O2958" t="b">
        <v>0</v>
      </c>
      <c r="P2958">
        <v>20</v>
      </c>
      <c r="Q2958" t="b">
        <v>0</v>
      </c>
      <c r="R2958" s="12" t="s">
        <v>8273</v>
      </c>
      <c r="S2958" t="s">
        <v>8313</v>
      </c>
      <c r="T2958">
        <f t="shared" si="276"/>
        <v>66.099999999999994</v>
      </c>
      <c r="U2958">
        <f t="shared" si="28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77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5">
        <f t="shared" si="278"/>
        <v>42031.011249999996</v>
      </c>
      <c r="M2959" s="15">
        <f t="shared" si="279"/>
        <v>42090.969583333332</v>
      </c>
      <c r="N2959" s="10">
        <f t="shared" si="280"/>
        <v>59</v>
      </c>
      <c r="O2959" t="b">
        <v>0</v>
      </c>
      <c r="P2959">
        <v>3</v>
      </c>
      <c r="Q2959" t="b">
        <v>0</v>
      </c>
      <c r="R2959" s="12" t="s">
        <v>8273</v>
      </c>
      <c r="S2959" t="s">
        <v>8313</v>
      </c>
      <c r="T2959">
        <f t="shared" si="276"/>
        <v>93.33</v>
      </c>
      <c r="U2959">
        <f t="shared" si="28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77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5">
        <f t="shared" si="278"/>
        <v>42438.779131944444</v>
      </c>
      <c r="M2960" s="15">
        <f t="shared" si="279"/>
        <v>42498.73746527778</v>
      </c>
      <c r="N2960" s="10">
        <f t="shared" si="280"/>
        <v>60</v>
      </c>
      <c r="O2960" t="b">
        <v>0</v>
      </c>
      <c r="P2960">
        <v>0</v>
      </c>
      <c r="Q2960" t="b">
        <v>0</v>
      </c>
      <c r="R2960" s="12" t="s">
        <v>8273</v>
      </c>
      <c r="S2960" t="s">
        <v>8313</v>
      </c>
      <c r="T2960">
        <f t="shared" si="276"/>
        <v>0</v>
      </c>
      <c r="U2960">
        <f t="shared" si="281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77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5">
        <f t="shared" si="278"/>
        <v>42498.008391203708</v>
      </c>
      <c r="M2961" s="15">
        <f t="shared" si="279"/>
        <v>42528.008391203708</v>
      </c>
      <c r="N2961" s="10">
        <f t="shared" si="280"/>
        <v>30</v>
      </c>
      <c r="O2961" t="b">
        <v>0</v>
      </c>
      <c r="P2961">
        <v>0</v>
      </c>
      <c r="Q2961" t="b">
        <v>0</v>
      </c>
      <c r="R2961" s="12" t="s">
        <v>8273</v>
      </c>
      <c r="S2961" t="s">
        <v>8313</v>
      </c>
      <c r="T2961">
        <f t="shared" si="276"/>
        <v>0</v>
      </c>
      <c r="U2961">
        <f t="shared" si="281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77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5">
        <f t="shared" si="278"/>
        <v>41863.757210648146</v>
      </c>
      <c r="M2962" s="15">
        <f t="shared" si="279"/>
        <v>41893.757210648146</v>
      </c>
      <c r="N2962" s="10">
        <f t="shared" si="280"/>
        <v>30</v>
      </c>
      <c r="O2962" t="b">
        <v>0</v>
      </c>
      <c r="P2962">
        <v>0</v>
      </c>
      <c r="Q2962" t="b">
        <v>0</v>
      </c>
      <c r="R2962" s="12" t="s">
        <v>8273</v>
      </c>
      <c r="S2962" t="s">
        <v>8313</v>
      </c>
      <c r="T2962">
        <f t="shared" si="276"/>
        <v>0</v>
      </c>
      <c r="U2962">
        <f t="shared" si="281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77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5">
        <f t="shared" si="278"/>
        <v>42061.212488425925</v>
      </c>
      <c r="M2963" s="15">
        <f t="shared" si="279"/>
        <v>42089.166666666672</v>
      </c>
      <c r="N2963" s="10">
        <f t="shared" si="280"/>
        <v>28</v>
      </c>
      <c r="O2963" t="b">
        <v>0</v>
      </c>
      <c r="P2963">
        <v>108</v>
      </c>
      <c r="Q2963" t="b">
        <v>1</v>
      </c>
      <c r="R2963" s="12" t="s">
        <v>8273</v>
      </c>
      <c r="S2963" t="s">
        <v>8274</v>
      </c>
      <c r="T2963">
        <f t="shared" si="276"/>
        <v>50.75</v>
      </c>
      <c r="U2963">
        <f t="shared" si="281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77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5">
        <f t="shared" si="278"/>
        <v>42036.24428240741</v>
      </c>
      <c r="M2964" s="15">
        <f t="shared" si="279"/>
        <v>42064.290972222225</v>
      </c>
      <c r="N2964" s="10">
        <f t="shared" si="280"/>
        <v>28</v>
      </c>
      <c r="O2964" t="b">
        <v>0</v>
      </c>
      <c r="P2964">
        <v>20</v>
      </c>
      <c r="Q2964" t="b">
        <v>1</v>
      </c>
      <c r="R2964" s="12" t="s">
        <v>8273</v>
      </c>
      <c r="S2964" t="s">
        <v>8274</v>
      </c>
      <c r="T2964">
        <f t="shared" si="276"/>
        <v>60.9</v>
      </c>
      <c r="U2964">
        <f t="shared" si="281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77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5">
        <f t="shared" si="278"/>
        <v>42157.470185185186</v>
      </c>
      <c r="M2965" s="15">
        <f t="shared" si="279"/>
        <v>42187.470185185186</v>
      </c>
      <c r="N2965" s="10">
        <f t="shared" si="280"/>
        <v>30</v>
      </c>
      <c r="O2965" t="b">
        <v>0</v>
      </c>
      <c r="P2965">
        <v>98</v>
      </c>
      <c r="Q2965" t="b">
        <v>1</v>
      </c>
      <c r="R2965" s="12" t="s">
        <v>8273</v>
      </c>
      <c r="S2965" t="s">
        <v>8274</v>
      </c>
      <c r="T2965">
        <f t="shared" si="276"/>
        <v>109.03</v>
      </c>
      <c r="U2965">
        <f t="shared" si="281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77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5">
        <f t="shared" si="278"/>
        <v>41827.909942129627</v>
      </c>
      <c r="M2966" s="15">
        <f t="shared" si="279"/>
        <v>41857.897222222222</v>
      </c>
      <c r="N2966" s="10">
        <f t="shared" si="280"/>
        <v>30</v>
      </c>
      <c r="O2966" t="b">
        <v>0</v>
      </c>
      <c r="P2966">
        <v>196</v>
      </c>
      <c r="Q2966" t="b">
        <v>1</v>
      </c>
      <c r="R2966" s="12" t="s">
        <v>8273</v>
      </c>
      <c r="S2966" t="s">
        <v>8274</v>
      </c>
      <c r="T2966">
        <f t="shared" si="276"/>
        <v>25.69</v>
      </c>
      <c r="U2966">
        <f t="shared" si="281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77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5">
        <f t="shared" si="278"/>
        <v>42162.729548611111</v>
      </c>
      <c r="M2967" s="15">
        <f t="shared" si="279"/>
        <v>42192.729548611111</v>
      </c>
      <c r="N2967" s="10">
        <f t="shared" si="280"/>
        <v>30</v>
      </c>
      <c r="O2967" t="b">
        <v>0</v>
      </c>
      <c r="P2967">
        <v>39</v>
      </c>
      <c r="Q2967" t="b">
        <v>1</v>
      </c>
      <c r="R2967" s="12" t="s">
        <v>8273</v>
      </c>
      <c r="S2967" t="s">
        <v>8274</v>
      </c>
      <c r="T2967">
        <f t="shared" si="276"/>
        <v>41.92</v>
      </c>
      <c r="U2967">
        <f t="shared" si="281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77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5">
        <f t="shared" si="278"/>
        <v>42233.738564814819</v>
      </c>
      <c r="M2968" s="15">
        <f t="shared" si="279"/>
        <v>42263.738564814819</v>
      </c>
      <c r="N2968" s="10">
        <f t="shared" si="280"/>
        <v>30</v>
      </c>
      <c r="O2968" t="b">
        <v>0</v>
      </c>
      <c r="P2968">
        <v>128</v>
      </c>
      <c r="Q2968" t="b">
        <v>1</v>
      </c>
      <c r="R2968" s="12" t="s">
        <v>8273</v>
      </c>
      <c r="S2968" t="s">
        <v>8274</v>
      </c>
      <c r="T2968">
        <f t="shared" si="276"/>
        <v>88.77</v>
      </c>
      <c r="U2968">
        <f t="shared" si="281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77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5">
        <f t="shared" si="278"/>
        <v>42042.197824074072</v>
      </c>
      <c r="M2969" s="15">
        <f t="shared" si="279"/>
        <v>42072.156157407408</v>
      </c>
      <c r="N2969" s="10">
        <f t="shared" si="280"/>
        <v>30</v>
      </c>
      <c r="O2969" t="b">
        <v>0</v>
      </c>
      <c r="P2969">
        <v>71</v>
      </c>
      <c r="Q2969" t="b">
        <v>1</v>
      </c>
      <c r="R2969" s="12" t="s">
        <v>8273</v>
      </c>
      <c r="S2969" t="s">
        <v>8274</v>
      </c>
      <c r="T2969">
        <f t="shared" si="276"/>
        <v>80.23</v>
      </c>
      <c r="U2969">
        <f t="shared" si="281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77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5">
        <f t="shared" si="278"/>
        <v>42585.523842592593</v>
      </c>
      <c r="M2970" s="15">
        <f t="shared" si="279"/>
        <v>42599.165972222225</v>
      </c>
      <c r="N2970" s="10">
        <f t="shared" si="280"/>
        <v>14</v>
      </c>
      <c r="O2970" t="b">
        <v>0</v>
      </c>
      <c r="P2970">
        <v>47</v>
      </c>
      <c r="Q2970" t="b">
        <v>1</v>
      </c>
      <c r="R2970" s="12" t="s">
        <v>8273</v>
      </c>
      <c r="S2970" t="s">
        <v>8274</v>
      </c>
      <c r="T2970">
        <f t="shared" si="276"/>
        <v>78.94</v>
      </c>
      <c r="U2970">
        <f t="shared" si="281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77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5">
        <f t="shared" si="278"/>
        <v>42097.786493055552</v>
      </c>
      <c r="M2971" s="15">
        <f t="shared" si="279"/>
        <v>42127.952083333337</v>
      </c>
      <c r="N2971" s="10">
        <f t="shared" si="280"/>
        <v>30</v>
      </c>
      <c r="O2971" t="b">
        <v>0</v>
      </c>
      <c r="P2971">
        <v>17</v>
      </c>
      <c r="Q2971" t="b">
        <v>1</v>
      </c>
      <c r="R2971" s="12" t="s">
        <v>8273</v>
      </c>
      <c r="S2971" t="s">
        <v>8274</v>
      </c>
      <c r="T2971">
        <f t="shared" si="276"/>
        <v>95.59</v>
      </c>
      <c r="U2971">
        <f t="shared" si="281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77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5">
        <f t="shared" si="278"/>
        <v>41808.669571759259</v>
      </c>
      <c r="M2972" s="15">
        <f t="shared" si="279"/>
        <v>41838.669571759259</v>
      </c>
      <c r="N2972" s="10">
        <f t="shared" si="280"/>
        <v>30</v>
      </c>
      <c r="O2972" t="b">
        <v>0</v>
      </c>
      <c r="P2972">
        <v>91</v>
      </c>
      <c r="Q2972" t="b">
        <v>1</v>
      </c>
      <c r="R2972" s="12" t="s">
        <v>8273</v>
      </c>
      <c r="S2972" t="s">
        <v>8274</v>
      </c>
      <c r="T2972">
        <f t="shared" si="276"/>
        <v>69.89</v>
      </c>
      <c r="U2972">
        <f t="shared" si="281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77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5">
        <f t="shared" si="278"/>
        <v>41852.658310185187</v>
      </c>
      <c r="M2973" s="15">
        <f t="shared" si="279"/>
        <v>41882.658310185187</v>
      </c>
      <c r="N2973" s="10">
        <f t="shared" si="280"/>
        <v>30</v>
      </c>
      <c r="O2973" t="b">
        <v>0</v>
      </c>
      <c r="P2973">
        <v>43</v>
      </c>
      <c r="Q2973" t="b">
        <v>1</v>
      </c>
      <c r="R2973" s="12" t="s">
        <v>8273</v>
      </c>
      <c r="S2973" t="s">
        <v>8274</v>
      </c>
      <c r="T2973">
        <f t="shared" si="276"/>
        <v>74.53</v>
      </c>
      <c r="U2973">
        <f t="shared" si="281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77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5">
        <f t="shared" si="278"/>
        <v>42694.110185185185</v>
      </c>
      <c r="M2974" s="15">
        <f t="shared" si="279"/>
        <v>42709.041666666672</v>
      </c>
      <c r="N2974" s="10">
        <f t="shared" si="280"/>
        <v>15</v>
      </c>
      <c r="O2974" t="b">
        <v>0</v>
      </c>
      <c r="P2974">
        <v>17</v>
      </c>
      <c r="Q2974" t="b">
        <v>1</v>
      </c>
      <c r="R2974" s="12" t="s">
        <v>8273</v>
      </c>
      <c r="S2974" t="s">
        <v>8274</v>
      </c>
      <c r="T2974">
        <f t="shared" si="276"/>
        <v>123.94</v>
      </c>
      <c r="U2974">
        <f t="shared" si="281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77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5">
        <f t="shared" si="278"/>
        <v>42341.818379629629</v>
      </c>
      <c r="M2975" s="15">
        <f t="shared" si="279"/>
        <v>42370.166666666672</v>
      </c>
      <c r="N2975" s="10">
        <f t="shared" si="280"/>
        <v>29</v>
      </c>
      <c r="O2975" t="b">
        <v>0</v>
      </c>
      <c r="P2975">
        <v>33</v>
      </c>
      <c r="Q2975" t="b">
        <v>1</v>
      </c>
      <c r="R2975" s="12" t="s">
        <v>8273</v>
      </c>
      <c r="S2975" t="s">
        <v>8274</v>
      </c>
      <c r="T2975">
        <f t="shared" si="276"/>
        <v>264.85000000000002</v>
      </c>
      <c r="U2975">
        <f t="shared" si="281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77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5">
        <f t="shared" si="278"/>
        <v>41880.061006944445</v>
      </c>
      <c r="M2976" s="15">
        <f t="shared" si="279"/>
        <v>41908.065972222219</v>
      </c>
      <c r="N2976" s="10">
        <f t="shared" si="280"/>
        <v>28</v>
      </c>
      <c r="O2976" t="b">
        <v>0</v>
      </c>
      <c r="P2976">
        <v>87</v>
      </c>
      <c r="Q2976" t="b">
        <v>1</v>
      </c>
      <c r="R2976" s="12" t="s">
        <v>8273</v>
      </c>
      <c r="S2976" t="s">
        <v>8274</v>
      </c>
      <c r="T2976">
        <f t="shared" si="276"/>
        <v>58.62</v>
      </c>
      <c r="U2976">
        <f t="shared" si="281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77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5">
        <f t="shared" si="278"/>
        <v>41941.683865740742</v>
      </c>
      <c r="M2977" s="15">
        <f t="shared" si="279"/>
        <v>41970.125</v>
      </c>
      <c r="N2977" s="10">
        <f t="shared" si="280"/>
        <v>29</v>
      </c>
      <c r="O2977" t="b">
        <v>0</v>
      </c>
      <c r="P2977">
        <v>113</v>
      </c>
      <c r="Q2977" t="b">
        <v>1</v>
      </c>
      <c r="R2977" s="12" t="s">
        <v>8273</v>
      </c>
      <c r="S2977" t="s">
        <v>8274</v>
      </c>
      <c r="T2977">
        <f t="shared" si="276"/>
        <v>70.88</v>
      </c>
      <c r="U2977">
        <f t="shared" si="281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77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5">
        <f t="shared" si="278"/>
        <v>42425.730671296296</v>
      </c>
      <c r="M2978" s="15">
        <f t="shared" si="279"/>
        <v>42442.5</v>
      </c>
      <c r="N2978" s="10">
        <f t="shared" si="280"/>
        <v>17</v>
      </c>
      <c r="O2978" t="b">
        <v>0</v>
      </c>
      <c r="P2978">
        <v>14</v>
      </c>
      <c r="Q2978" t="b">
        <v>1</v>
      </c>
      <c r="R2978" s="12" t="s">
        <v>8273</v>
      </c>
      <c r="S2978" t="s">
        <v>8274</v>
      </c>
      <c r="T2978">
        <f t="shared" si="276"/>
        <v>8.57</v>
      </c>
      <c r="U2978">
        <f t="shared" si="281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77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5">
        <f t="shared" si="278"/>
        <v>42026.88118055556</v>
      </c>
      <c r="M2979" s="15">
        <f t="shared" si="279"/>
        <v>42086.093055555553</v>
      </c>
      <c r="N2979" s="10">
        <f t="shared" si="280"/>
        <v>60</v>
      </c>
      <c r="O2979" t="b">
        <v>0</v>
      </c>
      <c r="P2979">
        <v>30</v>
      </c>
      <c r="Q2979" t="b">
        <v>1</v>
      </c>
      <c r="R2979" s="12" t="s">
        <v>8273</v>
      </c>
      <c r="S2979" t="s">
        <v>8274</v>
      </c>
      <c r="T2979">
        <f t="shared" si="276"/>
        <v>113.57</v>
      </c>
      <c r="U2979">
        <f t="shared" si="281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77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5">
        <f t="shared" si="278"/>
        <v>41922.640590277777</v>
      </c>
      <c r="M2980" s="15">
        <f t="shared" si="279"/>
        <v>41932.249305555553</v>
      </c>
      <c r="N2980" s="10">
        <f t="shared" si="280"/>
        <v>10</v>
      </c>
      <c r="O2980" t="b">
        <v>0</v>
      </c>
      <c r="P2980">
        <v>16</v>
      </c>
      <c r="Q2980" t="b">
        <v>1</v>
      </c>
      <c r="R2980" s="12" t="s">
        <v>8273</v>
      </c>
      <c r="S2980" t="s">
        <v>8274</v>
      </c>
      <c r="T2980">
        <f t="shared" si="276"/>
        <v>60.69</v>
      </c>
      <c r="U2980">
        <f t="shared" si="281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77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5">
        <f t="shared" si="278"/>
        <v>41993.824340277773</v>
      </c>
      <c r="M2981" s="15">
        <f t="shared" si="279"/>
        <v>42010.25</v>
      </c>
      <c r="N2981" s="10">
        <f t="shared" si="280"/>
        <v>17</v>
      </c>
      <c r="O2981" t="b">
        <v>0</v>
      </c>
      <c r="P2981">
        <v>46</v>
      </c>
      <c r="Q2981" t="b">
        <v>1</v>
      </c>
      <c r="R2981" s="12" t="s">
        <v>8273</v>
      </c>
      <c r="S2981" t="s">
        <v>8274</v>
      </c>
      <c r="T2981">
        <f t="shared" si="276"/>
        <v>110.22</v>
      </c>
      <c r="U2981">
        <f t="shared" si="281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77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5">
        <f t="shared" si="278"/>
        <v>42219.915856481486</v>
      </c>
      <c r="M2982" s="15">
        <f t="shared" si="279"/>
        <v>42240.083333333328</v>
      </c>
      <c r="N2982" s="10">
        <f t="shared" si="280"/>
        <v>21</v>
      </c>
      <c r="O2982" t="b">
        <v>0</v>
      </c>
      <c r="P2982">
        <v>24</v>
      </c>
      <c r="Q2982" t="b">
        <v>1</v>
      </c>
      <c r="R2982" s="12" t="s">
        <v>8273</v>
      </c>
      <c r="S2982" t="s">
        <v>8274</v>
      </c>
      <c r="T2982">
        <f t="shared" si="276"/>
        <v>136.46</v>
      </c>
      <c r="U2982">
        <f t="shared" si="281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77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5">
        <f t="shared" si="278"/>
        <v>42225.559675925921</v>
      </c>
      <c r="M2983" s="15">
        <f t="shared" si="279"/>
        <v>42270.559675925921</v>
      </c>
      <c r="N2983" s="10">
        <f t="shared" si="280"/>
        <v>45</v>
      </c>
      <c r="O2983" t="b">
        <v>1</v>
      </c>
      <c r="P2983">
        <v>97</v>
      </c>
      <c r="Q2983" t="b">
        <v>1</v>
      </c>
      <c r="R2983" s="12" t="s">
        <v>8273</v>
      </c>
      <c r="S2983" t="s">
        <v>8313</v>
      </c>
      <c r="T2983">
        <f t="shared" si="276"/>
        <v>53.16</v>
      </c>
      <c r="U2983">
        <f t="shared" si="281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77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5">
        <f t="shared" si="278"/>
        <v>42381.686840277776</v>
      </c>
      <c r="M2984" s="15">
        <f t="shared" si="279"/>
        <v>42411.686840277776</v>
      </c>
      <c r="N2984" s="10">
        <f t="shared" si="280"/>
        <v>30</v>
      </c>
      <c r="O2984" t="b">
        <v>1</v>
      </c>
      <c r="P2984">
        <v>59</v>
      </c>
      <c r="Q2984" t="b">
        <v>1</v>
      </c>
      <c r="R2984" s="12" t="s">
        <v>8273</v>
      </c>
      <c r="S2984" t="s">
        <v>8313</v>
      </c>
      <c r="T2984">
        <f t="shared" si="276"/>
        <v>86.49</v>
      </c>
      <c r="U2984">
        <f t="shared" si="281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77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5">
        <f t="shared" si="278"/>
        <v>41894.632361111115</v>
      </c>
      <c r="M2985" s="15">
        <f t="shared" si="279"/>
        <v>41954.674027777779</v>
      </c>
      <c r="N2985" s="10">
        <f t="shared" si="280"/>
        <v>60</v>
      </c>
      <c r="O2985" t="b">
        <v>1</v>
      </c>
      <c r="P2985">
        <v>1095</v>
      </c>
      <c r="Q2985" t="b">
        <v>1</v>
      </c>
      <c r="R2985" s="12" t="s">
        <v>8273</v>
      </c>
      <c r="S2985" t="s">
        <v>8313</v>
      </c>
      <c r="T2985">
        <f t="shared" si="276"/>
        <v>155.24</v>
      </c>
      <c r="U2985">
        <f t="shared" si="281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77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5">
        <f t="shared" si="278"/>
        <v>42576.278715277775</v>
      </c>
      <c r="M2986" s="15">
        <f t="shared" si="279"/>
        <v>42606.278715277775</v>
      </c>
      <c r="N2986" s="10">
        <f t="shared" si="280"/>
        <v>30</v>
      </c>
      <c r="O2986" t="b">
        <v>1</v>
      </c>
      <c r="P2986">
        <v>218</v>
      </c>
      <c r="Q2986" t="b">
        <v>1</v>
      </c>
      <c r="R2986" s="12" t="s">
        <v>8273</v>
      </c>
      <c r="S2986" t="s">
        <v>8313</v>
      </c>
      <c r="T2986">
        <f t="shared" si="276"/>
        <v>115.08</v>
      </c>
      <c r="U2986">
        <f t="shared" si="281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77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5">
        <f t="shared" si="278"/>
        <v>42654.973703703698</v>
      </c>
      <c r="M2987" s="15">
        <f t="shared" si="279"/>
        <v>42674.166666666672</v>
      </c>
      <c r="N2987" s="10">
        <f t="shared" si="280"/>
        <v>20</v>
      </c>
      <c r="O2987" t="b">
        <v>0</v>
      </c>
      <c r="P2987">
        <v>111</v>
      </c>
      <c r="Q2987" t="b">
        <v>1</v>
      </c>
      <c r="R2987" s="12" t="s">
        <v>8273</v>
      </c>
      <c r="S2987" t="s">
        <v>8313</v>
      </c>
      <c r="T2987">
        <f t="shared" si="276"/>
        <v>109.59</v>
      </c>
      <c r="U2987">
        <f t="shared" si="281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77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5">
        <f t="shared" si="278"/>
        <v>42431.500069444446</v>
      </c>
      <c r="M2988" s="15">
        <f t="shared" si="279"/>
        <v>42491.458402777775</v>
      </c>
      <c r="N2988" s="10">
        <f t="shared" si="280"/>
        <v>60</v>
      </c>
      <c r="O2988" t="b">
        <v>0</v>
      </c>
      <c r="P2988">
        <v>56</v>
      </c>
      <c r="Q2988" t="b">
        <v>1</v>
      </c>
      <c r="R2988" s="12" t="s">
        <v>8273</v>
      </c>
      <c r="S2988" t="s">
        <v>8313</v>
      </c>
      <c r="T2988">
        <f t="shared" si="276"/>
        <v>45.21</v>
      </c>
      <c r="U2988">
        <f t="shared" si="281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77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5">
        <f t="shared" si="278"/>
        <v>42627.307303240741</v>
      </c>
      <c r="M2989" s="15">
        <f t="shared" si="279"/>
        <v>42656</v>
      </c>
      <c r="N2989" s="10">
        <f t="shared" si="280"/>
        <v>29</v>
      </c>
      <c r="O2989" t="b">
        <v>0</v>
      </c>
      <c r="P2989">
        <v>265</v>
      </c>
      <c r="Q2989" t="b">
        <v>1</v>
      </c>
      <c r="R2989" s="12" t="s">
        <v>8273</v>
      </c>
      <c r="S2989" t="s">
        <v>8313</v>
      </c>
      <c r="T2989">
        <f t="shared" si="276"/>
        <v>104.15</v>
      </c>
      <c r="U2989">
        <f t="shared" si="281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77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5">
        <f t="shared" si="278"/>
        <v>42511.362048611118</v>
      </c>
      <c r="M2990" s="15">
        <f t="shared" si="279"/>
        <v>42541.362048611118</v>
      </c>
      <c r="N2990" s="10">
        <f t="shared" si="280"/>
        <v>30</v>
      </c>
      <c r="O2990" t="b">
        <v>0</v>
      </c>
      <c r="P2990">
        <v>28</v>
      </c>
      <c r="Q2990" t="b">
        <v>1</v>
      </c>
      <c r="R2990" s="12" t="s">
        <v>8273</v>
      </c>
      <c r="S2990" t="s">
        <v>8313</v>
      </c>
      <c r="T2990">
        <f t="shared" si="276"/>
        <v>35.71</v>
      </c>
      <c r="U2990">
        <f t="shared" si="281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77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5">
        <f t="shared" si="278"/>
        <v>42337.02039351852</v>
      </c>
      <c r="M2991" s="15">
        <f t="shared" si="279"/>
        <v>42359.207638888889</v>
      </c>
      <c r="N2991" s="10">
        <f t="shared" si="280"/>
        <v>22</v>
      </c>
      <c r="O2991" t="b">
        <v>0</v>
      </c>
      <c r="P2991">
        <v>364</v>
      </c>
      <c r="Q2991" t="b">
        <v>1</v>
      </c>
      <c r="R2991" s="12" t="s">
        <v>8273</v>
      </c>
      <c r="S2991" t="s">
        <v>8313</v>
      </c>
      <c r="T2991">
        <f t="shared" si="276"/>
        <v>97</v>
      </c>
      <c r="U2991">
        <f t="shared" si="281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77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5">
        <f t="shared" si="278"/>
        <v>42341.57430555555</v>
      </c>
      <c r="M2992" s="15">
        <f t="shared" si="279"/>
        <v>42376.57430555555</v>
      </c>
      <c r="N2992" s="10">
        <f t="shared" si="280"/>
        <v>35</v>
      </c>
      <c r="O2992" t="b">
        <v>0</v>
      </c>
      <c r="P2992">
        <v>27</v>
      </c>
      <c r="Q2992" t="b">
        <v>1</v>
      </c>
      <c r="R2992" s="12" t="s">
        <v>8273</v>
      </c>
      <c r="S2992" t="s">
        <v>8313</v>
      </c>
      <c r="T2992">
        <f t="shared" si="276"/>
        <v>370.37</v>
      </c>
      <c r="U2992">
        <f t="shared" si="281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77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5">
        <f t="shared" si="278"/>
        <v>42740.837152777778</v>
      </c>
      <c r="M2993" s="15">
        <f t="shared" si="279"/>
        <v>42762.837152777778</v>
      </c>
      <c r="N2993" s="10">
        <f t="shared" si="280"/>
        <v>22</v>
      </c>
      <c r="O2993" t="b">
        <v>0</v>
      </c>
      <c r="P2993">
        <v>93</v>
      </c>
      <c r="Q2993" t="b">
        <v>1</v>
      </c>
      <c r="R2993" s="12" t="s">
        <v>8273</v>
      </c>
      <c r="S2993" t="s">
        <v>8313</v>
      </c>
      <c r="T2993">
        <f t="shared" si="276"/>
        <v>94.41</v>
      </c>
      <c r="U2993">
        <f t="shared" si="281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77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5">
        <f t="shared" si="278"/>
        <v>42622.767476851848</v>
      </c>
      <c r="M2994" s="15">
        <f t="shared" si="279"/>
        <v>42652.767476851848</v>
      </c>
      <c r="N2994" s="10">
        <f t="shared" si="280"/>
        <v>30</v>
      </c>
      <c r="O2994" t="b">
        <v>0</v>
      </c>
      <c r="P2994">
        <v>64</v>
      </c>
      <c r="Q2994" t="b">
        <v>1</v>
      </c>
      <c r="R2994" s="12" t="s">
        <v>8273</v>
      </c>
      <c r="S2994" t="s">
        <v>8313</v>
      </c>
      <c r="T2994">
        <f t="shared" si="276"/>
        <v>48.98</v>
      </c>
      <c r="U2994">
        <f t="shared" si="281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77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5">
        <f t="shared" si="278"/>
        <v>42390.838738425926</v>
      </c>
      <c r="M2995" s="15">
        <f t="shared" si="279"/>
        <v>42420.838738425926</v>
      </c>
      <c r="N2995" s="10">
        <f t="shared" si="280"/>
        <v>30</v>
      </c>
      <c r="O2995" t="b">
        <v>0</v>
      </c>
      <c r="P2995">
        <v>22</v>
      </c>
      <c r="Q2995" t="b">
        <v>1</v>
      </c>
      <c r="R2995" s="12" t="s">
        <v>8273</v>
      </c>
      <c r="S2995" t="s">
        <v>8313</v>
      </c>
      <c r="T2995">
        <f t="shared" si="276"/>
        <v>45.59</v>
      </c>
      <c r="U2995">
        <f t="shared" si="281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77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5">
        <f t="shared" si="278"/>
        <v>41885.478842592594</v>
      </c>
      <c r="M2996" s="15">
        <f t="shared" si="279"/>
        <v>41915.478842592594</v>
      </c>
      <c r="N2996" s="10">
        <f t="shared" si="280"/>
        <v>30</v>
      </c>
      <c r="O2996" t="b">
        <v>0</v>
      </c>
      <c r="P2996">
        <v>59</v>
      </c>
      <c r="Q2996" t="b">
        <v>1</v>
      </c>
      <c r="R2996" s="12" t="s">
        <v>8273</v>
      </c>
      <c r="S2996" t="s">
        <v>8313</v>
      </c>
      <c r="T2996">
        <f t="shared" si="276"/>
        <v>23.28</v>
      </c>
      <c r="U2996">
        <f t="shared" si="281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77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5">
        <f t="shared" si="278"/>
        <v>42724.665173611109</v>
      </c>
      <c r="M2997" s="15">
        <f t="shared" si="279"/>
        <v>42754.665173611109</v>
      </c>
      <c r="N2997" s="10">
        <f t="shared" si="280"/>
        <v>30</v>
      </c>
      <c r="O2997" t="b">
        <v>0</v>
      </c>
      <c r="P2997">
        <v>249</v>
      </c>
      <c r="Q2997" t="b">
        <v>1</v>
      </c>
      <c r="R2997" s="12" t="s">
        <v>8273</v>
      </c>
      <c r="S2997" t="s">
        <v>8313</v>
      </c>
      <c r="T2997">
        <f t="shared" si="276"/>
        <v>63.23</v>
      </c>
      <c r="U2997">
        <f t="shared" si="281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77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5">
        <f t="shared" si="278"/>
        <v>42090.912500000006</v>
      </c>
      <c r="M2998" s="15">
        <f t="shared" si="279"/>
        <v>42150.912500000006</v>
      </c>
      <c r="N2998" s="10">
        <f t="shared" si="280"/>
        <v>60</v>
      </c>
      <c r="O2998" t="b">
        <v>0</v>
      </c>
      <c r="P2998">
        <v>392</v>
      </c>
      <c r="Q2998" t="b">
        <v>1</v>
      </c>
      <c r="R2998" s="12" t="s">
        <v>8273</v>
      </c>
      <c r="S2998" t="s">
        <v>8313</v>
      </c>
      <c r="T2998">
        <f t="shared" si="276"/>
        <v>153.52000000000001</v>
      </c>
      <c r="U2998">
        <f t="shared" si="281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77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5">
        <f t="shared" si="278"/>
        <v>42775.733715277776</v>
      </c>
      <c r="M2999" s="15">
        <f t="shared" si="279"/>
        <v>42793.207638888889</v>
      </c>
      <c r="N2999" s="10">
        <f t="shared" si="280"/>
        <v>18</v>
      </c>
      <c r="O2999" t="b">
        <v>0</v>
      </c>
      <c r="P2999">
        <v>115</v>
      </c>
      <c r="Q2999" t="b">
        <v>1</v>
      </c>
      <c r="R2999" s="12" t="s">
        <v>8273</v>
      </c>
      <c r="S2999" t="s">
        <v>8313</v>
      </c>
      <c r="T2999">
        <f t="shared" si="276"/>
        <v>90.2</v>
      </c>
      <c r="U2999">
        <f t="shared" si="281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77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5">
        <f t="shared" si="278"/>
        <v>41778.193622685183</v>
      </c>
      <c r="M3000" s="15">
        <f t="shared" si="279"/>
        <v>41806.184027777781</v>
      </c>
      <c r="N3000" s="10">
        <f t="shared" si="280"/>
        <v>28</v>
      </c>
      <c r="O3000" t="b">
        <v>0</v>
      </c>
      <c r="P3000">
        <v>433</v>
      </c>
      <c r="Q3000" t="b">
        <v>1</v>
      </c>
      <c r="R3000" s="12" t="s">
        <v>8273</v>
      </c>
      <c r="S3000" t="s">
        <v>8313</v>
      </c>
      <c r="T3000">
        <f t="shared" si="276"/>
        <v>118.97</v>
      </c>
      <c r="U3000">
        <f t="shared" si="281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77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5">
        <f t="shared" si="278"/>
        <v>42780.740277777775</v>
      </c>
      <c r="M3001" s="15">
        <f t="shared" si="279"/>
        <v>42795.083333333328</v>
      </c>
      <c r="N3001" s="10">
        <f t="shared" si="280"/>
        <v>15</v>
      </c>
      <c r="O3001" t="b">
        <v>0</v>
      </c>
      <c r="P3001">
        <v>20</v>
      </c>
      <c r="Q3001" t="b">
        <v>1</v>
      </c>
      <c r="R3001" s="12" t="s">
        <v>8273</v>
      </c>
      <c r="S3001" t="s">
        <v>8313</v>
      </c>
      <c r="T3001">
        <f t="shared" si="276"/>
        <v>80.25</v>
      </c>
      <c r="U3001">
        <f t="shared" si="281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77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5">
        <f t="shared" si="278"/>
        <v>42752.827199074076</v>
      </c>
      <c r="M3002" s="15">
        <f t="shared" si="279"/>
        <v>42766.75</v>
      </c>
      <c r="N3002" s="10">
        <f t="shared" si="280"/>
        <v>14</v>
      </c>
      <c r="O3002" t="b">
        <v>0</v>
      </c>
      <c r="P3002">
        <v>8</v>
      </c>
      <c r="Q3002" t="b">
        <v>1</v>
      </c>
      <c r="R3002" s="12" t="s">
        <v>8273</v>
      </c>
      <c r="S3002" t="s">
        <v>8313</v>
      </c>
      <c r="T3002">
        <f t="shared" si="276"/>
        <v>62.5</v>
      </c>
      <c r="U3002">
        <f t="shared" si="281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77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5">
        <f t="shared" si="278"/>
        <v>42534.895625000005</v>
      </c>
      <c r="M3003" s="15">
        <f t="shared" si="279"/>
        <v>42564.895625000005</v>
      </c>
      <c r="N3003" s="10">
        <f t="shared" si="280"/>
        <v>30</v>
      </c>
      <c r="O3003" t="b">
        <v>0</v>
      </c>
      <c r="P3003">
        <v>175</v>
      </c>
      <c r="Q3003" t="b">
        <v>1</v>
      </c>
      <c r="R3003" s="12" t="s">
        <v>8273</v>
      </c>
      <c r="S3003" t="s">
        <v>8313</v>
      </c>
      <c r="T3003">
        <f t="shared" si="276"/>
        <v>131.38</v>
      </c>
      <c r="U3003">
        <f t="shared" si="281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77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5">
        <f t="shared" si="278"/>
        <v>41239.83625</v>
      </c>
      <c r="M3004" s="15">
        <f t="shared" si="279"/>
        <v>41269.83625</v>
      </c>
      <c r="N3004" s="10">
        <f t="shared" si="280"/>
        <v>30</v>
      </c>
      <c r="O3004" t="b">
        <v>0</v>
      </c>
      <c r="P3004">
        <v>104</v>
      </c>
      <c r="Q3004" t="b">
        <v>1</v>
      </c>
      <c r="R3004" s="12" t="s">
        <v>8273</v>
      </c>
      <c r="S3004" t="s">
        <v>8313</v>
      </c>
      <c r="T3004">
        <f t="shared" si="276"/>
        <v>73.03</v>
      </c>
      <c r="U3004">
        <f t="shared" si="281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77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5">
        <f t="shared" si="278"/>
        <v>42398.849259259259</v>
      </c>
      <c r="M3005" s="15">
        <f t="shared" si="279"/>
        <v>42430.249305555553</v>
      </c>
      <c r="N3005" s="10">
        <f t="shared" si="280"/>
        <v>32</v>
      </c>
      <c r="O3005" t="b">
        <v>0</v>
      </c>
      <c r="P3005">
        <v>17</v>
      </c>
      <c r="Q3005" t="b">
        <v>1</v>
      </c>
      <c r="R3005" s="12" t="s">
        <v>8273</v>
      </c>
      <c r="S3005" t="s">
        <v>8313</v>
      </c>
      <c r="T3005">
        <f t="shared" si="276"/>
        <v>178.53</v>
      </c>
      <c r="U3005">
        <f t="shared" si="281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77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5">
        <f t="shared" si="278"/>
        <v>41928.881064814814</v>
      </c>
      <c r="M3006" s="15">
        <f t="shared" si="279"/>
        <v>41958.922731481478</v>
      </c>
      <c r="N3006" s="10">
        <f t="shared" si="280"/>
        <v>30</v>
      </c>
      <c r="O3006" t="b">
        <v>0</v>
      </c>
      <c r="P3006">
        <v>277</v>
      </c>
      <c r="Q3006" t="b">
        <v>1</v>
      </c>
      <c r="R3006" s="12" t="s">
        <v>8273</v>
      </c>
      <c r="S3006" t="s">
        <v>8313</v>
      </c>
      <c r="T3006">
        <f t="shared" si="276"/>
        <v>162.91</v>
      </c>
      <c r="U3006">
        <f t="shared" si="281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77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5">
        <f t="shared" si="278"/>
        <v>41888.674826388888</v>
      </c>
      <c r="M3007" s="15">
        <f t="shared" si="279"/>
        <v>41918.674826388888</v>
      </c>
      <c r="N3007" s="10">
        <f t="shared" si="280"/>
        <v>30</v>
      </c>
      <c r="O3007" t="b">
        <v>0</v>
      </c>
      <c r="P3007">
        <v>118</v>
      </c>
      <c r="Q3007" t="b">
        <v>1</v>
      </c>
      <c r="R3007" s="12" t="s">
        <v>8273</v>
      </c>
      <c r="S3007" t="s">
        <v>8313</v>
      </c>
      <c r="T3007">
        <f t="shared" si="276"/>
        <v>108.24</v>
      </c>
      <c r="U3007">
        <f t="shared" si="281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77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5">
        <f t="shared" si="278"/>
        <v>41957.756840277783</v>
      </c>
      <c r="M3008" s="15">
        <f t="shared" si="279"/>
        <v>41987.756840277783</v>
      </c>
      <c r="N3008" s="10">
        <f t="shared" si="280"/>
        <v>30</v>
      </c>
      <c r="O3008" t="b">
        <v>0</v>
      </c>
      <c r="P3008">
        <v>97</v>
      </c>
      <c r="Q3008" t="b">
        <v>1</v>
      </c>
      <c r="R3008" s="12" t="s">
        <v>8273</v>
      </c>
      <c r="S3008" t="s">
        <v>8313</v>
      </c>
      <c r="T3008">
        <f t="shared" si="276"/>
        <v>88.87</v>
      </c>
      <c r="U3008">
        <f t="shared" si="281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77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5">
        <f t="shared" si="278"/>
        <v>42098.216238425928</v>
      </c>
      <c r="M3009" s="15">
        <f t="shared" si="279"/>
        <v>42119.216238425928</v>
      </c>
      <c r="N3009" s="10">
        <f t="shared" si="280"/>
        <v>21</v>
      </c>
      <c r="O3009" t="b">
        <v>0</v>
      </c>
      <c r="P3009">
        <v>20</v>
      </c>
      <c r="Q3009" t="b">
        <v>1</v>
      </c>
      <c r="R3009" s="12" t="s">
        <v>8273</v>
      </c>
      <c r="S3009" t="s">
        <v>8313</v>
      </c>
      <c r="T3009">
        <f t="shared" si="276"/>
        <v>54</v>
      </c>
      <c r="U3009">
        <f t="shared" si="281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si="277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5">
        <f t="shared" si="278"/>
        <v>42360.212025462963</v>
      </c>
      <c r="M3010" s="15">
        <f t="shared" si="279"/>
        <v>42390.212025462963</v>
      </c>
      <c r="N3010" s="10">
        <f t="shared" si="280"/>
        <v>30</v>
      </c>
      <c r="O3010" t="b">
        <v>0</v>
      </c>
      <c r="P3010">
        <v>26</v>
      </c>
      <c r="Q3010" t="b">
        <v>1</v>
      </c>
      <c r="R3010" s="12" t="s">
        <v>8273</v>
      </c>
      <c r="S3010" t="s">
        <v>8313</v>
      </c>
      <c r="T3010">
        <f t="shared" ref="T3010:T3073" si="282">IFERROR(ROUND(E3010/P3010,2),0)</f>
        <v>116.73</v>
      </c>
      <c r="U3010">
        <f t="shared" si="281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ref="F3011:F3074" si="283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5">
        <f t="shared" ref="L3011:L3074" si="284">(((K3011/60)/60)/24)+DATE(1970,1,1)</f>
        <v>41939.569907407407</v>
      </c>
      <c r="M3011" s="15">
        <f t="shared" ref="M3011:M3074" si="285">(((J3011/60)/60)/24)+DATE(1970,1,1)</f>
        <v>41969.611574074079</v>
      </c>
      <c r="N3011" s="10">
        <f t="shared" ref="N3011:N3074" si="286">_xlfn.DAYS(M3011,L3011)</f>
        <v>30</v>
      </c>
      <c r="O3011" t="b">
        <v>0</v>
      </c>
      <c r="P3011">
        <v>128</v>
      </c>
      <c r="Q3011" t="b">
        <v>1</v>
      </c>
      <c r="R3011" s="12" t="s">
        <v>8273</v>
      </c>
      <c r="S3011" t="s">
        <v>8313</v>
      </c>
      <c r="T3011">
        <f t="shared" si="282"/>
        <v>233.9</v>
      </c>
      <c r="U3011">
        <f t="shared" ref="U3011:U3074" si="287">YEAR(L3011)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83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5">
        <f t="shared" si="284"/>
        <v>41996.832395833335</v>
      </c>
      <c r="M3012" s="15">
        <f t="shared" si="285"/>
        <v>42056.832395833335</v>
      </c>
      <c r="N3012" s="10">
        <f t="shared" si="286"/>
        <v>60</v>
      </c>
      <c r="O3012" t="b">
        <v>0</v>
      </c>
      <c r="P3012">
        <v>15</v>
      </c>
      <c r="Q3012" t="b">
        <v>1</v>
      </c>
      <c r="R3012" s="12" t="s">
        <v>8273</v>
      </c>
      <c r="S3012" t="s">
        <v>8313</v>
      </c>
      <c r="T3012">
        <f t="shared" si="282"/>
        <v>158</v>
      </c>
      <c r="U3012">
        <f t="shared" si="28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83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5">
        <f t="shared" si="284"/>
        <v>42334.468935185185</v>
      </c>
      <c r="M3013" s="15">
        <f t="shared" si="285"/>
        <v>42361.957638888889</v>
      </c>
      <c r="N3013" s="10">
        <f t="shared" si="286"/>
        <v>27</v>
      </c>
      <c r="O3013" t="b">
        <v>0</v>
      </c>
      <c r="P3013">
        <v>25</v>
      </c>
      <c r="Q3013" t="b">
        <v>1</v>
      </c>
      <c r="R3013" s="12" t="s">
        <v>8273</v>
      </c>
      <c r="S3013" t="s">
        <v>8313</v>
      </c>
      <c r="T3013">
        <f t="shared" si="282"/>
        <v>14.84</v>
      </c>
      <c r="U3013">
        <f t="shared" si="28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83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5">
        <f t="shared" si="284"/>
        <v>42024.702893518523</v>
      </c>
      <c r="M3014" s="15">
        <f t="shared" si="285"/>
        <v>42045.702893518523</v>
      </c>
      <c r="N3014" s="10">
        <f t="shared" si="286"/>
        <v>21</v>
      </c>
      <c r="O3014" t="b">
        <v>0</v>
      </c>
      <c r="P3014">
        <v>55</v>
      </c>
      <c r="Q3014" t="b">
        <v>1</v>
      </c>
      <c r="R3014" s="12" t="s">
        <v>8273</v>
      </c>
      <c r="S3014" t="s">
        <v>8313</v>
      </c>
      <c r="T3014">
        <f t="shared" si="282"/>
        <v>85.18</v>
      </c>
      <c r="U3014">
        <f t="shared" si="28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83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5">
        <f t="shared" si="284"/>
        <v>42146.836215277777</v>
      </c>
      <c r="M3015" s="15">
        <f t="shared" si="285"/>
        <v>42176.836215277777</v>
      </c>
      <c r="N3015" s="10">
        <f t="shared" si="286"/>
        <v>30</v>
      </c>
      <c r="O3015" t="b">
        <v>0</v>
      </c>
      <c r="P3015">
        <v>107</v>
      </c>
      <c r="Q3015" t="b">
        <v>1</v>
      </c>
      <c r="R3015" s="12" t="s">
        <v>8273</v>
      </c>
      <c r="S3015" t="s">
        <v>8313</v>
      </c>
      <c r="T3015">
        <f t="shared" si="282"/>
        <v>146.69</v>
      </c>
      <c r="U3015">
        <f t="shared" si="28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83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5">
        <f t="shared" si="284"/>
        <v>41920.123611111114</v>
      </c>
      <c r="M3016" s="15">
        <f t="shared" si="285"/>
        <v>41948.208333333336</v>
      </c>
      <c r="N3016" s="10">
        <f t="shared" si="286"/>
        <v>28</v>
      </c>
      <c r="O3016" t="b">
        <v>0</v>
      </c>
      <c r="P3016">
        <v>557</v>
      </c>
      <c r="Q3016" t="b">
        <v>1</v>
      </c>
      <c r="R3016" s="12" t="s">
        <v>8273</v>
      </c>
      <c r="S3016" t="s">
        <v>8313</v>
      </c>
      <c r="T3016">
        <f t="shared" si="282"/>
        <v>50.76</v>
      </c>
      <c r="U3016">
        <f t="shared" si="28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83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5">
        <f t="shared" si="284"/>
        <v>41785.72729166667</v>
      </c>
      <c r="M3017" s="15">
        <f t="shared" si="285"/>
        <v>41801.166666666664</v>
      </c>
      <c r="N3017" s="10">
        <f t="shared" si="286"/>
        <v>16</v>
      </c>
      <c r="O3017" t="b">
        <v>0</v>
      </c>
      <c r="P3017">
        <v>40</v>
      </c>
      <c r="Q3017" t="b">
        <v>1</v>
      </c>
      <c r="R3017" s="12" t="s">
        <v>8273</v>
      </c>
      <c r="S3017" t="s">
        <v>8313</v>
      </c>
      <c r="T3017">
        <f t="shared" si="282"/>
        <v>87.7</v>
      </c>
      <c r="U3017">
        <f t="shared" si="28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83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5">
        <f t="shared" si="284"/>
        <v>41778.548055555555</v>
      </c>
      <c r="M3018" s="15">
        <f t="shared" si="285"/>
        <v>41838.548055555555</v>
      </c>
      <c r="N3018" s="10">
        <f t="shared" si="286"/>
        <v>60</v>
      </c>
      <c r="O3018" t="b">
        <v>0</v>
      </c>
      <c r="P3018">
        <v>36</v>
      </c>
      <c r="Q3018" t="b">
        <v>1</v>
      </c>
      <c r="R3018" s="12" t="s">
        <v>8273</v>
      </c>
      <c r="S3018" t="s">
        <v>8313</v>
      </c>
      <c r="T3018">
        <f t="shared" si="282"/>
        <v>242.28</v>
      </c>
      <c r="U3018">
        <f t="shared" si="28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83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5">
        <f t="shared" si="284"/>
        <v>41841.850034722222</v>
      </c>
      <c r="M3019" s="15">
        <f t="shared" si="285"/>
        <v>41871.850034722222</v>
      </c>
      <c r="N3019" s="10">
        <f t="shared" si="286"/>
        <v>30</v>
      </c>
      <c r="O3019" t="b">
        <v>0</v>
      </c>
      <c r="P3019">
        <v>159</v>
      </c>
      <c r="Q3019" t="b">
        <v>1</v>
      </c>
      <c r="R3019" s="12" t="s">
        <v>8273</v>
      </c>
      <c r="S3019" t="s">
        <v>8313</v>
      </c>
      <c r="T3019">
        <f t="shared" si="282"/>
        <v>146.44999999999999</v>
      </c>
      <c r="U3019">
        <f t="shared" si="28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83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5">
        <f t="shared" si="284"/>
        <v>42163.29833333334</v>
      </c>
      <c r="M3020" s="15">
        <f t="shared" si="285"/>
        <v>42205.916666666672</v>
      </c>
      <c r="N3020" s="10">
        <f t="shared" si="286"/>
        <v>42</v>
      </c>
      <c r="O3020" t="b">
        <v>0</v>
      </c>
      <c r="P3020">
        <v>41</v>
      </c>
      <c r="Q3020" t="b">
        <v>1</v>
      </c>
      <c r="R3020" s="12" t="s">
        <v>8273</v>
      </c>
      <c r="S3020" t="s">
        <v>8313</v>
      </c>
      <c r="T3020">
        <f t="shared" si="282"/>
        <v>103.17</v>
      </c>
      <c r="U3020">
        <f t="shared" si="28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83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5">
        <f t="shared" si="284"/>
        <v>41758.833564814813</v>
      </c>
      <c r="M3021" s="15">
        <f t="shared" si="285"/>
        <v>41786.125</v>
      </c>
      <c r="N3021" s="10">
        <f t="shared" si="286"/>
        <v>28</v>
      </c>
      <c r="O3021" t="b">
        <v>0</v>
      </c>
      <c r="P3021">
        <v>226</v>
      </c>
      <c r="Q3021" t="b">
        <v>1</v>
      </c>
      <c r="R3021" s="12" t="s">
        <v>8273</v>
      </c>
      <c r="S3021" t="s">
        <v>8313</v>
      </c>
      <c r="T3021">
        <f t="shared" si="282"/>
        <v>80.459999999999994</v>
      </c>
      <c r="U3021">
        <f t="shared" si="28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83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5">
        <f t="shared" si="284"/>
        <v>42170.846446759257</v>
      </c>
      <c r="M3022" s="15">
        <f t="shared" si="285"/>
        <v>42230.846446759257</v>
      </c>
      <c r="N3022" s="10">
        <f t="shared" si="286"/>
        <v>60</v>
      </c>
      <c r="O3022" t="b">
        <v>0</v>
      </c>
      <c r="P3022">
        <v>30</v>
      </c>
      <c r="Q3022" t="b">
        <v>1</v>
      </c>
      <c r="R3022" s="12" t="s">
        <v>8273</v>
      </c>
      <c r="S3022" t="s">
        <v>8313</v>
      </c>
      <c r="T3022">
        <f t="shared" si="282"/>
        <v>234.67</v>
      </c>
      <c r="U3022">
        <f t="shared" si="28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83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5">
        <f t="shared" si="284"/>
        <v>42660.618854166663</v>
      </c>
      <c r="M3023" s="15">
        <f t="shared" si="285"/>
        <v>42696.249305555553</v>
      </c>
      <c r="N3023" s="10">
        <f t="shared" si="286"/>
        <v>36</v>
      </c>
      <c r="O3023" t="b">
        <v>0</v>
      </c>
      <c r="P3023">
        <v>103</v>
      </c>
      <c r="Q3023" t="b">
        <v>1</v>
      </c>
      <c r="R3023" s="12" t="s">
        <v>8273</v>
      </c>
      <c r="S3023" t="s">
        <v>8313</v>
      </c>
      <c r="T3023">
        <f t="shared" si="282"/>
        <v>50.69</v>
      </c>
      <c r="U3023">
        <f t="shared" si="28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83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5">
        <f t="shared" si="284"/>
        <v>42564.95380787037</v>
      </c>
      <c r="M3024" s="15">
        <f t="shared" si="285"/>
        <v>42609.95380787037</v>
      </c>
      <c r="N3024" s="10">
        <f t="shared" si="286"/>
        <v>45</v>
      </c>
      <c r="O3024" t="b">
        <v>0</v>
      </c>
      <c r="P3024">
        <v>62</v>
      </c>
      <c r="Q3024" t="b">
        <v>1</v>
      </c>
      <c r="R3024" s="12" t="s">
        <v>8273</v>
      </c>
      <c r="S3024" t="s">
        <v>8313</v>
      </c>
      <c r="T3024">
        <f t="shared" si="282"/>
        <v>162.71</v>
      </c>
      <c r="U3024">
        <f t="shared" si="28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83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5">
        <f t="shared" si="284"/>
        <v>42121.675763888896</v>
      </c>
      <c r="M3025" s="15">
        <f t="shared" si="285"/>
        <v>42166.675763888896</v>
      </c>
      <c r="N3025" s="10">
        <f t="shared" si="286"/>
        <v>45</v>
      </c>
      <c r="O3025" t="b">
        <v>0</v>
      </c>
      <c r="P3025">
        <v>6</v>
      </c>
      <c r="Q3025" t="b">
        <v>1</v>
      </c>
      <c r="R3025" s="12" t="s">
        <v>8273</v>
      </c>
      <c r="S3025" t="s">
        <v>8313</v>
      </c>
      <c r="T3025">
        <f t="shared" si="282"/>
        <v>120.17</v>
      </c>
      <c r="U3025">
        <f t="shared" si="28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83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5">
        <f t="shared" si="284"/>
        <v>41158.993923611109</v>
      </c>
      <c r="M3026" s="15">
        <f t="shared" si="285"/>
        <v>41188.993923611109</v>
      </c>
      <c r="N3026" s="10">
        <f t="shared" si="286"/>
        <v>30</v>
      </c>
      <c r="O3026" t="b">
        <v>0</v>
      </c>
      <c r="P3026">
        <v>182</v>
      </c>
      <c r="Q3026" t="b">
        <v>1</v>
      </c>
      <c r="R3026" s="12" t="s">
        <v>8273</v>
      </c>
      <c r="S3026" t="s">
        <v>8313</v>
      </c>
      <c r="T3026">
        <f t="shared" si="282"/>
        <v>67.7</v>
      </c>
      <c r="U3026">
        <f t="shared" si="28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83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5">
        <f t="shared" si="284"/>
        <v>41761.509409722225</v>
      </c>
      <c r="M3027" s="15">
        <f t="shared" si="285"/>
        <v>41789.666666666664</v>
      </c>
      <c r="N3027" s="10">
        <f t="shared" si="286"/>
        <v>28</v>
      </c>
      <c r="O3027" t="b">
        <v>0</v>
      </c>
      <c r="P3027">
        <v>145</v>
      </c>
      <c r="Q3027" t="b">
        <v>1</v>
      </c>
      <c r="R3027" s="12" t="s">
        <v>8273</v>
      </c>
      <c r="S3027" t="s">
        <v>8313</v>
      </c>
      <c r="T3027">
        <f t="shared" si="282"/>
        <v>52.1</v>
      </c>
      <c r="U3027">
        <f t="shared" si="28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83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5">
        <f t="shared" si="284"/>
        <v>42783.459398148145</v>
      </c>
      <c r="M3028" s="15">
        <f t="shared" si="285"/>
        <v>42797.459398148145</v>
      </c>
      <c r="N3028" s="10">
        <f t="shared" si="286"/>
        <v>14</v>
      </c>
      <c r="O3028" t="b">
        <v>0</v>
      </c>
      <c r="P3028">
        <v>25</v>
      </c>
      <c r="Q3028" t="b">
        <v>1</v>
      </c>
      <c r="R3028" s="12" t="s">
        <v>8273</v>
      </c>
      <c r="S3028" t="s">
        <v>8313</v>
      </c>
      <c r="T3028">
        <f t="shared" si="282"/>
        <v>51.6</v>
      </c>
      <c r="U3028">
        <f t="shared" si="28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83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5">
        <f t="shared" si="284"/>
        <v>42053.704293981486</v>
      </c>
      <c r="M3029" s="15">
        <f t="shared" si="285"/>
        <v>42083.662627314814</v>
      </c>
      <c r="N3029" s="10">
        <f t="shared" si="286"/>
        <v>30</v>
      </c>
      <c r="O3029" t="b">
        <v>0</v>
      </c>
      <c r="P3029">
        <v>320</v>
      </c>
      <c r="Q3029" t="b">
        <v>1</v>
      </c>
      <c r="R3029" s="12" t="s">
        <v>8273</v>
      </c>
      <c r="S3029" t="s">
        <v>8313</v>
      </c>
      <c r="T3029">
        <f t="shared" si="282"/>
        <v>164.3</v>
      </c>
      <c r="U3029">
        <f t="shared" si="28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83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5">
        <f t="shared" si="284"/>
        <v>42567.264178240745</v>
      </c>
      <c r="M3030" s="15">
        <f t="shared" si="285"/>
        <v>42597.264178240745</v>
      </c>
      <c r="N3030" s="10">
        <f t="shared" si="286"/>
        <v>30</v>
      </c>
      <c r="O3030" t="b">
        <v>0</v>
      </c>
      <c r="P3030">
        <v>99</v>
      </c>
      <c r="Q3030" t="b">
        <v>1</v>
      </c>
      <c r="R3030" s="12" t="s">
        <v>8273</v>
      </c>
      <c r="S3030" t="s">
        <v>8313</v>
      </c>
      <c r="T3030">
        <f t="shared" si="282"/>
        <v>84.86</v>
      </c>
      <c r="U3030">
        <f t="shared" si="28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83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5">
        <f t="shared" si="284"/>
        <v>41932.708877314813</v>
      </c>
      <c r="M3031" s="15">
        <f t="shared" si="285"/>
        <v>41961.190972222219</v>
      </c>
      <c r="N3031" s="10">
        <f t="shared" si="286"/>
        <v>29</v>
      </c>
      <c r="O3031" t="b">
        <v>0</v>
      </c>
      <c r="P3031">
        <v>348</v>
      </c>
      <c r="Q3031" t="b">
        <v>1</v>
      </c>
      <c r="R3031" s="12" t="s">
        <v>8273</v>
      </c>
      <c r="S3031" t="s">
        <v>8313</v>
      </c>
      <c r="T3031">
        <f t="shared" si="282"/>
        <v>94.55</v>
      </c>
      <c r="U3031">
        <f t="shared" si="28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83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5">
        <f t="shared" si="284"/>
        <v>42233.747349537036</v>
      </c>
      <c r="M3032" s="15">
        <f t="shared" si="285"/>
        <v>42263.747349537036</v>
      </c>
      <c r="N3032" s="10">
        <f t="shared" si="286"/>
        <v>30</v>
      </c>
      <c r="O3032" t="b">
        <v>0</v>
      </c>
      <c r="P3032">
        <v>41</v>
      </c>
      <c r="Q3032" t="b">
        <v>1</v>
      </c>
      <c r="R3032" s="12" t="s">
        <v>8273</v>
      </c>
      <c r="S3032" t="s">
        <v>8313</v>
      </c>
      <c r="T3032">
        <f t="shared" si="282"/>
        <v>45.54</v>
      </c>
      <c r="U3032">
        <f t="shared" si="28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83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5">
        <f t="shared" si="284"/>
        <v>42597.882488425923</v>
      </c>
      <c r="M3033" s="15">
        <f t="shared" si="285"/>
        <v>42657.882488425923</v>
      </c>
      <c r="N3033" s="10">
        <f t="shared" si="286"/>
        <v>60</v>
      </c>
      <c r="O3033" t="b">
        <v>0</v>
      </c>
      <c r="P3033">
        <v>29</v>
      </c>
      <c r="Q3033" t="b">
        <v>1</v>
      </c>
      <c r="R3033" s="12" t="s">
        <v>8273</v>
      </c>
      <c r="S3033" t="s">
        <v>8313</v>
      </c>
      <c r="T3033">
        <f t="shared" si="282"/>
        <v>51.72</v>
      </c>
      <c r="U3033">
        <f t="shared" si="28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83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5">
        <f t="shared" si="284"/>
        <v>42228.044664351852</v>
      </c>
      <c r="M3034" s="15">
        <f t="shared" si="285"/>
        <v>42258.044664351852</v>
      </c>
      <c r="N3034" s="10">
        <f t="shared" si="286"/>
        <v>30</v>
      </c>
      <c r="O3034" t="b">
        <v>0</v>
      </c>
      <c r="P3034">
        <v>25</v>
      </c>
      <c r="Q3034" t="b">
        <v>1</v>
      </c>
      <c r="R3034" s="12" t="s">
        <v>8273</v>
      </c>
      <c r="S3034" t="s">
        <v>8313</v>
      </c>
      <c r="T3034">
        <f t="shared" si="282"/>
        <v>50.88</v>
      </c>
      <c r="U3034">
        <f t="shared" si="28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83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5">
        <f t="shared" si="284"/>
        <v>42570.110243055555</v>
      </c>
      <c r="M3035" s="15">
        <f t="shared" si="285"/>
        <v>42600.110243055555</v>
      </c>
      <c r="N3035" s="10">
        <f t="shared" si="286"/>
        <v>30</v>
      </c>
      <c r="O3035" t="b">
        <v>0</v>
      </c>
      <c r="P3035">
        <v>23</v>
      </c>
      <c r="Q3035" t="b">
        <v>1</v>
      </c>
      <c r="R3035" s="12" t="s">
        <v>8273</v>
      </c>
      <c r="S3035" t="s">
        <v>8313</v>
      </c>
      <c r="T3035">
        <f t="shared" si="282"/>
        <v>191.13</v>
      </c>
      <c r="U3035">
        <f t="shared" si="28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83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5">
        <f t="shared" si="284"/>
        <v>42644.535358796296</v>
      </c>
      <c r="M3036" s="15">
        <f t="shared" si="285"/>
        <v>42675.165972222225</v>
      </c>
      <c r="N3036" s="10">
        <f t="shared" si="286"/>
        <v>31</v>
      </c>
      <c r="O3036" t="b">
        <v>0</v>
      </c>
      <c r="P3036">
        <v>1260</v>
      </c>
      <c r="Q3036" t="b">
        <v>1</v>
      </c>
      <c r="R3036" s="12" t="s">
        <v>8273</v>
      </c>
      <c r="S3036" t="s">
        <v>8313</v>
      </c>
      <c r="T3036">
        <f t="shared" si="282"/>
        <v>89.31</v>
      </c>
      <c r="U3036">
        <f t="shared" si="28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83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5">
        <f t="shared" si="284"/>
        <v>41368.560289351852</v>
      </c>
      <c r="M3037" s="15">
        <f t="shared" si="285"/>
        <v>41398.560289351852</v>
      </c>
      <c r="N3037" s="10">
        <f t="shared" si="286"/>
        <v>30</v>
      </c>
      <c r="O3037" t="b">
        <v>0</v>
      </c>
      <c r="P3037">
        <v>307</v>
      </c>
      <c r="Q3037" t="b">
        <v>1</v>
      </c>
      <c r="R3037" s="12" t="s">
        <v>8273</v>
      </c>
      <c r="S3037" t="s">
        <v>8313</v>
      </c>
      <c r="T3037">
        <f t="shared" si="282"/>
        <v>88.59</v>
      </c>
      <c r="U3037">
        <f t="shared" si="28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83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5">
        <f t="shared" si="284"/>
        <v>41466.785231481481</v>
      </c>
      <c r="M3038" s="15">
        <f t="shared" si="285"/>
        <v>41502.499305555553</v>
      </c>
      <c r="N3038" s="10">
        <f t="shared" si="286"/>
        <v>36</v>
      </c>
      <c r="O3038" t="b">
        <v>0</v>
      </c>
      <c r="P3038">
        <v>329</v>
      </c>
      <c r="Q3038" t="b">
        <v>1</v>
      </c>
      <c r="R3038" s="12" t="s">
        <v>8273</v>
      </c>
      <c r="S3038" t="s">
        <v>8313</v>
      </c>
      <c r="T3038">
        <f t="shared" si="282"/>
        <v>96.3</v>
      </c>
      <c r="U3038">
        <f t="shared" si="28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83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5">
        <f t="shared" si="284"/>
        <v>40378.893206018518</v>
      </c>
      <c r="M3039" s="15">
        <f t="shared" si="285"/>
        <v>40453.207638888889</v>
      </c>
      <c r="N3039" s="10">
        <f t="shared" si="286"/>
        <v>75</v>
      </c>
      <c r="O3039" t="b">
        <v>0</v>
      </c>
      <c r="P3039">
        <v>32</v>
      </c>
      <c r="Q3039" t="b">
        <v>1</v>
      </c>
      <c r="R3039" s="12" t="s">
        <v>8273</v>
      </c>
      <c r="S3039" t="s">
        <v>8313</v>
      </c>
      <c r="T3039">
        <f t="shared" si="282"/>
        <v>33.31</v>
      </c>
      <c r="U3039">
        <f t="shared" si="28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83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5">
        <f t="shared" si="284"/>
        <v>42373.252280092594</v>
      </c>
      <c r="M3040" s="15">
        <f t="shared" si="285"/>
        <v>42433.252280092594</v>
      </c>
      <c r="N3040" s="10">
        <f t="shared" si="286"/>
        <v>60</v>
      </c>
      <c r="O3040" t="b">
        <v>0</v>
      </c>
      <c r="P3040">
        <v>27</v>
      </c>
      <c r="Q3040" t="b">
        <v>1</v>
      </c>
      <c r="R3040" s="12" t="s">
        <v>8273</v>
      </c>
      <c r="S3040" t="s">
        <v>8313</v>
      </c>
      <c r="T3040">
        <f t="shared" si="282"/>
        <v>37.22</v>
      </c>
      <c r="U3040">
        <f t="shared" si="28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83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5">
        <f t="shared" si="284"/>
        <v>41610.794421296298</v>
      </c>
      <c r="M3041" s="15">
        <f t="shared" si="285"/>
        <v>41637.332638888889</v>
      </c>
      <c r="N3041" s="10">
        <f t="shared" si="286"/>
        <v>27</v>
      </c>
      <c r="O3041" t="b">
        <v>0</v>
      </c>
      <c r="P3041">
        <v>236</v>
      </c>
      <c r="Q3041" t="b">
        <v>1</v>
      </c>
      <c r="R3041" s="12" t="s">
        <v>8273</v>
      </c>
      <c r="S3041" t="s">
        <v>8313</v>
      </c>
      <c r="T3041">
        <f t="shared" si="282"/>
        <v>92.13</v>
      </c>
      <c r="U3041">
        <f t="shared" si="28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83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5">
        <f t="shared" si="284"/>
        <v>42177.791909722218</v>
      </c>
      <c r="M3042" s="15">
        <f t="shared" si="285"/>
        <v>42181.958333333328</v>
      </c>
      <c r="N3042" s="10">
        <f t="shared" si="286"/>
        <v>4</v>
      </c>
      <c r="O3042" t="b">
        <v>0</v>
      </c>
      <c r="P3042">
        <v>42</v>
      </c>
      <c r="Q3042" t="b">
        <v>1</v>
      </c>
      <c r="R3042" s="12" t="s">
        <v>8273</v>
      </c>
      <c r="S3042" t="s">
        <v>8313</v>
      </c>
      <c r="T3042">
        <f t="shared" si="282"/>
        <v>76.790000000000006</v>
      </c>
      <c r="U3042">
        <f t="shared" si="28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83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5">
        <f t="shared" si="284"/>
        <v>42359.868611111116</v>
      </c>
      <c r="M3043" s="15">
        <f t="shared" si="285"/>
        <v>42389.868611111116</v>
      </c>
      <c r="N3043" s="10">
        <f t="shared" si="286"/>
        <v>30</v>
      </c>
      <c r="O3043" t="b">
        <v>0</v>
      </c>
      <c r="P3043">
        <v>95</v>
      </c>
      <c r="Q3043" t="b">
        <v>1</v>
      </c>
      <c r="R3043" s="12" t="s">
        <v>8273</v>
      </c>
      <c r="S3043" t="s">
        <v>8313</v>
      </c>
      <c r="T3043">
        <f t="shared" si="282"/>
        <v>96.53</v>
      </c>
      <c r="U3043">
        <f t="shared" si="28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83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5">
        <f t="shared" si="284"/>
        <v>42253.688043981485</v>
      </c>
      <c r="M3044" s="15">
        <f t="shared" si="285"/>
        <v>42283.688043981485</v>
      </c>
      <c r="N3044" s="10">
        <f t="shared" si="286"/>
        <v>30</v>
      </c>
      <c r="O3044" t="b">
        <v>0</v>
      </c>
      <c r="P3044">
        <v>37</v>
      </c>
      <c r="Q3044" t="b">
        <v>1</v>
      </c>
      <c r="R3044" s="12" t="s">
        <v>8273</v>
      </c>
      <c r="S3044" t="s">
        <v>8313</v>
      </c>
      <c r="T3044">
        <f t="shared" si="282"/>
        <v>51.89</v>
      </c>
      <c r="U3044">
        <f t="shared" si="28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83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5">
        <f t="shared" si="284"/>
        <v>42083.070590277777</v>
      </c>
      <c r="M3045" s="15">
        <f t="shared" si="285"/>
        <v>42110.118055555555</v>
      </c>
      <c r="N3045" s="10">
        <f t="shared" si="286"/>
        <v>27</v>
      </c>
      <c r="O3045" t="b">
        <v>0</v>
      </c>
      <c r="P3045">
        <v>128</v>
      </c>
      <c r="Q3045" t="b">
        <v>1</v>
      </c>
      <c r="R3045" s="12" t="s">
        <v>8273</v>
      </c>
      <c r="S3045" t="s">
        <v>8313</v>
      </c>
      <c r="T3045">
        <f t="shared" si="282"/>
        <v>128.91</v>
      </c>
      <c r="U3045">
        <f t="shared" si="28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83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5">
        <f t="shared" si="284"/>
        <v>42387.7268287037</v>
      </c>
      <c r="M3046" s="15">
        <f t="shared" si="285"/>
        <v>42402.7268287037</v>
      </c>
      <c r="N3046" s="10">
        <f t="shared" si="286"/>
        <v>15</v>
      </c>
      <c r="O3046" t="b">
        <v>0</v>
      </c>
      <c r="P3046">
        <v>156</v>
      </c>
      <c r="Q3046" t="b">
        <v>1</v>
      </c>
      <c r="R3046" s="12" t="s">
        <v>8273</v>
      </c>
      <c r="S3046" t="s">
        <v>8313</v>
      </c>
      <c r="T3046">
        <f t="shared" si="282"/>
        <v>84.11</v>
      </c>
      <c r="U3046">
        <f t="shared" si="28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83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5">
        <f t="shared" si="284"/>
        <v>41843.155729166669</v>
      </c>
      <c r="M3047" s="15">
        <f t="shared" si="285"/>
        <v>41873.155729166669</v>
      </c>
      <c r="N3047" s="10">
        <f t="shared" si="286"/>
        <v>30</v>
      </c>
      <c r="O3047" t="b">
        <v>0</v>
      </c>
      <c r="P3047">
        <v>64</v>
      </c>
      <c r="Q3047" t="b">
        <v>1</v>
      </c>
      <c r="R3047" s="12" t="s">
        <v>8273</v>
      </c>
      <c r="S3047" t="s">
        <v>8313</v>
      </c>
      <c r="T3047">
        <f t="shared" si="282"/>
        <v>82.94</v>
      </c>
      <c r="U3047">
        <f t="shared" si="28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83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5">
        <f t="shared" si="284"/>
        <v>41862.803078703706</v>
      </c>
      <c r="M3048" s="15">
        <f t="shared" si="285"/>
        <v>41892.202777777777</v>
      </c>
      <c r="N3048" s="10">
        <f t="shared" si="286"/>
        <v>30</v>
      </c>
      <c r="O3048" t="b">
        <v>0</v>
      </c>
      <c r="P3048">
        <v>58</v>
      </c>
      <c r="Q3048" t="b">
        <v>1</v>
      </c>
      <c r="R3048" s="12" t="s">
        <v>8273</v>
      </c>
      <c r="S3048" t="s">
        <v>8313</v>
      </c>
      <c r="T3048">
        <f t="shared" si="282"/>
        <v>259.95</v>
      </c>
      <c r="U3048">
        <f t="shared" si="28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83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5">
        <f t="shared" si="284"/>
        <v>42443.989050925928</v>
      </c>
      <c r="M3049" s="15">
        <f t="shared" si="285"/>
        <v>42487.552777777775</v>
      </c>
      <c r="N3049" s="10">
        <f t="shared" si="286"/>
        <v>44</v>
      </c>
      <c r="O3049" t="b">
        <v>0</v>
      </c>
      <c r="P3049">
        <v>20</v>
      </c>
      <c r="Q3049" t="b">
        <v>1</v>
      </c>
      <c r="R3049" s="12" t="s">
        <v>8273</v>
      </c>
      <c r="S3049" t="s">
        <v>8313</v>
      </c>
      <c r="T3049">
        <f t="shared" si="282"/>
        <v>37.25</v>
      </c>
      <c r="U3049">
        <f t="shared" si="28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83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5">
        <f t="shared" si="284"/>
        <v>41975.901180555549</v>
      </c>
      <c r="M3050" s="15">
        <f t="shared" si="285"/>
        <v>42004.890277777777</v>
      </c>
      <c r="N3050" s="10">
        <f t="shared" si="286"/>
        <v>29</v>
      </c>
      <c r="O3050" t="b">
        <v>0</v>
      </c>
      <c r="P3050">
        <v>47</v>
      </c>
      <c r="Q3050" t="b">
        <v>1</v>
      </c>
      <c r="R3050" s="12" t="s">
        <v>8273</v>
      </c>
      <c r="S3050" t="s">
        <v>8313</v>
      </c>
      <c r="T3050">
        <f t="shared" si="282"/>
        <v>177.02</v>
      </c>
      <c r="U3050">
        <f t="shared" si="28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83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5">
        <f t="shared" si="284"/>
        <v>42139.014525462961</v>
      </c>
      <c r="M3051" s="15">
        <f t="shared" si="285"/>
        <v>42169.014525462961</v>
      </c>
      <c r="N3051" s="10">
        <f t="shared" si="286"/>
        <v>30</v>
      </c>
      <c r="O3051" t="b">
        <v>0</v>
      </c>
      <c r="P3051">
        <v>54</v>
      </c>
      <c r="Q3051" t="b">
        <v>1</v>
      </c>
      <c r="R3051" s="12" t="s">
        <v>8273</v>
      </c>
      <c r="S3051" t="s">
        <v>8313</v>
      </c>
      <c r="T3051">
        <f t="shared" si="282"/>
        <v>74.069999999999993</v>
      </c>
      <c r="U3051">
        <f t="shared" si="28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83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5">
        <f t="shared" si="284"/>
        <v>42465.16851851852</v>
      </c>
      <c r="M3052" s="15">
        <f t="shared" si="285"/>
        <v>42495.16851851852</v>
      </c>
      <c r="N3052" s="10">
        <f t="shared" si="286"/>
        <v>30</v>
      </c>
      <c r="O3052" t="b">
        <v>0</v>
      </c>
      <c r="P3052">
        <v>9</v>
      </c>
      <c r="Q3052" t="b">
        <v>1</v>
      </c>
      <c r="R3052" s="12" t="s">
        <v>8273</v>
      </c>
      <c r="S3052" t="s">
        <v>8313</v>
      </c>
      <c r="T3052">
        <f t="shared" si="282"/>
        <v>70.67</v>
      </c>
      <c r="U3052">
        <f t="shared" si="28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83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5">
        <f t="shared" si="284"/>
        <v>42744.416030092587</v>
      </c>
      <c r="M3053" s="15">
        <f t="shared" si="285"/>
        <v>42774.416030092587</v>
      </c>
      <c r="N3053" s="10">
        <f t="shared" si="286"/>
        <v>30</v>
      </c>
      <c r="O3053" t="b">
        <v>1</v>
      </c>
      <c r="P3053">
        <v>35</v>
      </c>
      <c r="Q3053" t="b">
        <v>0</v>
      </c>
      <c r="R3053" s="12" t="s">
        <v>8273</v>
      </c>
      <c r="S3053" t="s">
        <v>8313</v>
      </c>
      <c r="T3053">
        <f t="shared" si="282"/>
        <v>23.63</v>
      </c>
      <c r="U3053">
        <f t="shared" si="28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83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5">
        <f t="shared" si="284"/>
        <v>42122.670069444444</v>
      </c>
      <c r="M3054" s="15">
        <f t="shared" si="285"/>
        <v>42152.665972222225</v>
      </c>
      <c r="N3054" s="10">
        <f t="shared" si="286"/>
        <v>30</v>
      </c>
      <c r="O3054" t="b">
        <v>0</v>
      </c>
      <c r="P3054">
        <v>2</v>
      </c>
      <c r="Q3054" t="b">
        <v>0</v>
      </c>
      <c r="R3054" s="12" t="s">
        <v>8273</v>
      </c>
      <c r="S3054" t="s">
        <v>8313</v>
      </c>
      <c r="T3054">
        <f t="shared" si="282"/>
        <v>37.5</v>
      </c>
      <c r="U3054">
        <f t="shared" si="28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83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5">
        <f t="shared" si="284"/>
        <v>41862.761724537035</v>
      </c>
      <c r="M3055" s="15">
        <f t="shared" si="285"/>
        <v>41914.165972222225</v>
      </c>
      <c r="N3055" s="10">
        <f t="shared" si="286"/>
        <v>52</v>
      </c>
      <c r="O3055" t="b">
        <v>0</v>
      </c>
      <c r="P3055">
        <v>3</v>
      </c>
      <c r="Q3055" t="b">
        <v>0</v>
      </c>
      <c r="R3055" s="12" t="s">
        <v>8273</v>
      </c>
      <c r="S3055" t="s">
        <v>8313</v>
      </c>
      <c r="T3055">
        <f t="shared" si="282"/>
        <v>13.33</v>
      </c>
      <c r="U3055">
        <f t="shared" si="28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83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5">
        <f t="shared" si="284"/>
        <v>42027.832800925928</v>
      </c>
      <c r="M3056" s="15">
        <f t="shared" si="285"/>
        <v>42065.044444444444</v>
      </c>
      <c r="N3056" s="10">
        <f t="shared" si="286"/>
        <v>38</v>
      </c>
      <c r="O3056" t="b">
        <v>0</v>
      </c>
      <c r="P3056">
        <v>0</v>
      </c>
      <c r="Q3056" t="b">
        <v>0</v>
      </c>
      <c r="R3056" s="12" t="s">
        <v>8273</v>
      </c>
      <c r="S3056" t="s">
        <v>8313</v>
      </c>
      <c r="T3056">
        <f t="shared" si="282"/>
        <v>0</v>
      </c>
      <c r="U3056">
        <f t="shared" si="28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83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5">
        <f t="shared" si="284"/>
        <v>41953.95821759259</v>
      </c>
      <c r="M3057" s="15">
        <f t="shared" si="285"/>
        <v>42013.95821759259</v>
      </c>
      <c r="N3057" s="10">
        <f t="shared" si="286"/>
        <v>60</v>
      </c>
      <c r="O3057" t="b">
        <v>0</v>
      </c>
      <c r="P3057">
        <v>1</v>
      </c>
      <c r="Q3057" t="b">
        <v>0</v>
      </c>
      <c r="R3057" s="12" t="s">
        <v>8273</v>
      </c>
      <c r="S3057" t="s">
        <v>8313</v>
      </c>
      <c r="T3057">
        <f t="shared" si="282"/>
        <v>1</v>
      </c>
      <c r="U3057">
        <f t="shared" si="28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83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5">
        <f t="shared" si="284"/>
        <v>41851.636388888888</v>
      </c>
      <c r="M3058" s="15">
        <f t="shared" si="285"/>
        <v>41911.636388888888</v>
      </c>
      <c r="N3058" s="10">
        <f t="shared" si="286"/>
        <v>60</v>
      </c>
      <c r="O3058" t="b">
        <v>0</v>
      </c>
      <c r="P3058">
        <v>0</v>
      </c>
      <c r="Q3058" t="b">
        <v>0</v>
      </c>
      <c r="R3058" s="12" t="s">
        <v>8273</v>
      </c>
      <c r="S3058" t="s">
        <v>8313</v>
      </c>
      <c r="T3058">
        <f t="shared" si="282"/>
        <v>0</v>
      </c>
      <c r="U3058">
        <f t="shared" si="28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83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5">
        <f t="shared" si="284"/>
        <v>42433.650590277779</v>
      </c>
      <c r="M3059" s="15">
        <f t="shared" si="285"/>
        <v>42463.608923611115</v>
      </c>
      <c r="N3059" s="10">
        <f t="shared" si="286"/>
        <v>30</v>
      </c>
      <c r="O3059" t="b">
        <v>0</v>
      </c>
      <c r="P3059">
        <v>0</v>
      </c>
      <c r="Q3059" t="b">
        <v>0</v>
      </c>
      <c r="R3059" s="12" t="s">
        <v>8273</v>
      </c>
      <c r="S3059" t="s">
        <v>8313</v>
      </c>
      <c r="T3059">
        <f t="shared" si="282"/>
        <v>0</v>
      </c>
      <c r="U3059">
        <f t="shared" si="28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83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5">
        <f t="shared" si="284"/>
        <v>42460.374305555553</v>
      </c>
      <c r="M3060" s="15">
        <f t="shared" si="285"/>
        <v>42510.374305555553</v>
      </c>
      <c r="N3060" s="10">
        <f t="shared" si="286"/>
        <v>50</v>
      </c>
      <c r="O3060" t="b">
        <v>0</v>
      </c>
      <c r="P3060">
        <v>3</v>
      </c>
      <c r="Q3060" t="b">
        <v>0</v>
      </c>
      <c r="R3060" s="12" t="s">
        <v>8273</v>
      </c>
      <c r="S3060" t="s">
        <v>8313</v>
      </c>
      <c r="T3060">
        <f t="shared" si="282"/>
        <v>1</v>
      </c>
      <c r="U3060">
        <f t="shared" si="28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83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5">
        <f t="shared" si="284"/>
        <v>41829.935717592591</v>
      </c>
      <c r="M3061" s="15">
        <f t="shared" si="285"/>
        <v>41859.935717592591</v>
      </c>
      <c r="N3061" s="10">
        <f t="shared" si="286"/>
        <v>30</v>
      </c>
      <c r="O3061" t="b">
        <v>0</v>
      </c>
      <c r="P3061">
        <v>11</v>
      </c>
      <c r="Q3061" t="b">
        <v>0</v>
      </c>
      <c r="R3061" s="12" t="s">
        <v>8273</v>
      </c>
      <c r="S3061" t="s">
        <v>8313</v>
      </c>
      <c r="T3061">
        <f t="shared" si="282"/>
        <v>41</v>
      </c>
      <c r="U3061">
        <f t="shared" si="28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83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5">
        <f t="shared" si="284"/>
        <v>42245.274699074071</v>
      </c>
      <c r="M3062" s="15">
        <f t="shared" si="285"/>
        <v>42275.274699074071</v>
      </c>
      <c r="N3062" s="10">
        <f t="shared" si="286"/>
        <v>30</v>
      </c>
      <c r="O3062" t="b">
        <v>0</v>
      </c>
      <c r="P3062">
        <v>6</v>
      </c>
      <c r="Q3062" t="b">
        <v>0</v>
      </c>
      <c r="R3062" s="12" t="s">
        <v>8273</v>
      </c>
      <c r="S3062" t="s">
        <v>8313</v>
      </c>
      <c r="T3062">
        <f t="shared" si="282"/>
        <v>55.83</v>
      </c>
      <c r="U3062">
        <f t="shared" si="28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83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5">
        <f t="shared" si="284"/>
        <v>41834.784120370372</v>
      </c>
      <c r="M3063" s="15">
        <f t="shared" si="285"/>
        <v>41864.784120370372</v>
      </c>
      <c r="N3063" s="10">
        <f t="shared" si="286"/>
        <v>30</v>
      </c>
      <c r="O3063" t="b">
        <v>0</v>
      </c>
      <c r="P3063">
        <v>0</v>
      </c>
      <c r="Q3063" t="b">
        <v>0</v>
      </c>
      <c r="R3063" s="12" t="s">
        <v>8273</v>
      </c>
      <c r="S3063" t="s">
        <v>8313</v>
      </c>
      <c r="T3063">
        <f t="shared" si="282"/>
        <v>0</v>
      </c>
      <c r="U3063">
        <f t="shared" si="28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83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5">
        <f t="shared" si="284"/>
        <v>42248.535787037035</v>
      </c>
      <c r="M3064" s="15">
        <f t="shared" si="285"/>
        <v>42277.75</v>
      </c>
      <c r="N3064" s="10">
        <f t="shared" si="286"/>
        <v>29</v>
      </c>
      <c r="O3064" t="b">
        <v>0</v>
      </c>
      <c r="P3064">
        <v>67</v>
      </c>
      <c r="Q3064" t="b">
        <v>0</v>
      </c>
      <c r="R3064" s="12" t="s">
        <v>8273</v>
      </c>
      <c r="S3064" t="s">
        <v>8313</v>
      </c>
      <c r="T3064">
        <f t="shared" si="282"/>
        <v>99.76</v>
      </c>
      <c r="U3064">
        <f t="shared" si="28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83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5">
        <f t="shared" si="284"/>
        <v>42630.922893518517</v>
      </c>
      <c r="M3065" s="15">
        <f t="shared" si="285"/>
        <v>42665.922893518517</v>
      </c>
      <c r="N3065" s="10">
        <f t="shared" si="286"/>
        <v>35</v>
      </c>
      <c r="O3065" t="b">
        <v>0</v>
      </c>
      <c r="P3065">
        <v>23</v>
      </c>
      <c r="Q3065" t="b">
        <v>0</v>
      </c>
      <c r="R3065" s="12" t="s">
        <v>8273</v>
      </c>
      <c r="S3065" t="s">
        <v>8313</v>
      </c>
      <c r="T3065">
        <f t="shared" si="282"/>
        <v>25.52</v>
      </c>
      <c r="U3065">
        <f t="shared" si="28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83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5">
        <f t="shared" si="284"/>
        <v>42299.130162037036</v>
      </c>
      <c r="M3066" s="15">
        <f t="shared" si="285"/>
        <v>42330.290972222225</v>
      </c>
      <c r="N3066" s="10">
        <f t="shared" si="286"/>
        <v>31</v>
      </c>
      <c r="O3066" t="b">
        <v>0</v>
      </c>
      <c r="P3066">
        <v>72</v>
      </c>
      <c r="Q3066" t="b">
        <v>0</v>
      </c>
      <c r="R3066" s="12" t="s">
        <v>8273</v>
      </c>
      <c r="S3066" t="s">
        <v>8313</v>
      </c>
      <c r="T3066">
        <f t="shared" si="282"/>
        <v>117.65</v>
      </c>
      <c r="U3066">
        <f t="shared" si="28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83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5">
        <f t="shared" si="284"/>
        <v>41825.055231481485</v>
      </c>
      <c r="M3067" s="15">
        <f t="shared" si="285"/>
        <v>41850.055231481485</v>
      </c>
      <c r="N3067" s="10">
        <f t="shared" si="286"/>
        <v>25</v>
      </c>
      <c r="O3067" t="b">
        <v>0</v>
      </c>
      <c r="P3067">
        <v>2</v>
      </c>
      <c r="Q3067" t="b">
        <v>0</v>
      </c>
      <c r="R3067" s="12" t="s">
        <v>8273</v>
      </c>
      <c r="S3067" t="s">
        <v>8313</v>
      </c>
      <c r="T3067">
        <f t="shared" si="282"/>
        <v>5</v>
      </c>
      <c r="U3067">
        <f t="shared" si="28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83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5">
        <f t="shared" si="284"/>
        <v>42531.228437500002</v>
      </c>
      <c r="M3068" s="15">
        <f t="shared" si="285"/>
        <v>42561.228437500002</v>
      </c>
      <c r="N3068" s="10">
        <f t="shared" si="286"/>
        <v>30</v>
      </c>
      <c r="O3068" t="b">
        <v>0</v>
      </c>
      <c r="P3068">
        <v>15</v>
      </c>
      <c r="Q3068" t="b">
        <v>0</v>
      </c>
      <c r="R3068" s="12" t="s">
        <v>8273</v>
      </c>
      <c r="S3068" t="s">
        <v>8313</v>
      </c>
      <c r="T3068">
        <f t="shared" si="282"/>
        <v>2796.67</v>
      </c>
      <c r="U3068">
        <f t="shared" si="28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83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5">
        <f t="shared" si="284"/>
        <v>42226.938414351855</v>
      </c>
      <c r="M3069" s="15">
        <f t="shared" si="285"/>
        <v>42256.938414351855</v>
      </c>
      <c r="N3069" s="10">
        <f t="shared" si="286"/>
        <v>30</v>
      </c>
      <c r="O3069" t="b">
        <v>0</v>
      </c>
      <c r="P3069">
        <v>1</v>
      </c>
      <c r="Q3069" t="b">
        <v>0</v>
      </c>
      <c r="R3069" s="12" t="s">
        <v>8273</v>
      </c>
      <c r="S3069" t="s">
        <v>8313</v>
      </c>
      <c r="T3069">
        <f t="shared" si="282"/>
        <v>200</v>
      </c>
      <c r="U3069">
        <f t="shared" si="28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83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5">
        <f t="shared" si="284"/>
        <v>42263.691574074073</v>
      </c>
      <c r="M3070" s="15">
        <f t="shared" si="285"/>
        <v>42293.691574074073</v>
      </c>
      <c r="N3070" s="10">
        <f t="shared" si="286"/>
        <v>30</v>
      </c>
      <c r="O3070" t="b">
        <v>0</v>
      </c>
      <c r="P3070">
        <v>2</v>
      </c>
      <c r="Q3070" t="b">
        <v>0</v>
      </c>
      <c r="R3070" s="12" t="s">
        <v>8273</v>
      </c>
      <c r="S3070" t="s">
        <v>8313</v>
      </c>
      <c r="T3070">
        <f t="shared" si="282"/>
        <v>87.5</v>
      </c>
      <c r="U3070">
        <f t="shared" si="287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83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5">
        <f t="shared" si="284"/>
        <v>41957.833726851852</v>
      </c>
      <c r="M3071" s="15">
        <f t="shared" si="285"/>
        <v>41987.833726851852</v>
      </c>
      <c r="N3071" s="10">
        <f t="shared" si="286"/>
        <v>30</v>
      </c>
      <c r="O3071" t="b">
        <v>0</v>
      </c>
      <c r="P3071">
        <v>7</v>
      </c>
      <c r="Q3071" t="b">
        <v>0</v>
      </c>
      <c r="R3071" s="12" t="s">
        <v>8273</v>
      </c>
      <c r="S3071" t="s">
        <v>8313</v>
      </c>
      <c r="T3071">
        <f t="shared" si="282"/>
        <v>20.14</v>
      </c>
      <c r="U3071">
        <f t="shared" si="287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83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5">
        <f t="shared" si="284"/>
        <v>42690.733437499999</v>
      </c>
      <c r="M3072" s="15">
        <f t="shared" si="285"/>
        <v>42711.733437499999</v>
      </c>
      <c r="N3072" s="10">
        <f t="shared" si="286"/>
        <v>21</v>
      </c>
      <c r="O3072" t="b">
        <v>0</v>
      </c>
      <c r="P3072">
        <v>16</v>
      </c>
      <c r="Q3072" t="b">
        <v>0</v>
      </c>
      <c r="R3072" s="12" t="s">
        <v>8273</v>
      </c>
      <c r="S3072" t="s">
        <v>8313</v>
      </c>
      <c r="T3072">
        <f t="shared" si="282"/>
        <v>20.88</v>
      </c>
      <c r="U3072">
        <f t="shared" si="287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83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5">
        <f t="shared" si="284"/>
        <v>42097.732418981483</v>
      </c>
      <c r="M3073" s="15">
        <f t="shared" si="285"/>
        <v>42115.249305555553</v>
      </c>
      <c r="N3073" s="10">
        <f t="shared" si="286"/>
        <v>18</v>
      </c>
      <c r="O3073" t="b">
        <v>0</v>
      </c>
      <c r="P3073">
        <v>117</v>
      </c>
      <c r="Q3073" t="b">
        <v>0</v>
      </c>
      <c r="R3073" s="12" t="s">
        <v>8273</v>
      </c>
      <c r="S3073" t="s">
        <v>8313</v>
      </c>
      <c r="T3073">
        <f t="shared" si="282"/>
        <v>61.31</v>
      </c>
      <c r="U3073">
        <f t="shared" si="28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si="283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5">
        <f t="shared" si="284"/>
        <v>42658.690532407403</v>
      </c>
      <c r="M3074" s="15">
        <f t="shared" si="285"/>
        <v>42673.073611111111</v>
      </c>
      <c r="N3074" s="10">
        <f t="shared" si="286"/>
        <v>15</v>
      </c>
      <c r="O3074" t="b">
        <v>0</v>
      </c>
      <c r="P3074">
        <v>2</v>
      </c>
      <c r="Q3074" t="b">
        <v>0</v>
      </c>
      <c r="R3074" s="12" t="s">
        <v>8273</v>
      </c>
      <c r="S3074" t="s">
        <v>8313</v>
      </c>
      <c r="T3074">
        <f t="shared" ref="T3074:T3137" si="288">IFERROR(ROUND(E3074/P3074,2),0)</f>
        <v>1</v>
      </c>
      <c r="U3074">
        <f t="shared" si="287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ref="F3075:F3138" si="289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5">
        <f t="shared" ref="L3075:L3138" si="290">(((K3075/60)/60)/24)+DATE(1970,1,1)</f>
        <v>42111.684027777781</v>
      </c>
      <c r="M3075" s="15">
        <f t="shared" ref="M3075:M3138" si="291">(((J3075/60)/60)/24)+DATE(1970,1,1)</f>
        <v>42169.804861111115</v>
      </c>
      <c r="N3075" s="10">
        <f t="shared" ref="N3075:N3138" si="292">_xlfn.DAYS(M3075,L3075)</f>
        <v>58</v>
      </c>
      <c r="O3075" t="b">
        <v>0</v>
      </c>
      <c r="P3075">
        <v>7</v>
      </c>
      <c r="Q3075" t="b">
        <v>0</v>
      </c>
      <c r="R3075" s="12" t="s">
        <v>8273</v>
      </c>
      <c r="S3075" t="s">
        <v>8313</v>
      </c>
      <c r="T3075">
        <f t="shared" si="288"/>
        <v>92.14</v>
      </c>
      <c r="U3075">
        <f t="shared" ref="U3075:U3138" si="293">YEAR(L3075)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89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5">
        <f t="shared" si="290"/>
        <v>42409.571284722217</v>
      </c>
      <c r="M3076" s="15">
        <f t="shared" si="291"/>
        <v>42439.571284722217</v>
      </c>
      <c r="N3076" s="10">
        <f t="shared" si="292"/>
        <v>30</v>
      </c>
      <c r="O3076" t="b">
        <v>0</v>
      </c>
      <c r="P3076">
        <v>3</v>
      </c>
      <c r="Q3076" t="b">
        <v>0</v>
      </c>
      <c r="R3076" s="12" t="s">
        <v>8273</v>
      </c>
      <c r="S3076" t="s">
        <v>8313</v>
      </c>
      <c r="T3076">
        <f t="shared" si="288"/>
        <v>7.33</v>
      </c>
      <c r="U3076">
        <f t="shared" si="29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89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5">
        <f t="shared" si="290"/>
        <v>42551.102314814809</v>
      </c>
      <c r="M3077" s="15">
        <f t="shared" si="291"/>
        <v>42601.102314814809</v>
      </c>
      <c r="N3077" s="10">
        <f t="shared" si="292"/>
        <v>50</v>
      </c>
      <c r="O3077" t="b">
        <v>0</v>
      </c>
      <c r="P3077">
        <v>20</v>
      </c>
      <c r="Q3077" t="b">
        <v>0</v>
      </c>
      <c r="R3077" s="12" t="s">
        <v>8273</v>
      </c>
      <c r="S3077" t="s">
        <v>8313</v>
      </c>
      <c r="T3077">
        <f t="shared" si="288"/>
        <v>64.8</v>
      </c>
      <c r="U3077">
        <f t="shared" si="29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89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5">
        <f t="shared" si="290"/>
        <v>42226.651886574073</v>
      </c>
      <c r="M3078" s="15">
        <f t="shared" si="291"/>
        <v>42286.651886574073</v>
      </c>
      <c r="N3078" s="10">
        <f t="shared" si="292"/>
        <v>60</v>
      </c>
      <c r="O3078" t="b">
        <v>0</v>
      </c>
      <c r="P3078">
        <v>50</v>
      </c>
      <c r="Q3078" t="b">
        <v>0</v>
      </c>
      <c r="R3078" s="12" t="s">
        <v>8273</v>
      </c>
      <c r="S3078" t="s">
        <v>8313</v>
      </c>
      <c r="T3078">
        <f t="shared" si="288"/>
        <v>30.12</v>
      </c>
      <c r="U3078">
        <f t="shared" si="29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89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5">
        <f t="shared" si="290"/>
        <v>42766.956921296296</v>
      </c>
      <c r="M3079" s="15">
        <f t="shared" si="291"/>
        <v>42796.956921296296</v>
      </c>
      <c r="N3079" s="10">
        <f t="shared" si="292"/>
        <v>30</v>
      </c>
      <c r="O3079" t="b">
        <v>0</v>
      </c>
      <c r="P3079">
        <v>2</v>
      </c>
      <c r="Q3079" t="b">
        <v>0</v>
      </c>
      <c r="R3079" s="12" t="s">
        <v>8273</v>
      </c>
      <c r="S3079" t="s">
        <v>8313</v>
      </c>
      <c r="T3079">
        <f t="shared" si="288"/>
        <v>52.5</v>
      </c>
      <c r="U3079">
        <f t="shared" si="29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89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5">
        <f t="shared" si="290"/>
        <v>42031.138831018514</v>
      </c>
      <c r="M3080" s="15">
        <f t="shared" si="291"/>
        <v>42061.138831018514</v>
      </c>
      <c r="N3080" s="10">
        <f t="shared" si="292"/>
        <v>30</v>
      </c>
      <c r="O3080" t="b">
        <v>0</v>
      </c>
      <c r="P3080">
        <v>3</v>
      </c>
      <c r="Q3080" t="b">
        <v>0</v>
      </c>
      <c r="R3080" s="12" t="s">
        <v>8273</v>
      </c>
      <c r="S3080" t="s">
        <v>8313</v>
      </c>
      <c r="T3080">
        <f t="shared" si="288"/>
        <v>23.67</v>
      </c>
      <c r="U3080">
        <f t="shared" si="29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89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5">
        <f t="shared" si="290"/>
        <v>42055.713368055556</v>
      </c>
      <c r="M3081" s="15">
        <f t="shared" si="291"/>
        <v>42085.671701388885</v>
      </c>
      <c r="N3081" s="10">
        <f t="shared" si="292"/>
        <v>30</v>
      </c>
      <c r="O3081" t="b">
        <v>0</v>
      </c>
      <c r="P3081">
        <v>27</v>
      </c>
      <c r="Q3081" t="b">
        <v>0</v>
      </c>
      <c r="R3081" s="12" t="s">
        <v>8273</v>
      </c>
      <c r="S3081" t="s">
        <v>8313</v>
      </c>
      <c r="T3081">
        <f t="shared" si="288"/>
        <v>415.78</v>
      </c>
      <c r="U3081">
        <f t="shared" si="29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89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5">
        <f t="shared" si="290"/>
        <v>41940.028287037036</v>
      </c>
      <c r="M3082" s="15">
        <f t="shared" si="291"/>
        <v>42000.0699537037</v>
      </c>
      <c r="N3082" s="10">
        <f t="shared" si="292"/>
        <v>60</v>
      </c>
      <c r="O3082" t="b">
        <v>0</v>
      </c>
      <c r="P3082">
        <v>7</v>
      </c>
      <c r="Q3082" t="b">
        <v>0</v>
      </c>
      <c r="R3082" s="12" t="s">
        <v>8273</v>
      </c>
      <c r="S3082" t="s">
        <v>8313</v>
      </c>
      <c r="T3082">
        <f t="shared" si="288"/>
        <v>53.71</v>
      </c>
      <c r="U3082">
        <f t="shared" si="29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89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5">
        <f t="shared" si="290"/>
        <v>42237.181608796294</v>
      </c>
      <c r="M3083" s="15">
        <f t="shared" si="291"/>
        <v>42267.181608796294</v>
      </c>
      <c r="N3083" s="10">
        <f t="shared" si="292"/>
        <v>30</v>
      </c>
      <c r="O3083" t="b">
        <v>0</v>
      </c>
      <c r="P3083">
        <v>5</v>
      </c>
      <c r="Q3083" t="b">
        <v>0</v>
      </c>
      <c r="R3083" s="12" t="s">
        <v>8273</v>
      </c>
      <c r="S3083" t="s">
        <v>8313</v>
      </c>
      <c r="T3083">
        <f t="shared" si="288"/>
        <v>420.6</v>
      </c>
      <c r="U3083">
        <f t="shared" si="29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89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5">
        <f t="shared" si="290"/>
        <v>42293.922986111109</v>
      </c>
      <c r="M3084" s="15">
        <f t="shared" si="291"/>
        <v>42323.96465277778</v>
      </c>
      <c r="N3084" s="10">
        <f t="shared" si="292"/>
        <v>30</v>
      </c>
      <c r="O3084" t="b">
        <v>0</v>
      </c>
      <c r="P3084">
        <v>0</v>
      </c>
      <c r="Q3084" t="b">
        <v>0</v>
      </c>
      <c r="R3084" s="12" t="s">
        <v>8273</v>
      </c>
      <c r="S3084" t="s">
        <v>8313</v>
      </c>
      <c r="T3084">
        <f t="shared" si="288"/>
        <v>0</v>
      </c>
      <c r="U3084">
        <f t="shared" si="29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89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5">
        <f t="shared" si="290"/>
        <v>41853.563402777778</v>
      </c>
      <c r="M3085" s="15">
        <f t="shared" si="291"/>
        <v>41883.208333333336</v>
      </c>
      <c r="N3085" s="10">
        <f t="shared" si="292"/>
        <v>30</v>
      </c>
      <c r="O3085" t="b">
        <v>0</v>
      </c>
      <c r="P3085">
        <v>3</v>
      </c>
      <c r="Q3085" t="b">
        <v>0</v>
      </c>
      <c r="R3085" s="12" t="s">
        <v>8273</v>
      </c>
      <c r="S3085" t="s">
        <v>8313</v>
      </c>
      <c r="T3085">
        <f t="shared" si="288"/>
        <v>18.670000000000002</v>
      </c>
      <c r="U3085">
        <f t="shared" si="29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89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5">
        <f t="shared" si="290"/>
        <v>42100.723738425921</v>
      </c>
      <c r="M3086" s="15">
        <f t="shared" si="291"/>
        <v>42129.783333333333</v>
      </c>
      <c r="N3086" s="10">
        <f t="shared" si="292"/>
        <v>29</v>
      </c>
      <c r="O3086" t="b">
        <v>0</v>
      </c>
      <c r="P3086">
        <v>6</v>
      </c>
      <c r="Q3086" t="b">
        <v>0</v>
      </c>
      <c r="R3086" s="12" t="s">
        <v>8273</v>
      </c>
      <c r="S3086" t="s">
        <v>8313</v>
      </c>
      <c r="T3086">
        <f t="shared" si="288"/>
        <v>78.33</v>
      </c>
      <c r="U3086">
        <f t="shared" si="29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89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5">
        <f t="shared" si="290"/>
        <v>42246.883784722217</v>
      </c>
      <c r="M3087" s="15">
        <f t="shared" si="291"/>
        <v>42276.883784722217</v>
      </c>
      <c r="N3087" s="10">
        <f t="shared" si="292"/>
        <v>30</v>
      </c>
      <c r="O3087" t="b">
        <v>0</v>
      </c>
      <c r="P3087">
        <v>9</v>
      </c>
      <c r="Q3087" t="b">
        <v>0</v>
      </c>
      <c r="R3087" s="12" t="s">
        <v>8273</v>
      </c>
      <c r="S3087" t="s">
        <v>8313</v>
      </c>
      <c r="T3087">
        <f t="shared" si="288"/>
        <v>67.78</v>
      </c>
      <c r="U3087">
        <f t="shared" si="29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89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5">
        <f t="shared" si="290"/>
        <v>42173.67082175926</v>
      </c>
      <c r="M3088" s="15">
        <f t="shared" si="291"/>
        <v>42233.67082175926</v>
      </c>
      <c r="N3088" s="10">
        <f t="shared" si="292"/>
        <v>60</v>
      </c>
      <c r="O3088" t="b">
        <v>0</v>
      </c>
      <c r="P3088">
        <v>3</v>
      </c>
      <c r="Q3088" t="b">
        <v>0</v>
      </c>
      <c r="R3088" s="12" t="s">
        <v>8273</v>
      </c>
      <c r="S3088" t="s">
        <v>8313</v>
      </c>
      <c r="T3088">
        <f t="shared" si="288"/>
        <v>16.670000000000002</v>
      </c>
      <c r="U3088">
        <f t="shared" si="29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89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5">
        <f t="shared" si="290"/>
        <v>42665.150347222225</v>
      </c>
      <c r="M3089" s="15">
        <f t="shared" si="291"/>
        <v>42725.192013888889</v>
      </c>
      <c r="N3089" s="10">
        <f t="shared" si="292"/>
        <v>60</v>
      </c>
      <c r="O3089" t="b">
        <v>0</v>
      </c>
      <c r="P3089">
        <v>2</v>
      </c>
      <c r="Q3089" t="b">
        <v>0</v>
      </c>
      <c r="R3089" s="12" t="s">
        <v>8273</v>
      </c>
      <c r="S3089" t="s">
        <v>8313</v>
      </c>
      <c r="T3089">
        <f t="shared" si="288"/>
        <v>62.5</v>
      </c>
      <c r="U3089">
        <f t="shared" si="29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89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5">
        <f t="shared" si="290"/>
        <v>41981.57230324074</v>
      </c>
      <c r="M3090" s="15">
        <f t="shared" si="291"/>
        <v>42012.570138888885</v>
      </c>
      <c r="N3090" s="10">
        <f t="shared" si="292"/>
        <v>31</v>
      </c>
      <c r="O3090" t="b">
        <v>0</v>
      </c>
      <c r="P3090">
        <v>3</v>
      </c>
      <c r="Q3090" t="b">
        <v>0</v>
      </c>
      <c r="R3090" s="12" t="s">
        <v>8273</v>
      </c>
      <c r="S3090" t="s">
        <v>8313</v>
      </c>
      <c r="T3090">
        <f t="shared" si="288"/>
        <v>42</v>
      </c>
      <c r="U3090">
        <f t="shared" si="29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89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5">
        <f t="shared" si="290"/>
        <v>42528.542627314819</v>
      </c>
      <c r="M3091" s="15">
        <f t="shared" si="291"/>
        <v>42560.082638888889</v>
      </c>
      <c r="N3091" s="10">
        <f t="shared" si="292"/>
        <v>32</v>
      </c>
      <c r="O3091" t="b">
        <v>0</v>
      </c>
      <c r="P3091">
        <v>45</v>
      </c>
      <c r="Q3091" t="b">
        <v>0</v>
      </c>
      <c r="R3091" s="12" t="s">
        <v>8273</v>
      </c>
      <c r="S3091" t="s">
        <v>8313</v>
      </c>
      <c r="T3091">
        <f t="shared" si="288"/>
        <v>130.09</v>
      </c>
      <c r="U3091">
        <f t="shared" si="29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89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5">
        <f t="shared" si="290"/>
        <v>42065.818807870368</v>
      </c>
      <c r="M3092" s="15">
        <f t="shared" si="291"/>
        <v>42125.777141203704</v>
      </c>
      <c r="N3092" s="10">
        <f t="shared" si="292"/>
        <v>60</v>
      </c>
      <c r="O3092" t="b">
        <v>0</v>
      </c>
      <c r="P3092">
        <v>9</v>
      </c>
      <c r="Q3092" t="b">
        <v>0</v>
      </c>
      <c r="R3092" s="12" t="s">
        <v>8273</v>
      </c>
      <c r="S3092" t="s">
        <v>8313</v>
      </c>
      <c r="T3092">
        <f t="shared" si="288"/>
        <v>1270.22</v>
      </c>
      <c r="U3092">
        <f t="shared" si="29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89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5">
        <f t="shared" si="290"/>
        <v>42566.948414351849</v>
      </c>
      <c r="M3093" s="15">
        <f t="shared" si="291"/>
        <v>42596.948414351849</v>
      </c>
      <c r="N3093" s="10">
        <f t="shared" si="292"/>
        <v>30</v>
      </c>
      <c r="O3093" t="b">
        <v>0</v>
      </c>
      <c r="P3093">
        <v>9</v>
      </c>
      <c r="Q3093" t="b">
        <v>0</v>
      </c>
      <c r="R3093" s="12" t="s">
        <v>8273</v>
      </c>
      <c r="S3093" t="s">
        <v>8313</v>
      </c>
      <c r="T3093">
        <f t="shared" si="288"/>
        <v>88.44</v>
      </c>
      <c r="U3093">
        <f t="shared" si="29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89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5">
        <f t="shared" si="290"/>
        <v>42255.619351851856</v>
      </c>
      <c r="M3094" s="15">
        <f t="shared" si="291"/>
        <v>42292.916666666672</v>
      </c>
      <c r="N3094" s="10">
        <f t="shared" si="292"/>
        <v>37</v>
      </c>
      <c r="O3094" t="b">
        <v>0</v>
      </c>
      <c r="P3094">
        <v>21</v>
      </c>
      <c r="Q3094" t="b">
        <v>0</v>
      </c>
      <c r="R3094" s="12" t="s">
        <v>8273</v>
      </c>
      <c r="S3094" t="s">
        <v>8313</v>
      </c>
      <c r="T3094">
        <f t="shared" si="288"/>
        <v>56.34</v>
      </c>
      <c r="U3094">
        <f t="shared" si="29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89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5">
        <f t="shared" si="290"/>
        <v>41760.909039351849</v>
      </c>
      <c r="M3095" s="15">
        <f t="shared" si="291"/>
        <v>41791.165972222225</v>
      </c>
      <c r="N3095" s="10">
        <f t="shared" si="292"/>
        <v>31</v>
      </c>
      <c r="O3095" t="b">
        <v>0</v>
      </c>
      <c r="P3095">
        <v>17</v>
      </c>
      <c r="Q3095" t="b">
        <v>0</v>
      </c>
      <c r="R3095" s="12" t="s">
        <v>8273</v>
      </c>
      <c r="S3095" t="s">
        <v>8313</v>
      </c>
      <c r="T3095">
        <f t="shared" si="288"/>
        <v>53.53</v>
      </c>
      <c r="U3095">
        <f t="shared" si="29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89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5">
        <f t="shared" si="290"/>
        <v>42207.795787037037</v>
      </c>
      <c r="M3096" s="15">
        <f t="shared" si="291"/>
        <v>42267.795787037037</v>
      </c>
      <c r="N3096" s="10">
        <f t="shared" si="292"/>
        <v>60</v>
      </c>
      <c r="O3096" t="b">
        <v>0</v>
      </c>
      <c r="P3096">
        <v>1</v>
      </c>
      <c r="Q3096" t="b">
        <v>0</v>
      </c>
      <c r="R3096" s="12" t="s">
        <v>8273</v>
      </c>
      <c r="S3096" t="s">
        <v>8313</v>
      </c>
      <c r="T3096">
        <f t="shared" si="288"/>
        <v>25</v>
      </c>
      <c r="U3096">
        <f t="shared" si="29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89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5">
        <f t="shared" si="290"/>
        <v>42523.025231481486</v>
      </c>
      <c r="M3097" s="15">
        <f t="shared" si="291"/>
        <v>42583.025231481486</v>
      </c>
      <c r="N3097" s="10">
        <f t="shared" si="292"/>
        <v>60</v>
      </c>
      <c r="O3097" t="b">
        <v>0</v>
      </c>
      <c r="P3097">
        <v>1</v>
      </c>
      <c r="Q3097" t="b">
        <v>0</v>
      </c>
      <c r="R3097" s="12" t="s">
        <v>8273</v>
      </c>
      <c r="S3097" t="s">
        <v>8313</v>
      </c>
      <c r="T3097">
        <f t="shared" si="288"/>
        <v>50</v>
      </c>
      <c r="U3097">
        <f t="shared" si="29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89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5">
        <f t="shared" si="290"/>
        <v>42114.825532407413</v>
      </c>
      <c r="M3098" s="15">
        <f t="shared" si="291"/>
        <v>42144.825532407413</v>
      </c>
      <c r="N3098" s="10">
        <f t="shared" si="292"/>
        <v>30</v>
      </c>
      <c r="O3098" t="b">
        <v>0</v>
      </c>
      <c r="P3098">
        <v>14</v>
      </c>
      <c r="Q3098" t="b">
        <v>0</v>
      </c>
      <c r="R3098" s="12" t="s">
        <v>8273</v>
      </c>
      <c r="S3098" t="s">
        <v>8313</v>
      </c>
      <c r="T3098">
        <f t="shared" si="288"/>
        <v>56.79</v>
      </c>
      <c r="U3098">
        <f t="shared" si="29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89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5">
        <f t="shared" si="290"/>
        <v>42629.503483796296</v>
      </c>
      <c r="M3099" s="15">
        <f t="shared" si="291"/>
        <v>42650.583333333328</v>
      </c>
      <c r="N3099" s="10">
        <f t="shared" si="292"/>
        <v>21</v>
      </c>
      <c r="O3099" t="b">
        <v>0</v>
      </c>
      <c r="P3099">
        <v>42</v>
      </c>
      <c r="Q3099" t="b">
        <v>0</v>
      </c>
      <c r="R3099" s="12" t="s">
        <v>8273</v>
      </c>
      <c r="S3099" t="s">
        <v>8313</v>
      </c>
      <c r="T3099">
        <f t="shared" si="288"/>
        <v>40.83</v>
      </c>
      <c r="U3099">
        <f t="shared" si="29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89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5">
        <f t="shared" si="290"/>
        <v>42359.792233796295</v>
      </c>
      <c r="M3100" s="15">
        <f t="shared" si="291"/>
        <v>42408.01180555555</v>
      </c>
      <c r="N3100" s="10">
        <f t="shared" si="292"/>
        <v>49</v>
      </c>
      <c r="O3100" t="b">
        <v>0</v>
      </c>
      <c r="P3100">
        <v>27</v>
      </c>
      <c r="Q3100" t="b">
        <v>0</v>
      </c>
      <c r="R3100" s="12" t="s">
        <v>8273</v>
      </c>
      <c r="S3100" t="s">
        <v>8313</v>
      </c>
      <c r="T3100">
        <f t="shared" si="288"/>
        <v>65.11</v>
      </c>
      <c r="U3100">
        <f t="shared" si="29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89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5">
        <f t="shared" si="290"/>
        <v>42382.189710648148</v>
      </c>
      <c r="M3101" s="15">
        <f t="shared" si="291"/>
        <v>42412.189710648148</v>
      </c>
      <c r="N3101" s="10">
        <f t="shared" si="292"/>
        <v>30</v>
      </c>
      <c r="O3101" t="b">
        <v>0</v>
      </c>
      <c r="P3101">
        <v>5</v>
      </c>
      <c r="Q3101" t="b">
        <v>0</v>
      </c>
      <c r="R3101" s="12" t="s">
        <v>8273</v>
      </c>
      <c r="S3101" t="s">
        <v>8313</v>
      </c>
      <c r="T3101">
        <f t="shared" si="288"/>
        <v>55.6</v>
      </c>
      <c r="U3101">
        <f t="shared" si="29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89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5">
        <f t="shared" si="290"/>
        <v>41902.622395833336</v>
      </c>
      <c r="M3102" s="15">
        <f t="shared" si="291"/>
        <v>41932.622395833336</v>
      </c>
      <c r="N3102" s="10">
        <f t="shared" si="292"/>
        <v>30</v>
      </c>
      <c r="O3102" t="b">
        <v>0</v>
      </c>
      <c r="P3102">
        <v>13</v>
      </c>
      <c r="Q3102" t="b">
        <v>0</v>
      </c>
      <c r="R3102" s="12" t="s">
        <v>8273</v>
      </c>
      <c r="S3102" t="s">
        <v>8313</v>
      </c>
      <c r="T3102">
        <f t="shared" si="288"/>
        <v>140.54</v>
      </c>
      <c r="U3102">
        <f t="shared" si="29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89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5">
        <f t="shared" si="290"/>
        <v>42171.383530092593</v>
      </c>
      <c r="M3103" s="15">
        <f t="shared" si="291"/>
        <v>42201.330555555556</v>
      </c>
      <c r="N3103" s="10">
        <f t="shared" si="292"/>
        <v>30</v>
      </c>
      <c r="O3103" t="b">
        <v>0</v>
      </c>
      <c r="P3103">
        <v>12</v>
      </c>
      <c r="Q3103" t="b">
        <v>0</v>
      </c>
      <c r="R3103" s="12" t="s">
        <v>8273</v>
      </c>
      <c r="S3103" t="s">
        <v>8313</v>
      </c>
      <c r="T3103">
        <f t="shared" si="288"/>
        <v>25</v>
      </c>
      <c r="U3103">
        <f t="shared" si="29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89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5">
        <f t="shared" si="290"/>
        <v>42555.340486111112</v>
      </c>
      <c r="M3104" s="15">
        <f t="shared" si="291"/>
        <v>42605.340486111112</v>
      </c>
      <c r="N3104" s="10">
        <f t="shared" si="292"/>
        <v>50</v>
      </c>
      <c r="O3104" t="b">
        <v>0</v>
      </c>
      <c r="P3104">
        <v>90</v>
      </c>
      <c r="Q3104" t="b">
        <v>0</v>
      </c>
      <c r="R3104" s="12" t="s">
        <v>8273</v>
      </c>
      <c r="S3104" t="s">
        <v>8313</v>
      </c>
      <c r="T3104">
        <f t="shared" si="288"/>
        <v>69.53</v>
      </c>
      <c r="U3104">
        <f t="shared" si="29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89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5">
        <f t="shared" si="290"/>
        <v>42107.156319444446</v>
      </c>
      <c r="M3105" s="15">
        <f t="shared" si="291"/>
        <v>42167.156319444446</v>
      </c>
      <c r="N3105" s="10">
        <f t="shared" si="292"/>
        <v>60</v>
      </c>
      <c r="O3105" t="b">
        <v>0</v>
      </c>
      <c r="P3105">
        <v>2</v>
      </c>
      <c r="Q3105" t="b">
        <v>0</v>
      </c>
      <c r="R3105" s="12" t="s">
        <v>8273</v>
      </c>
      <c r="S3105" t="s">
        <v>8313</v>
      </c>
      <c r="T3105">
        <f t="shared" si="288"/>
        <v>5.5</v>
      </c>
      <c r="U3105">
        <f t="shared" si="29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89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5">
        <f t="shared" si="290"/>
        <v>42006.908692129626</v>
      </c>
      <c r="M3106" s="15">
        <f t="shared" si="291"/>
        <v>42038.083333333328</v>
      </c>
      <c r="N3106" s="10">
        <f t="shared" si="292"/>
        <v>32</v>
      </c>
      <c r="O3106" t="b">
        <v>0</v>
      </c>
      <c r="P3106">
        <v>5</v>
      </c>
      <c r="Q3106" t="b">
        <v>0</v>
      </c>
      <c r="R3106" s="12" t="s">
        <v>8273</v>
      </c>
      <c r="S3106" t="s">
        <v>8313</v>
      </c>
      <c r="T3106">
        <f t="shared" si="288"/>
        <v>237</v>
      </c>
      <c r="U3106">
        <f t="shared" si="29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89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5">
        <f t="shared" si="290"/>
        <v>41876.718935185185</v>
      </c>
      <c r="M3107" s="15">
        <f t="shared" si="291"/>
        <v>41931.208333333336</v>
      </c>
      <c r="N3107" s="10">
        <f t="shared" si="292"/>
        <v>55</v>
      </c>
      <c r="O3107" t="b">
        <v>0</v>
      </c>
      <c r="P3107">
        <v>31</v>
      </c>
      <c r="Q3107" t="b">
        <v>0</v>
      </c>
      <c r="R3107" s="12" t="s">
        <v>8273</v>
      </c>
      <c r="S3107" t="s">
        <v>8313</v>
      </c>
      <c r="T3107">
        <f t="shared" si="288"/>
        <v>79.87</v>
      </c>
      <c r="U3107">
        <f t="shared" si="29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89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5">
        <f t="shared" si="290"/>
        <v>42241.429120370376</v>
      </c>
      <c r="M3108" s="15">
        <f t="shared" si="291"/>
        <v>42263.916666666672</v>
      </c>
      <c r="N3108" s="10">
        <f t="shared" si="292"/>
        <v>22</v>
      </c>
      <c r="O3108" t="b">
        <v>0</v>
      </c>
      <c r="P3108">
        <v>4</v>
      </c>
      <c r="Q3108" t="b">
        <v>0</v>
      </c>
      <c r="R3108" s="12" t="s">
        <v>8273</v>
      </c>
      <c r="S3108" t="s">
        <v>8313</v>
      </c>
      <c r="T3108">
        <f t="shared" si="288"/>
        <v>10.25</v>
      </c>
      <c r="U3108">
        <f t="shared" si="29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89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5">
        <f t="shared" si="290"/>
        <v>42128.814247685179</v>
      </c>
      <c r="M3109" s="15">
        <f t="shared" si="291"/>
        <v>42135.814247685179</v>
      </c>
      <c r="N3109" s="10">
        <f t="shared" si="292"/>
        <v>7</v>
      </c>
      <c r="O3109" t="b">
        <v>0</v>
      </c>
      <c r="P3109">
        <v>29</v>
      </c>
      <c r="Q3109" t="b">
        <v>0</v>
      </c>
      <c r="R3109" s="12" t="s">
        <v>8273</v>
      </c>
      <c r="S3109" t="s">
        <v>8313</v>
      </c>
      <c r="T3109">
        <f t="shared" si="288"/>
        <v>272.58999999999997</v>
      </c>
      <c r="U3109">
        <f t="shared" si="29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89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5">
        <f t="shared" si="290"/>
        <v>42062.680486111116</v>
      </c>
      <c r="M3110" s="15">
        <f t="shared" si="291"/>
        <v>42122.638819444444</v>
      </c>
      <c r="N3110" s="10">
        <f t="shared" si="292"/>
        <v>60</v>
      </c>
      <c r="O3110" t="b">
        <v>0</v>
      </c>
      <c r="P3110">
        <v>2</v>
      </c>
      <c r="Q3110" t="b">
        <v>0</v>
      </c>
      <c r="R3110" s="12" t="s">
        <v>8273</v>
      </c>
      <c r="S3110" t="s">
        <v>8313</v>
      </c>
      <c r="T3110">
        <f t="shared" si="288"/>
        <v>13</v>
      </c>
      <c r="U3110">
        <f t="shared" si="29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89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5">
        <f t="shared" si="290"/>
        <v>41844.125115740739</v>
      </c>
      <c r="M3111" s="15">
        <f t="shared" si="291"/>
        <v>41879.125115740739</v>
      </c>
      <c r="N3111" s="10">
        <f t="shared" si="292"/>
        <v>35</v>
      </c>
      <c r="O3111" t="b">
        <v>0</v>
      </c>
      <c r="P3111">
        <v>114</v>
      </c>
      <c r="Q3111" t="b">
        <v>0</v>
      </c>
      <c r="R3111" s="12" t="s">
        <v>8273</v>
      </c>
      <c r="S3111" t="s">
        <v>8313</v>
      </c>
      <c r="T3111">
        <f t="shared" si="288"/>
        <v>58.18</v>
      </c>
      <c r="U3111">
        <f t="shared" si="29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89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5">
        <f t="shared" si="290"/>
        <v>42745.031469907408</v>
      </c>
      <c r="M3112" s="15">
        <f t="shared" si="291"/>
        <v>42785.031469907408</v>
      </c>
      <c r="N3112" s="10">
        <f t="shared" si="292"/>
        <v>40</v>
      </c>
      <c r="O3112" t="b">
        <v>0</v>
      </c>
      <c r="P3112">
        <v>1</v>
      </c>
      <c r="Q3112" t="b">
        <v>0</v>
      </c>
      <c r="R3112" s="12" t="s">
        <v>8273</v>
      </c>
      <c r="S3112" t="s">
        <v>8313</v>
      </c>
      <c r="T3112">
        <f t="shared" si="288"/>
        <v>10</v>
      </c>
      <c r="U3112">
        <f t="shared" si="29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89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5">
        <f t="shared" si="290"/>
        <v>41885.595138888886</v>
      </c>
      <c r="M3113" s="15">
        <f t="shared" si="291"/>
        <v>41916.595138888886</v>
      </c>
      <c r="N3113" s="10">
        <f t="shared" si="292"/>
        <v>31</v>
      </c>
      <c r="O3113" t="b">
        <v>0</v>
      </c>
      <c r="P3113">
        <v>76</v>
      </c>
      <c r="Q3113" t="b">
        <v>0</v>
      </c>
      <c r="R3113" s="12" t="s">
        <v>8273</v>
      </c>
      <c r="S3113" t="s">
        <v>8313</v>
      </c>
      <c r="T3113">
        <f t="shared" si="288"/>
        <v>70.11</v>
      </c>
      <c r="U3113">
        <f t="shared" si="29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89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5">
        <f t="shared" si="290"/>
        <v>42615.121921296297</v>
      </c>
      <c r="M3114" s="15">
        <f t="shared" si="291"/>
        <v>42675.121921296297</v>
      </c>
      <c r="N3114" s="10">
        <f t="shared" si="292"/>
        <v>60</v>
      </c>
      <c r="O3114" t="b">
        <v>0</v>
      </c>
      <c r="P3114">
        <v>9</v>
      </c>
      <c r="Q3114" t="b">
        <v>0</v>
      </c>
      <c r="R3114" s="12" t="s">
        <v>8273</v>
      </c>
      <c r="S3114" t="s">
        <v>8313</v>
      </c>
      <c r="T3114">
        <f t="shared" si="288"/>
        <v>57.89</v>
      </c>
      <c r="U3114">
        <f t="shared" si="29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89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5">
        <f t="shared" si="290"/>
        <v>42081.731273148151</v>
      </c>
      <c r="M3115" s="15">
        <f t="shared" si="291"/>
        <v>42111.731273148151</v>
      </c>
      <c r="N3115" s="10">
        <f t="shared" si="292"/>
        <v>30</v>
      </c>
      <c r="O3115" t="b">
        <v>0</v>
      </c>
      <c r="P3115">
        <v>37</v>
      </c>
      <c r="Q3115" t="b">
        <v>0</v>
      </c>
      <c r="R3115" s="12" t="s">
        <v>8273</v>
      </c>
      <c r="S3115" t="s">
        <v>8313</v>
      </c>
      <c r="T3115">
        <f t="shared" si="288"/>
        <v>125.27</v>
      </c>
      <c r="U3115">
        <f t="shared" si="29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89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5">
        <f t="shared" si="290"/>
        <v>41843.632523148146</v>
      </c>
      <c r="M3116" s="15">
        <f t="shared" si="291"/>
        <v>41903.632523148146</v>
      </c>
      <c r="N3116" s="10">
        <f t="shared" si="292"/>
        <v>60</v>
      </c>
      <c r="O3116" t="b">
        <v>0</v>
      </c>
      <c r="P3116">
        <v>0</v>
      </c>
      <c r="Q3116" t="b">
        <v>0</v>
      </c>
      <c r="R3116" s="12" t="s">
        <v>8273</v>
      </c>
      <c r="S3116" t="s">
        <v>8313</v>
      </c>
      <c r="T3116">
        <f t="shared" si="288"/>
        <v>0</v>
      </c>
      <c r="U3116">
        <f t="shared" si="29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89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5">
        <f t="shared" si="290"/>
        <v>42496.447071759263</v>
      </c>
      <c r="M3117" s="15">
        <f t="shared" si="291"/>
        <v>42526.447071759263</v>
      </c>
      <c r="N3117" s="10">
        <f t="shared" si="292"/>
        <v>30</v>
      </c>
      <c r="O3117" t="b">
        <v>0</v>
      </c>
      <c r="P3117">
        <v>1</v>
      </c>
      <c r="Q3117" t="b">
        <v>0</v>
      </c>
      <c r="R3117" s="12" t="s">
        <v>8273</v>
      </c>
      <c r="S3117" t="s">
        <v>8313</v>
      </c>
      <c r="T3117">
        <f t="shared" si="288"/>
        <v>300</v>
      </c>
      <c r="U3117">
        <f t="shared" si="29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89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5">
        <f t="shared" si="290"/>
        <v>42081.515335648146</v>
      </c>
      <c r="M3118" s="15">
        <f t="shared" si="291"/>
        <v>42095.515335648146</v>
      </c>
      <c r="N3118" s="10">
        <f t="shared" si="292"/>
        <v>14</v>
      </c>
      <c r="O3118" t="b">
        <v>0</v>
      </c>
      <c r="P3118">
        <v>10</v>
      </c>
      <c r="Q3118" t="b">
        <v>0</v>
      </c>
      <c r="R3118" s="12" t="s">
        <v>8273</v>
      </c>
      <c r="S3118" t="s">
        <v>8313</v>
      </c>
      <c r="T3118">
        <f t="shared" si="288"/>
        <v>43</v>
      </c>
      <c r="U3118">
        <f t="shared" si="29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89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5">
        <f t="shared" si="290"/>
        <v>42509.374537037031</v>
      </c>
      <c r="M3119" s="15">
        <f t="shared" si="291"/>
        <v>42517.55</v>
      </c>
      <c r="N3119" s="10">
        <f t="shared" si="292"/>
        <v>8</v>
      </c>
      <c r="O3119" t="b">
        <v>0</v>
      </c>
      <c r="P3119">
        <v>1</v>
      </c>
      <c r="Q3119" t="b">
        <v>0</v>
      </c>
      <c r="R3119" s="12" t="s">
        <v>8273</v>
      </c>
      <c r="S3119" t="s">
        <v>8313</v>
      </c>
      <c r="T3119">
        <f t="shared" si="288"/>
        <v>1</v>
      </c>
      <c r="U3119">
        <f t="shared" si="29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89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5">
        <f t="shared" si="290"/>
        <v>42534.649571759262</v>
      </c>
      <c r="M3120" s="15">
        <f t="shared" si="291"/>
        <v>42553.649571759262</v>
      </c>
      <c r="N3120" s="10">
        <f t="shared" si="292"/>
        <v>19</v>
      </c>
      <c r="O3120" t="b">
        <v>0</v>
      </c>
      <c r="P3120">
        <v>2</v>
      </c>
      <c r="Q3120" t="b">
        <v>0</v>
      </c>
      <c r="R3120" s="12" t="s">
        <v>8273</v>
      </c>
      <c r="S3120" t="s">
        <v>8313</v>
      </c>
      <c r="T3120">
        <f t="shared" si="288"/>
        <v>775</v>
      </c>
      <c r="U3120">
        <f t="shared" si="29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89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5">
        <f t="shared" si="290"/>
        <v>42060.04550925926</v>
      </c>
      <c r="M3121" s="15">
        <f t="shared" si="291"/>
        <v>42090.003842592589</v>
      </c>
      <c r="N3121" s="10">
        <f t="shared" si="292"/>
        <v>30</v>
      </c>
      <c r="O3121" t="b">
        <v>0</v>
      </c>
      <c r="P3121">
        <v>1</v>
      </c>
      <c r="Q3121" t="b">
        <v>0</v>
      </c>
      <c r="R3121" s="12" t="s">
        <v>8273</v>
      </c>
      <c r="S3121" t="s">
        <v>8313</v>
      </c>
      <c r="T3121">
        <f t="shared" si="288"/>
        <v>5</v>
      </c>
      <c r="U3121">
        <f t="shared" si="29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89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5">
        <f t="shared" si="290"/>
        <v>42435.942083333335</v>
      </c>
      <c r="M3122" s="15">
        <f t="shared" si="291"/>
        <v>42495.900416666671</v>
      </c>
      <c r="N3122" s="10">
        <f t="shared" si="292"/>
        <v>60</v>
      </c>
      <c r="O3122" t="b">
        <v>0</v>
      </c>
      <c r="P3122">
        <v>10</v>
      </c>
      <c r="Q3122" t="b">
        <v>0</v>
      </c>
      <c r="R3122" s="12" t="s">
        <v>8273</v>
      </c>
      <c r="S3122" t="s">
        <v>8313</v>
      </c>
      <c r="T3122">
        <f t="shared" si="288"/>
        <v>12.8</v>
      </c>
      <c r="U3122">
        <f t="shared" si="29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89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5">
        <f t="shared" si="290"/>
        <v>41848.679803240739</v>
      </c>
      <c r="M3123" s="15">
        <f t="shared" si="291"/>
        <v>41908.679803240739</v>
      </c>
      <c r="N3123" s="10">
        <f t="shared" si="292"/>
        <v>60</v>
      </c>
      <c r="O3123" t="b">
        <v>0</v>
      </c>
      <c r="P3123">
        <v>1</v>
      </c>
      <c r="Q3123" t="b">
        <v>0</v>
      </c>
      <c r="R3123" s="12" t="s">
        <v>8273</v>
      </c>
      <c r="S3123" t="s">
        <v>8313</v>
      </c>
      <c r="T3123">
        <f t="shared" si="288"/>
        <v>10</v>
      </c>
      <c r="U3123">
        <f t="shared" si="29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89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5">
        <f t="shared" si="290"/>
        <v>42678.932083333333</v>
      </c>
      <c r="M3124" s="15">
        <f t="shared" si="291"/>
        <v>42683.973750000005</v>
      </c>
      <c r="N3124" s="10">
        <f t="shared" si="292"/>
        <v>5</v>
      </c>
      <c r="O3124" t="b">
        <v>0</v>
      </c>
      <c r="P3124">
        <v>2</v>
      </c>
      <c r="Q3124" t="b">
        <v>0</v>
      </c>
      <c r="R3124" s="12" t="s">
        <v>8273</v>
      </c>
      <c r="S3124" t="s">
        <v>8313</v>
      </c>
      <c r="T3124">
        <f t="shared" si="288"/>
        <v>58</v>
      </c>
      <c r="U3124">
        <f t="shared" si="29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89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5">
        <f t="shared" si="290"/>
        <v>42530.993032407408</v>
      </c>
      <c r="M3125" s="15">
        <f t="shared" si="291"/>
        <v>42560.993032407408</v>
      </c>
      <c r="N3125" s="10">
        <f t="shared" si="292"/>
        <v>30</v>
      </c>
      <c r="O3125" t="b">
        <v>0</v>
      </c>
      <c r="P3125">
        <v>348</v>
      </c>
      <c r="Q3125" t="b">
        <v>0</v>
      </c>
      <c r="R3125" s="12" t="s">
        <v>8273</v>
      </c>
      <c r="S3125" t="s">
        <v>8313</v>
      </c>
      <c r="T3125">
        <f t="shared" si="288"/>
        <v>244.8</v>
      </c>
      <c r="U3125">
        <f t="shared" si="29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89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5">
        <f t="shared" si="290"/>
        <v>41977.780104166668</v>
      </c>
      <c r="M3126" s="15">
        <f t="shared" si="291"/>
        <v>42037.780104166668</v>
      </c>
      <c r="N3126" s="10">
        <f t="shared" si="292"/>
        <v>60</v>
      </c>
      <c r="O3126" t="b">
        <v>0</v>
      </c>
      <c r="P3126">
        <v>4</v>
      </c>
      <c r="Q3126" t="b">
        <v>0</v>
      </c>
      <c r="R3126" s="12" t="s">
        <v>8273</v>
      </c>
      <c r="S3126" t="s">
        <v>8313</v>
      </c>
      <c r="T3126">
        <f t="shared" si="288"/>
        <v>6.5</v>
      </c>
      <c r="U3126">
        <f t="shared" si="29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89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5">
        <f t="shared" si="290"/>
        <v>42346.20685185185</v>
      </c>
      <c r="M3127" s="15">
        <f t="shared" si="291"/>
        <v>42376.20685185185</v>
      </c>
      <c r="N3127" s="10">
        <f t="shared" si="292"/>
        <v>30</v>
      </c>
      <c r="O3127" t="b">
        <v>0</v>
      </c>
      <c r="P3127">
        <v>0</v>
      </c>
      <c r="Q3127" t="b">
        <v>0</v>
      </c>
      <c r="R3127" s="12" t="s">
        <v>8273</v>
      </c>
      <c r="S3127" t="s">
        <v>8313</v>
      </c>
      <c r="T3127">
        <f t="shared" si="288"/>
        <v>0</v>
      </c>
      <c r="U3127">
        <f t="shared" si="29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89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5">
        <f t="shared" si="290"/>
        <v>42427.01807870371</v>
      </c>
      <c r="M3128" s="15">
        <f t="shared" si="291"/>
        <v>42456.976412037038</v>
      </c>
      <c r="N3128" s="10">
        <f t="shared" si="292"/>
        <v>29</v>
      </c>
      <c r="O3128" t="b">
        <v>0</v>
      </c>
      <c r="P3128">
        <v>17</v>
      </c>
      <c r="Q3128" t="b">
        <v>0</v>
      </c>
      <c r="R3128" s="12" t="s">
        <v>8273</v>
      </c>
      <c r="S3128" t="s">
        <v>8313</v>
      </c>
      <c r="T3128">
        <f t="shared" si="288"/>
        <v>61.18</v>
      </c>
      <c r="U3128">
        <f t="shared" si="29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89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5">
        <f t="shared" si="290"/>
        <v>42034.856817129628</v>
      </c>
      <c r="M3129" s="15">
        <f t="shared" si="291"/>
        <v>42064.856817129628</v>
      </c>
      <c r="N3129" s="10">
        <f t="shared" si="292"/>
        <v>30</v>
      </c>
      <c r="O3129" t="b">
        <v>0</v>
      </c>
      <c r="P3129">
        <v>0</v>
      </c>
      <c r="Q3129" t="b">
        <v>0</v>
      </c>
      <c r="R3129" s="12" t="s">
        <v>8273</v>
      </c>
      <c r="S3129" t="s">
        <v>8313</v>
      </c>
      <c r="T3129">
        <f t="shared" si="288"/>
        <v>0</v>
      </c>
      <c r="U3129">
        <f t="shared" si="29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89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5">
        <f t="shared" si="290"/>
        <v>42780.825706018513</v>
      </c>
      <c r="M3130" s="15">
        <f t="shared" si="291"/>
        <v>42810.784039351856</v>
      </c>
      <c r="N3130" s="10">
        <f t="shared" si="292"/>
        <v>30</v>
      </c>
      <c r="O3130" t="b">
        <v>0</v>
      </c>
      <c r="P3130">
        <v>117</v>
      </c>
      <c r="Q3130" t="b">
        <v>0</v>
      </c>
      <c r="R3130" s="12" t="s">
        <v>8273</v>
      </c>
      <c r="S3130" t="s">
        <v>8274</v>
      </c>
      <c r="T3130">
        <f t="shared" si="288"/>
        <v>139.24</v>
      </c>
      <c r="U3130">
        <f t="shared" si="29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89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5">
        <f t="shared" si="290"/>
        <v>42803.842812499999</v>
      </c>
      <c r="M3131" s="15">
        <f t="shared" si="291"/>
        <v>42843.801145833335</v>
      </c>
      <c r="N3131" s="10">
        <f t="shared" si="292"/>
        <v>40</v>
      </c>
      <c r="O3131" t="b">
        <v>0</v>
      </c>
      <c r="P3131">
        <v>1</v>
      </c>
      <c r="Q3131" t="b">
        <v>0</v>
      </c>
      <c r="R3131" s="12" t="s">
        <v>8273</v>
      </c>
      <c r="S3131" t="s">
        <v>8274</v>
      </c>
      <c r="T3131">
        <f t="shared" si="288"/>
        <v>10</v>
      </c>
      <c r="U3131">
        <f t="shared" si="29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89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5">
        <f t="shared" si="290"/>
        <v>42808.640231481477</v>
      </c>
      <c r="M3132" s="15">
        <f t="shared" si="291"/>
        <v>42839.207638888889</v>
      </c>
      <c r="N3132" s="10">
        <f t="shared" si="292"/>
        <v>31</v>
      </c>
      <c r="O3132" t="b">
        <v>0</v>
      </c>
      <c r="P3132">
        <v>4</v>
      </c>
      <c r="Q3132" t="b">
        <v>0</v>
      </c>
      <c r="R3132" s="12" t="s">
        <v>8273</v>
      </c>
      <c r="S3132" t="s">
        <v>8274</v>
      </c>
      <c r="T3132">
        <f t="shared" si="288"/>
        <v>93.75</v>
      </c>
      <c r="U3132">
        <f t="shared" si="29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89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5">
        <f t="shared" si="290"/>
        <v>42803.579224537039</v>
      </c>
      <c r="M3133" s="15">
        <f t="shared" si="291"/>
        <v>42833.537557870368</v>
      </c>
      <c r="N3133" s="10">
        <f t="shared" si="292"/>
        <v>30</v>
      </c>
      <c r="O3133" t="b">
        <v>0</v>
      </c>
      <c r="P3133">
        <v>12</v>
      </c>
      <c r="Q3133" t="b">
        <v>0</v>
      </c>
      <c r="R3133" s="12" t="s">
        <v>8273</v>
      </c>
      <c r="S3133" t="s">
        <v>8274</v>
      </c>
      <c r="T3133">
        <f t="shared" si="288"/>
        <v>53.75</v>
      </c>
      <c r="U3133">
        <f t="shared" si="29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89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5">
        <f t="shared" si="290"/>
        <v>42786.350231481483</v>
      </c>
      <c r="M3134" s="15">
        <f t="shared" si="291"/>
        <v>42846.308564814812</v>
      </c>
      <c r="N3134" s="10">
        <f t="shared" si="292"/>
        <v>60</v>
      </c>
      <c r="O3134" t="b">
        <v>0</v>
      </c>
      <c r="P3134">
        <v>1</v>
      </c>
      <c r="Q3134" t="b">
        <v>0</v>
      </c>
      <c r="R3134" s="12" t="s">
        <v>8273</v>
      </c>
      <c r="S3134" t="s">
        <v>8274</v>
      </c>
      <c r="T3134">
        <f t="shared" si="288"/>
        <v>10</v>
      </c>
      <c r="U3134">
        <f t="shared" si="29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89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5">
        <f t="shared" si="290"/>
        <v>42788.565208333333</v>
      </c>
      <c r="M3135" s="15">
        <f t="shared" si="291"/>
        <v>42818.523541666669</v>
      </c>
      <c r="N3135" s="10">
        <f t="shared" si="292"/>
        <v>30</v>
      </c>
      <c r="O3135" t="b">
        <v>0</v>
      </c>
      <c r="P3135">
        <v>16</v>
      </c>
      <c r="Q3135" t="b">
        <v>0</v>
      </c>
      <c r="R3135" s="12" t="s">
        <v>8273</v>
      </c>
      <c r="S3135" t="s">
        <v>8274</v>
      </c>
      <c r="T3135">
        <f t="shared" si="288"/>
        <v>33.75</v>
      </c>
      <c r="U3135">
        <f t="shared" si="29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89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5">
        <f t="shared" si="290"/>
        <v>42800.720127314817</v>
      </c>
      <c r="M3136" s="15">
        <f t="shared" si="291"/>
        <v>42821.678460648152</v>
      </c>
      <c r="N3136" s="10">
        <f t="shared" si="292"/>
        <v>21</v>
      </c>
      <c r="O3136" t="b">
        <v>0</v>
      </c>
      <c r="P3136">
        <v>12</v>
      </c>
      <c r="Q3136" t="b">
        <v>0</v>
      </c>
      <c r="R3136" s="12" t="s">
        <v>8273</v>
      </c>
      <c r="S3136" t="s">
        <v>8274</v>
      </c>
      <c r="T3136">
        <f t="shared" si="288"/>
        <v>18.75</v>
      </c>
      <c r="U3136">
        <f t="shared" si="29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89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5">
        <f t="shared" si="290"/>
        <v>42807.151863425926</v>
      </c>
      <c r="M3137" s="15">
        <f t="shared" si="291"/>
        <v>42829.151863425926</v>
      </c>
      <c r="N3137" s="10">
        <f t="shared" si="292"/>
        <v>22</v>
      </c>
      <c r="O3137" t="b">
        <v>0</v>
      </c>
      <c r="P3137">
        <v>7</v>
      </c>
      <c r="Q3137" t="b">
        <v>0</v>
      </c>
      <c r="R3137" s="12" t="s">
        <v>8273</v>
      </c>
      <c r="S3137" t="s">
        <v>8274</v>
      </c>
      <c r="T3137">
        <f t="shared" si="288"/>
        <v>23.14</v>
      </c>
      <c r="U3137">
        <f t="shared" si="29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si="289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5">
        <f t="shared" si="290"/>
        <v>42789.462430555555</v>
      </c>
      <c r="M3138" s="15">
        <f t="shared" si="291"/>
        <v>42825.957638888889</v>
      </c>
      <c r="N3138" s="10">
        <f t="shared" si="292"/>
        <v>36</v>
      </c>
      <c r="O3138" t="b">
        <v>0</v>
      </c>
      <c r="P3138">
        <v>22</v>
      </c>
      <c r="Q3138" t="b">
        <v>0</v>
      </c>
      <c r="R3138" s="12" t="s">
        <v>8273</v>
      </c>
      <c r="S3138" t="s">
        <v>8274</v>
      </c>
      <c r="T3138">
        <f t="shared" ref="T3138:T3201" si="294">IFERROR(ROUND(E3138/P3138,2),0)</f>
        <v>29.05</v>
      </c>
      <c r="U3138">
        <f t="shared" si="29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ref="F3139:F3202" si="295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5">
        <f t="shared" ref="L3139:L3202" si="296">(((K3139/60)/60)/24)+DATE(1970,1,1)</f>
        <v>42807.885057870371</v>
      </c>
      <c r="M3139" s="15">
        <f t="shared" ref="M3139:M3202" si="297">(((J3139/60)/60)/24)+DATE(1970,1,1)</f>
        <v>42858.8</v>
      </c>
      <c r="N3139" s="10">
        <f t="shared" ref="N3139:N3202" si="298">_xlfn.DAYS(M3139,L3139)</f>
        <v>51</v>
      </c>
      <c r="O3139" t="b">
        <v>0</v>
      </c>
      <c r="P3139">
        <v>1</v>
      </c>
      <c r="Q3139" t="b">
        <v>0</v>
      </c>
      <c r="R3139" s="12" t="s">
        <v>8273</v>
      </c>
      <c r="S3139" t="s">
        <v>8274</v>
      </c>
      <c r="T3139">
        <f t="shared" si="294"/>
        <v>50</v>
      </c>
      <c r="U3139">
        <f t="shared" ref="U3139:U3202" si="299">YEAR(L3139)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9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5">
        <f t="shared" si="296"/>
        <v>42809.645914351851</v>
      </c>
      <c r="M3140" s="15">
        <f t="shared" si="297"/>
        <v>42828.645914351851</v>
      </c>
      <c r="N3140" s="10">
        <f t="shared" si="298"/>
        <v>19</v>
      </c>
      <c r="O3140" t="b">
        <v>0</v>
      </c>
      <c r="P3140">
        <v>0</v>
      </c>
      <c r="Q3140" t="b">
        <v>0</v>
      </c>
      <c r="R3140" s="12" t="s">
        <v>8273</v>
      </c>
      <c r="S3140" t="s">
        <v>8274</v>
      </c>
      <c r="T3140">
        <f t="shared" si="294"/>
        <v>0</v>
      </c>
      <c r="U3140">
        <f t="shared" si="29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9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5">
        <f t="shared" si="296"/>
        <v>42785.270370370374</v>
      </c>
      <c r="M3141" s="15">
        <f t="shared" si="297"/>
        <v>42819.189583333333</v>
      </c>
      <c r="N3141" s="10">
        <f t="shared" si="298"/>
        <v>34</v>
      </c>
      <c r="O3141" t="b">
        <v>0</v>
      </c>
      <c r="P3141">
        <v>6</v>
      </c>
      <c r="Q3141" t="b">
        <v>0</v>
      </c>
      <c r="R3141" s="12" t="s">
        <v>8273</v>
      </c>
      <c r="S3141" t="s">
        <v>8274</v>
      </c>
      <c r="T3141">
        <f t="shared" si="294"/>
        <v>450</v>
      </c>
      <c r="U3141">
        <f t="shared" si="29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9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5">
        <f t="shared" si="296"/>
        <v>42802.718784722223</v>
      </c>
      <c r="M3142" s="15">
        <f t="shared" si="297"/>
        <v>42832.677118055552</v>
      </c>
      <c r="N3142" s="10">
        <f t="shared" si="298"/>
        <v>30</v>
      </c>
      <c r="O3142" t="b">
        <v>0</v>
      </c>
      <c r="P3142">
        <v>4</v>
      </c>
      <c r="Q3142" t="b">
        <v>0</v>
      </c>
      <c r="R3142" s="12" t="s">
        <v>8273</v>
      </c>
      <c r="S3142" t="s">
        <v>8274</v>
      </c>
      <c r="T3142">
        <f t="shared" si="294"/>
        <v>24</v>
      </c>
      <c r="U3142">
        <f t="shared" si="2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9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5">
        <f t="shared" si="296"/>
        <v>42800.753333333334</v>
      </c>
      <c r="M3143" s="15">
        <f t="shared" si="297"/>
        <v>42841.833333333328</v>
      </c>
      <c r="N3143" s="10">
        <f t="shared" si="298"/>
        <v>41</v>
      </c>
      <c r="O3143" t="b">
        <v>0</v>
      </c>
      <c r="P3143">
        <v>8</v>
      </c>
      <c r="Q3143" t="b">
        <v>0</v>
      </c>
      <c r="R3143" s="12" t="s">
        <v>8273</v>
      </c>
      <c r="S3143" t="s">
        <v>8274</v>
      </c>
      <c r="T3143">
        <f t="shared" si="294"/>
        <v>32.25</v>
      </c>
      <c r="U3143">
        <f t="shared" si="2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9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5">
        <f t="shared" si="296"/>
        <v>42783.513182870374</v>
      </c>
      <c r="M3144" s="15">
        <f t="shared" si="297"/>
        <v>42813.471516203703</v>
      </c>
      <c r="N3144" s="10">
        <f t="shared" si="298"/>
        <v>30</v>
      </c>
      <c r="O3144" t="b">
        <v>0</v>
      </c>
      <c r="P3144">
        <v>3</v>
      </c>
      <c r="Q3144" t="b">
        <v>0</v>
      </c>
      <c r="R3144" s="12" t="s">
        <v>8273</v>
      </c>
      <c r="S3144" t="s">
        <v>8274</v>
      </c>
      <c r="T3144">
        <f t="shared" si="294"/>
        <v>15</v>
      </c>
      <c r="U3144">
        <f t="shared" si="2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9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5">
        <f t="shared" si="296"/>
        <v>42808.358287037037</v>
      </c>
      <c r="M3145" s="15">
        <f t="shared" si="297"/>
        <v>42834.358287037037</v>
      </c>
      <c r="N3145" s="10">
        <f t="shared" si="298"/>
        <v>26</v>
      </c>
      <c r="O3145" t="b">
        <v>0</v>
      </c>
      <c r="P3145">
        <v>0</v>
      </c>
      <c r="Q3145" t="b">
        <v>0</v>
      </c>
      <c r="R3145" s="12" t="s">
        <v>8273</v>
      </c>
      <c r="S3145" t="s">
        <v>8274</v>
      </c>
      <c r="T3145">
        <f t="shared" si="294"/>
        <v>0</v>
      </c>
      <c r="U3145">
        <f t="shared" si="29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9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5">
        <f t="shared" si="296"/>
        <v>42796.538275462968</v>
      </c>
      <c r="M3146" s="15">
        <f t="shared" si="297"/>
        <v>42813.25</v>
      </c>
      <c r="N3146" s="10">
        <f t="shared" si="298"/>
        <v>17</v>
      </c>
      <c r="O3146" t="b">
        <v>0</v>
      </c>
      <c r="P3146">
        <v>30</v>
      </c>
      <c r="Q3146" t="b">
        <v>0</v>
      </c>
      <c r="R3146" s="12" t="s">
        <v>8273</v>
      </c>
      <c r="S3146" t="s">
        <v>8274</v>
      </c>
      <c r="T3146">
        <f t="shared" si="294"/>
        <v>251.33</v>
      </c>
      <c r="U3146">
        <f t="shared" si="29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9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5">
        <f t="shared" si="296"/>
        <v>42762.040902777779</v>
      </c>
      <c r="M3147" s="15">
        <f t="shared" si="297"/>
        <v>42821.999236111107</v>
      </c>
      <c r="N3147" s="10">
        <f t="shared" si="298"/>
        <v>59</v>
      </c>
      <c r="O3147" t="b">
        <v>0</v>
      </c>
      <c r="P3147">
        <v>0</v>
      </c>
      <c r="Q3147" t="b">
        <v>0</v>
      </c>
      <c r="R3147" s="12" t="s">
        <v>8273</v>
      </c>
      <c r="S3147" t="s">
        <v>8274</v>
      </c>
      <c r="T3147">
        <f t="shared" si="294"/>
        <v>0</v>
      </c>
      <c r="U3147">
        <f t="shared" si="29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9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5">
        <f t="shared" si="296"/>
        <v>42796.682476851856</v>
      </c>
      <c r="M3148" s="15">
        <f t="shared" si="297"/>
        <v>42841.640810185185</v>
      </c>
      <c r="N3148" s="10">
        <f t="shared" si="298"/>
        <v>45</v>
      </c>
      <c r="O3148" t="b">
        <v>0</v>
      </c>
      <c r="P3148">
        <v>12</v>
      </c>
      <c r="Q3148" t="b">
        <v>0</v>
      </c>
      <c r="R3148" s="12" t="s">
        <v>8273</v>
      </c>
      <c r="S3148" t="s">
        <v>8274</v>
      </c>
      <c r="T3148">
        <f t="shared" si="294"/>
        <v>437.5</v>
      </c>
      <c r="U3148">
        <f t="shared" si="29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9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5">
        <f t="shared" si="296"/>
        <v>41909.969386574077</v>
      </c>
      <c r="M3149" s="15">
        <f t="shared" si="297"/>
        <v>41950.011053240742</v>
      </c>
      <c r="N3149" s="10">
        <f t="shared" si="298"/>
        <v>41</v>
      </c>
      <c r="O3149" t="b">
        <v>1</v>
      </c>
      <c r="P3149">
        <v>213</v>
      </c>
      <c r="Q3149" t="b">
        <v>1</v>
      </c>
      <c r="R3149" s="12" t="s">
        <v>8273</v>
      </c>
      <c r="S3149" t="s">
        <v>8274</v>
      </c>
      <c r="T3149">
        <f t="shared" si="294"/>
        <v>110.35</v>
      </c>
      <c r="U3149">
        <f t="shared" si="2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9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5">
        <f t="shared" si="296"/>
        <v>41891.665324074071</v>
      </c>
      <c r="M3150" s="15">
        <f t="shared" si="297"/>
        <v>41913.166666666664</v>
      </c>
      <c r="N3150" s="10">
        <f t="shared" si="298"/>
        <v>22</v>
      </c>
      <c r="O3150" t="b">
        <v>1</v>
      </c>
      <c r="P3150">
        <v>57</v>
      </c>
      <c r="Q3150" t="b">
        <v>1</v>
      </c>
      <c r="R3150" s="12" t="s">
        <v>8273</v>
      </c>
      <c r="S3150" t="s">
        <v>8274</v>
      </c>
      <c r="T3150">
        <f t="shared" si="294"/>
        <v>41.42</v>
      </c>
      <c r="U3150">
        <f t="shared" si="29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9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5">
        <f t="shared" si="296"/>
        <v>41226.017361111109</v>
      </c>
      <c r="M3151" s="15">
        <f t="shared" si="297"/>
        <v>41250.083333333336</v>
      </c>
      <c r="N3151" s="10">
        <f t="shared" si="298"/>
        <v>24</v>
      </c>
      <c r="O3151" t="b">
        <v>1</v>
      </c>
      <c r="P3151">
        <v>25</v>
      </c>
      <c r="Q3151" t="b">
        <v>1</v>
      </c>
      <c r="R3151" s="12" t="s">
        <v>8273</v>
      </c>
      <c r="S3151" t="s">
        <v>8274</v>
      </c>
      <c r="T3151">
        <f t="shared" si="294"/>
        <v>52</v>
      </c>
      <c r="U3151">
        <f t="shared" si="29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9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5">
        <f t="shared" si="296"/>
        <v>40478.263923611114</v>
      </c>
      <c r="M3152" s="15">
        <f t="shared" si="297"/>
        <v>40568.166666666664</v>
      </c>
      <c r="N3152" s="10">
        <f t="shared" si="298"/>
        <v>90</v>
      </c>
      <c r="O3152" t="b">
        <v>1</v>
      </c>
      <c r="P3152">
        <v>104</v>
      </c>
      <c r="Q3152" t="b">
        <v>1</v>
      </c>
      <c r="R3152" s="12" t="s">
        <v>8273</v>
      </c>
      <c r="S3152" t="s">
        <v>8274</v>
      </c>
      <c r="T3152">
        <f t="shared" si="294"/>
        <v>33.99</v>
      </c>
      <c r="U3152">
        <f t="shared" si="29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9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5">
        <f t="shared" si="296"/>
        <v>41862.83997685185</v>
      </c>
      <c r="M3153" s="15">
        <f t="shared" si="297"/>
        <v>41892.83997685185</v>
      </c>
      <c r="N3153" s="10">
        <f t="shared" si="298"/>
        <v>30</v>
      </c>
      <c r="O3153" t="b">
        <v>1</v>
      </c>
      <c r="P3153">
        <v>34</v>
      </c>
      <c r="Q3153" t="b">
        <v>1</v>
      </c>
      <c r="R3153" s="12" t="s">
        <v>8273</v>
      </c>
      <c r="S3153" t="s">
        <v>8274</v>
      </c>
      <c r="T3153">
        <f t="shared" si="294"/>
        <v>103.35</v>
      </c>
      <c r="U3153">
        <f t="shared" si="2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9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5">
        <f t="shared" si="296"/>
        <v>41550.867673611108</v>
      </c>
      <c r="M3154" s="15">
        <f t="shared" si="297"/>
        <v>41580.867673611108</v>
      </c>
      <c r="N3154" s="10">
        <f t="shared" si="298"/>
        <v>30</v>
      </c>
      <c r="O3154" t="b">
        <v>1</v>
      </c>
      <c r="P3154">
        <v>67</v>
      </c>
      <c r="Q3154" t="b">
        <v>1</v>
      </c>
      <c r="R3154" s="12" t="s">
        <v>8273</v>
      </c>
      <c r="S3154" t="s">
        <v>8274</v>
      </c>
      <c r="T3154">
        <f t="shared" si="294"/>
        <v>34.79</v>
      </c>
      <c r="U3154">
        <f t="shared" si="2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9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5">
        <f t="shared" si="296"/>
        <v>40633.154363425929</v>
      </c>
      <c r="M3155" s="15">
        <f t="shared" si="297"/>
        <v>40664.207638888889</v>
      </c>
      <c r="N3155" s="10">
        <f t="shared" si="298"/>
        <v>31</v>
      </c>
      <c r="O3155" t="b">
        <v>1</v>
      </c>
      <c r="P3155">
        <v>241</v>
      </c>
      <c r="Q3155" t="b">
        <v>1</v>
      </c>
      <c r="R3155" s="12" t="s">
        <v>8273</v>
      </c>
      <c r="S3155" t="s">
        <v>8274</v>
      </c>
      <c r="T3155">
        <f t="shared" si="294"/>
        <v>41.77</v>
      </c>
      <c r="U3155">
        <f t="shared" si="29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9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5">
        <f t="shared" si="296"/>
        <v>40970.875671296293</v>
      </c>
      <c r="M3156" s="15">
        <f t="shared" si="297"/>
        <v>41000.834004629629</v>
      </c>
      <c r="N3156" s="10">
        <f t="shared" si="298"/>
        <v>30</v>
      </c>
      <c r="O3156" t="b">
        <v>1</v>
      </c>
      <c r="P3156">
        <v>123</v>
      </c>
      <c r="Q3156" t="b">
        <v>1</v>
      </c>
      <c r="R3156" s="12" t="s">
        <v>8273</v>
      </c>
      <c r="S3156" t="s">
        <v>8274</v>
      </c>
      <c r="T3156">
        <f t="shared" si="294"/>
        <v>64.27</v>
      </c>
      <c r="U3156">
        <f t="shared" si="29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9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5">
        <f t="shared" si="296"/>
        <v>41233.499131944445</v>
      </c>
      <c r="M3157" s="15">
        <f t="shared" si="297"/>
        <v>41263.499131944445</v>
      </c>
      <c r="N3157" s="10">
        <f t="shared" si="298"/>
        <v>30</v>
      </c>
      <c r="O3157" t="b">
        <v>1</v>
      </c>
      <c r="P3157">
        <v>302</v>
      </c>
      <c r="Q3157" t="b">
        <v>1</v>
      </c>
      <c r="R3157" s="12" t="s">
        <v>8273</v>
      </c>
      <c r="S3157" t="s">
        <v>8274</v>
      </c>
      <c r="T3157">
        <f t="shared" si="294"/>
        <v>31.21</v>
      </c>
      <c r="U3157">
        <f t="shared" si="29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9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5">
        <f t="shared" si="296"/>
        <v>41026.953055555554</v>
      </c>
      <c r="M3158" s="15">
        <f t="shared" si="297"/>
        <v>41061.953055555554</v>
      </c>
      <c r="N3158" s="10">
        <f t="shared" si="298"/>
        <v>35</v>
      </c>
      <c r="O3158" t="b">
        <v>1</v>
      </c>
      <c r="P3158">
        <v>89</v>
      </c>
      <c r="Q3158" t="b">
        <v>1</v>
      </c>
      <c r="R3158" s="12" t="s">
        <v>8273</v>
      </c>
      <c r="S3158" t="s">
        <v>8274</v>
      </c>
      <c r="T3158">
        <f t="shared" si="294"/>
        <v>62.92</v>
      </c>
      <c r="U3158">
        <f t="shared" si="29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9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5">
        <f t="shared" si="296"/>
        <v>41829.788252314815</v>
      </c>
      <c r="M3159" s="15">
        <f t="shared" si="297"/>
        <v>41839.208333333336</v>
      </c>
      <c r="N3159" s="10">
        <f t="shared" si="298"/>
        <v>10</v>
      </c>
      <c r="O3159" t="b">
        <v>1</v>
      </c>
      <c r="P3159">
        <v>41</v>
      </c>
      <c r="Q3159" t="b">
        <v>1</v>
      </c>
      <c r="R3159" s="12" t="s">
        <v>8273</v>
      </c>
      <c r="S3159" t="s">
        <v>8274</v>
      </c>
      <c r="T3159">
        <f t="shared" si="294"/>
        <v>98.54</v>
      </c>
      <c r="U3159">
        <f t="shared" si="29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9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5">
        <f t="shared" si="296"/>
        <v>41447.839722222219</v>
      </c>
      <c r="M3160" s="15">
        <f t="shared" si="297"/>
        <v>41477.839722222219</v>
      </c>
      <c r="N3160" s="10">
        <f t="shared" si="298"/>
        <v>30</v>
      </c>
      <c r="O3160" t="b">
        <v>1</v>
      </c>
      <c r="P3160">
        <v>69</v>
      </c>
      <c r="Q3160" t="b">
        <v>1</v>
      </c>
      <c r="R3160" s="12" t="s">
        <v>8273</v>
      </c>
      <c r="S3160" t="s">
        <v>8274</v>
      </c>
      <c r="T3160">
        <f t="shared" si="294"/>
        <v>82.61</v>
      </c>
      <c r="U3160">
        <f t="shared" si="29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9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5">
        <f t="shared" si="296"/>
        <v>40884.066678240742</v>
      </c>
      <c r="M3161" s="15">
        <f t="shared" si="297"/>
        <v>40926.958333333336</v>
      </c>
      <c r="N3161" s="10">
        <f t="shared" si="298"/>
        <v>42</v>
      </c>
      <c r="O3161" t="b">
        <v>1</v>
      </c>
      <c r="P3161">
        <v>52</v>
      </c>
      <c r="Q3161" t="b">
        <v>1</v>
      </c>
      <c r="R3161" s="12" t="s">
        <v>8273</v>
      </c>
      <c r="S3161" t="s">
        <v>8274</v>
      </c>
      <c r="T3161">
        <f t="shared" si="294"/>
        <v>38.5</v>
      </c>
      <c r="U3161">
        <f t="shared" si="2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9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5">
        <f t="shared" si="296"/>
        <v>41841.26489583333</v>
      </c>
      <c r="M3162" s="15">
        <f t="shared" si="297"/>
        <v>41864.207638888889</v>
      </c>
      <c r="N3162" s="10">
        <f t="shared" si="298"/>
        <v>23</v>
      </c>
      <c r="O3162" t="b">
        <v>1</v>
      </c>
      <c r="P3162">
        <v>57</v>
      </c>
      <c r="Q3162" t="b">
        <v>1</v>
      </c>
      <c r="R3162" s="12" t="s">
        <v>8273</v>
      </c>
      <c r="S3162" t="s">
        <v>8274</v>
      </c>
      <c r="T3162">
        <f t="shared" si="294"/>
        <v>80.16</v>
      </c>
      <c r="U3162">
        <f t="shared" si="29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9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5">
        <f t="shared" si="296"/>
        <v>41897.536134259259</v>
      </c>
      <c r="M3163" s="15">
        <f t="shared" si="297"/>
        <v>41927.536134259259</v>
      </c>
      <c r="N3163" s="10">
        <f t="shared" si="298"/>
        <v>30</v>
      </c>
      <c r="O3163" t="b">
        <v>1</v>
      </c>
      <c r="P3163">
        <v>74</v>
      </c>
      <c r="Q3163" t="b">
        <v>1</v>
      </c>
      <c r="R3163" s="12" t="s">
        <v>8273</v>
      </c>
      <c r="S3163" t="s">
        <v>8274</v>
      </c>
      <c r="T3163">
        <f t="shared" si="294"/>
        <v>28.41</v>
      </c>
      <c r="U3163">
        <f t="shared" si="29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9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5">
        <f t="shared" si="296"/>
        <v>41799.685902777775</v>
      </c>
      <c r="M3164" s="15">
        <f t="shared" si="297"/>
        <v>41827.083333333336</v>
      </c>
      <c r="N3164" s="10">
        <f t="shared" si="298"/>
        <v>28</v>
      </c>
      <c r="O3164" t="b">
        <v>1</v>
      </c>
      <c r="P3164">
        <v>63</v>
      </c>
      <c r="Q3164" t="b">
        <v>1</v>
      </c>
      <c r="R3164" s="12" t="s">
        <v>8273</v>
      </c>
      <c r="S3164" t="s">
        <v>8274</v>
      </c>
      <c r="T3164">
        <f t="shared" si="294"/>
        <v>80.73</v>
      </c>
      <c r="U3164">
        <f t="shared" si="2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9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5">
        <f t="shared" si="296"/>
        <v>41775.753761574073</v>
      </c>
      <c r="M3165" s="15">
        <f t="shared" si="297"/>
        <v>41805.753761574073</v>
      </c>
      <c r="N3165" s="10">
        <f t="shared" si="298"/>
        <v>30</v>
      </c>
      <c r="O3165" t="b">
        <v>1</v>
      </c>
      <c r="P3165">
        <v>72</v>
      </c>
      <c r="Q3165" t="b">
        <v>1</v>
      </c>
      <c r="R3165" s="12" t="s">
        <v>8273</v>
      </c>
      <c r="S3165" t="s">
        <v>8274</v>
      </c>
      <c r="T3165">
        <f t="shared" si="294"/>
        <v>200.69</v>
      </c>
      <c r="U3165">
        <f t="shared" si="29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9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5">
        <f t="shared" si="296"/>
        <v>41766.80572916667</v>
      </c>
      <c r="M3166" s="15">
        <f t="shared" si="297"/>
        <v>41799.80572916667</v>
      </c>
      <c r="N3166" s="10">
        <f t="shared" si="298"/>
        <v>33</v>
      </c>
      <c r="O3166" t="b">
        <v>1</v>
      </c>
      <c r="P3166">
        <v>71</v>
      </c>
      <c r="Q3166" t="b">
        <v>1</v>
      </c>
      <c r="R3166" s="12" t="s">
        <v>8273</v>
      </c>
      <c r="S3166" t="s">
        <v>8274</v>
      </c>
      <c r="T3166">
        <f t="shared" si="294"/>
        <v>37.590000000000003</v>
      </c>
      <c r="U3166">
        <f t="shared" si="29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9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5">
        <f t="shared" si="296"/>
        <v>40644.159259259257</v>
      </c>
      <c r="M3167" s="15">
        <f t="shared" si="297"/>
        <v>40666.165972222225</v>
      </c>
      <c r="N3167" s="10">
        <f t="shared" si="298"/>
        <v>22</v>
      </c>
      <c r="O3167" t="b">
        <v>1</v>
      </c>
      <c r="P3167">
        <v>21</v>
      </c>
      <c r="Q3167" t="b">
        <v>1</v>
      </c>
      <c r="R3167" s="12" t="s">
        <v>8273</v>
      </c>
      <c r="S3167" t="s">
        <v>8274</v>
      </c>
      <c r="T3167">
        <f t="shared" si="294"/>
        <v>58.1</v>
      </c>
      <c r="U3167">
        <f t="shared" si="29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9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5">
        <f t="shared" si="296"/>
        <v>41940.69158564815</v>
      </c>
      <c r="M3168" s="15">
        <f t="shared" si="297"/>
        <v>41969.332638888889</v>
      </c>
      <c r="N3168" s="10">
        <f t="shared" si="298"/>
        <v>29</v>
      </c>
      <c r="O3168" t="b">
        <v>1</v>
      </c>
      <c r="P3168">
        <v>930</v>
      </c>
      <c r="Q3168" t="b">
        <v>1</v>
      </c>
      <c r="R3168" s="12" t="s">
        <v>8273</v>
      </c>
      <c r="S3168" t="s">
        <v>8274</v>
      </c>
      <c r="T3168">
        <f t="shared" si="294"/>
        <v>60.3</v>
      </c>
      <c r="U3168">
        <f t="shared" si="2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9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5">
        <f t="shared" si="296"/>
        <v>41839.175706018519</v>
      </c>
      <c r="M3169" s="15">
        <f t="shared" si="297"/>
        <v>41853.175706018519</v>
      </c>
      <c r="N3169" s="10">
        <f t="shared" si="298"/>
        <v>14</v>
      </c>
      <c r="O3169" t="b">
        <v>1</v>
      </c>
      <c r="P3169">
        <v>55</v>
      </c>
      <c r="Q3169" t="b">
        <v>1</v>
      </c>
      <c r="R3169" s="12" t="s">
        <v>8273</v>
      </c>
      <c r="S3169" t="s">
        <v>8274</v>
      </c>
      <c r="T3169">
        <f t="shared" si="294"/>
        <v>63.36</v>
      </c>
      <c r="U3169">
        <f t="shared" si="2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9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5">
        <f t="shared" si="296"/>
        <v>41772.105937500004</v>
      </c>
      <c r="M3170" s="15">
        <f t="shared" si="297"/>
        <v>41803.916666666664</v>
      </c>
      <c r="N3170" s="10">
        <f t="shared" si="298"/>
        <v>31</v>
      </c>
      <c r="O3170" t="b">
        <v>1</v>
      </c>
      <c r="P3170">
        <v>61</v>
      </c>
      <c r="Q3170" t="b">
        <v>1</v>
      </c>
      <c r="R3170" s="12" t="s">
        <v>8273</v>
      </c>
      <c r="S3170" t="s">
        <v>8274</v>
      </c>
      <c r="T3170">
        <f t="shared" si="294"/>
        <v>50.9</v>
      </c>
      <c r="U3170">
        <f t="shared" si="2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9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5">
        <f t="shared" si="296"/>
        <v>41591.737974537034</v>
      </c>
      <c r="M3171" s="15">
        <f t="shared" si="297"/>
        <v>41621.207638888889</v>
      </c>
      <c r="N3171" s="10">
        <f t="shared" si="298"/>
        <v>30</v>
      </c>
      <c r="O3171" t="b">
        <v>1</v>
      </c>
      <c r="P3171">
        <v>82</v>
      </c>
      <c r="Q3171" t="b">
        <v>1</v>
      </c>
      <c r="R3171" s="12" t="s">
        <v>8273</v>
      </c>
      <c r="S3171" t="s">
        <v>8274</v>
      </c>
      <c r="T3171">
        <f t="shared" si="294"/>
        <v>100.5</v>
      </c>
      <c r="U3171">
        <f t="shared" si="29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9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5">
        <f t="shared" si="296"/>
        <v>41789.080370370371</v>
      </c>
      <c r="M3172" s="15">
        <f t="shared" si="297"/>
        <v>41822.166666666664</v>
      </c>
      <c r="N3172" s="10">
        <f t="shared" si="298"/>
        <v>33</v>
      </c>
      <c r="O3172" t="b">
        <v>1</v>
      </c>
      <c r="P3172">
        <v>71</v>
      </c>
      <c r="Q3172" t="b">
        <v>1</v>
      </c>
      <c r="R3172" s="12" t="s">
        <v>8273</v>
      </c>
      <c r="S3172" t="s">
        <v>8274</v>
      </c>
      <c r="T3172">
        <f t="shared" si="294"/>
        <v>31.62</v>
      </c>
      <c r="U3172">
        <f t="shared" si="29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9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5">
        <f t="shared" si="296"/>
        <v>42466.608310185184</v>
      </c>
      <c r="M3173" s="15">
        <f t="shared" si="297"/>
        <v>42496.608310185184</v>
      </c>
      <c r="N3173" s="10">
        <f t="shared" si="298"/>
        <v>30</v>
      </c>
      <c r="O3173" t="b">
        <v>1</v>
      </c>
      <c r="P3173">
        <v>117</v>
      </c>
      <c r="Q3173" t="b">
        <v>1</v>
      </c>
      <c r="R3173" s="12" t="s">
        <v>8273</v>
      </c>
      <c r="S3173" t="s">
        <v>8274</v>
      </c>
      <c r="T3173">
        <f t="shared" si="294"/>
        <v>65.099999999999994</v>
      </c>
      <c r="U3173">
        <f t="shared" si="2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9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5">
        <f t="shared" si="296"/>
        <v>40923.729953703703</v>
      </c>
      <c r="M3174" s="15">
        <f t="shared" si="297"/>
        <v>40953.729953703703</v>
      </c>
      <c r="N3174" s="10">
        <f t="shared" si="298"/>
        <v>30</v>
      </c>
      <c r="O3174" t="b">
        <v>1</v>
      </c>
      <c r="P3174">
        <v>29</v>
      </c>
      <c r="Q3174" t="b">
        <v>1</v>
      </c>
      <c r="R3174" s="12" t="s">
        <v>8273</v>
      </c>
      <c r="S3174" t="s">
        <v>8274</v>
      </c>
      <c r="T3174">
        <f t="shared" si="294"/>
        <v>79.31</v>
      </c>
      <c r="U3174">
        <f t="shared" si="29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9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5">
        <f t="shared" si="296"/>
        <v>41878.878379629627</v>
      </c>
      <c r="M3175" s="15">
        <f t="shared" si="297"/>
        <v>41908.878379629627</v>
      </c>
      <c r="N3175" s="10">
        <f t="shared" si="298"/>
        <v>30</v>
      </c>
      <c r="O3175" t="b">
        <v>1</v>
      </c>
      <c r="P3175">
        <v>74</v>
      </c>
      <c r="Q3175" t="b">
        <v>1</v>
      </c>
      <c r="R3175" s="12" t="s">
        <v>8273</v>
      </c>
      <c r="S3175" t="s">
        <v>8274</v>
      </c>
      <c r="T3175">
        <f t="shared" si="294"/>
        <v>139.19</v>
      </c>
      <c r="U3175">
        <f t="shared" si="29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9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5">
        <f t="shared" si="296"/>
        <v>41862.864675925928</v>
      </c>
      <c r="M3176" s="15">
        <f t="shared" si="297"/>
        <v>41876.864675925928</v>
      </c>
      <c r="N3176" s="10">
        <f t="shared" si="298"/>
        <v>14</v>
      </c>
      <c r="O3176" t="b">
        <v>1</v>
      </c>
      <c r="P3176">
        <v>23</v>
      </c>
      <c r="Q3176" t="b">
        <v>1</v>
      </c>
      <c r="R3176" s="12" t="s">
        <v>8273</v>
      </c>
      <c r="S3176" t="s">
        <v>8274</v>
      </c>
      <c r="T3176">
        <f t="shared" si="294"/>
        <v>131.91</v>
      </c>
      <c r="U3176">
        <f t="shared" si="29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9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5">
        <f t="shared" si="296"/>
        <v>40531.886886574073</v>
      </c>
      <c r="M3177" s="15">
        <f t="shared" si="297"/>
        <v>40591.886886574073</v>
      </c>
      <c r="N3177" s="10">
        <f t="shared" si="298"/>
        <v>60</v>
      </c>
      <c r="O3177" t="b">
        <v>1</v>
      </c>
      <c r="P3177">
        <v>60</v>
      </c>
      <c r="Q3177" t="b">
        <v>1</v>
      </c>
      <c r="R3177" s="12" t="s">
        <v>8273</v>
      </c>
      <c r="S3177" t="s">
        <v>8274</v>
      </c>
      <c r="T3177">
        <f t="shared" si="294"/>
        <v>91.3</v>
      </c>
      <c r="U3177">
        <f t="shared" si="29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9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5">
        <f t="shared" si="296"/>
        <v>41477.930914351848</v>
      </c>
      <c r="M3178" s="15">
        <f t="shared" si="297"/>
        <v>41504.625</v>
      </c>
      <c r="N3178" s="10">
        <f t="shared" si="298"/>
        <v>27</v>
      </c>
      <c r="O3178" t="b">
        <v>1</v>
      </c>
      <c r="P3178">
        <v>55</v>
      </c>
      <c r="Q3178" t="b">
        <v>1</v>
      </c>
      <c r="R3178" s="12" t="s">
        <v>8273</v>
      </c>
      <c r="S3178" t="s">
        <v>8274</v>
      </c>
      <c r="T3178">
        <f t="shared" si="294"/>
        <v>39.67</v>
      </c>
      <c r="U3178">
        <f t="shared" si="2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9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5">
        <f t="shared" si="296"/>
        <v>41781.666770833333</v>
      </c>
      <c r="M3179" s="15">
        <f t="shared" si="297"/>
        <v>41811.666770833333</v>
      </c>
      <c r="N3179" s="10">
        <f t="shared" si="298"/>
        <v>30</v>
      </c>
      <c r="O3179" t="b">
        <v>1</v>
      </c>
      <c r="P3179">
        <v>51</v>
      </c>
      <c r="Q3179" t="b">
        <v>1</v>
      </c>
      <c r="R3179" s="12" t="s">
        <v>8273</v>
      </c>
      <c r="S3179" t="s">
        <v>8274</v>
      </c>
      <c r="T3179">
        <f t="shared" si="294"/>
        <v>57.55</v>
      </c>
      <c r="U3179">
        <f t="shared" si="29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9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5">
        <f t="shared" si="296"/>
        <v>41806.605034722219</v>
      </c>
      <c r="M3180" s="15">
        <f t="shared" si="297"/>
        <v>41836.605034722219</v>
      </c>
      <c r="N3180" s="10">
        <f t="shared" si="298"/>
        <v>30</v>
      </c>
      <c r="O3180" t="b">
        <v>1</v>
      </c>
      <c r="P3180">
        <v>78</v>
      </c>
      <c r="Q3180" t="b">
        <v>1</v>
      </c>
      <c r="R3180" s="12" t="s">
        <v>8273</v>
      </c>
      <c r="S3180" t="s">
        <v>8274</v>
      </c>
      <c r="T3180">
        <f t="shared" si="294"/>
        <v>33.03</v>
      </c>
      <c r="U3180">
        <f t="shared" si="29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9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5">
        <f t="shared" si="296"/>
        <v>41375.702210648145</v>
      </c>
      <c r="M3181" s="15">
        <f t="shared" si="297"/>
        <v>41400.702210648145</v>
      </c>
      <c r="N3181" s="10">
        <f t="shared" si="298"/>
        <v>25</v>
      </c>
      <c r="O3181" t="b">
        <v>1</v>
      </c>
      <c r="P3181">
        <v>62</v>
      </c>
      <c r="Q3181" t="b">
        <v>1</v>
      </c>
      <c r="R3181" s="12" t="s">
        <v>8273</v>
      </c>
      <c r="S3181" t="s">
        <v>8274</v>
      </c>
      <c r="T3181">
        <f t="shared" si="294"/>
        <v>77.34</v>
      </c>
      <c r="U3181">
        <f t="shared" si="2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9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5">
        <f t="shared" si="296"/>
        <v>41780.412604166668</v>
      </c>
      <c r="M3182" s="15">
        <f t="shared" si="297"/>
        <v>41810.412604166668</v>
      </c>
      <c r="N3182" s="10">
        <f t="shared" si="298"/>
        <v>30</v>
      </c>
      <c r="O3182" t="b">
        <v>1</v>
      </c>
      <c r="P3182">
        <v>45</v>
      </c>
      <c r="Q3182" t="b">
        <v>1</v>
      </c>
      <c r="R3182" s="12" t="s">
        <v>8273</v>
      </c>
      <c r="S3182" t="s">
        <v>8274</v>
      </c>
      <c r="T3182">
        <f t="shared" si="294"/>
        <v>31.93</v>
      </c>
      <c r="U3182">
        <f t="shared" si="29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9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5">
        <f t="shared" si="296"/>
        <v>41779.310034722221</v>
      </c>
      <c r="M3183" s="15">
        <f t="shared" si="297"/>
        <v>41805.666666666664</v>
      </c>
      <c r="N3183" s="10">
        <f t="shared" si="298"/>
        <v>26</v>
      </c>
      <c r="O3183" t="b">
        <v>1</v>
      </c>
      <c r="P3183">
        <v>15</v>
      </c>
      <c r="Q3183" t="b">
        <v>1</v>
      </c>
      <c r="R3183" s="12" t="s">
        <v>8273</v>
      </c>
      <c r="S3183" t="s">
        <v>8274</v>
      </c>
      <c r="T3183">
        <f t="shared" si="294"/>
        <v>36.33</v>
      </c>
      <c r="U3183">
        <f t="shared" si="2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9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5">
        <f t="shared" si="296"/>
        <v>40883.949317129627</v>
      </c>
      <c r="M3184" s="15">
        <f t="shared" si="297"/>
        <v>40939.708333333336</v>
      </c>
      <c r="N3184" s="10">
        <f t="shared" si="298"/>
        <v>56</v>
      </c>
      <c r="O3184" t="b">
        <v>1</v>
      </c>
      <c r="P3184">
        <v>151</v>
      </c>
      <c r="Q3184" t="b">
        <v>1</v>
      </c>
      <c r="R3184" s="12" t="s">
        <v>8273</v>
      </c>
      <c r="S3184" t="s">
        <v>8274</v>
      </c>
      <c r="T3184">
        <f t="shared" si="294"/>
        <v>46.77</v>
      </c>
      <c r="U3184">
        <f t="shared" si="29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9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5">
        <f t="shared" si="296"/>
        <v>41491.79478009259</v>
      </c>
      <c r="M3185" s="15">
        <f t="shared" si="297"/>
        <v>41509.79478009259</v>
      </c>
      <c r="N3185" s="10">
        <f t="shared" si="298"/>
        <v>18</v>
      </c>
      <c r="O3185" t="b">
        <v>1</v>
      </c>
      <c r="P3185">
        <v>68</v>
      </c>
      <c r="Q3185" t="b">
        <v>1</v>
      </c>
      <c r="R3185" s="12" t="s">
        <v>8273</v>
      </c>
      <c r="S3185" t="s">
        <v>8274</v>
      </c>
      <c r="T3185">
        <f t="shared" si="294"/>
        <v>40.07</v>
      </c>
      <c r="U3185">
        <f t="shared" si="29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9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5">
        <f t="shared" si="296"/>
        <v>41791.993414351848</v>
      </c>
      <c r="M3186" s="15">
        <f t="shared" si="297"/>
        <v>41821.993414351848</v>
      </c>
      <c r="N3186" s="10">
        <f t="shared" si="298"/>
        <v>30</v>
      </c>
      <c r="O3186" t="b">
        <v>1</v>
      </c>
      <c r="P3186">
        <v>46</v>
      </c>
      <c r="Q3186" t="b">
        <v>1</v>
      </c>
      <c r="R3186" s="12" t="s">
        <v>8273</v>
      </c>
      <c r="S3186" t="s">
        <v>8274</v>
      </c>
      <c r="T3186">
        <f t="shared" si="294"/>
        <v>100.22</v>
      </c>
      <c r="U3186">
        <f t="shared" si="29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9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5">
        <f t="shared" si="296"/>
        <v>41829.977326388893</v>
      </c>
      <c r="M3187" s="15">
        <f t="shared" si="297"/>
        <v>41836.977326388893</v>
      </c>
      <c r="N3187" s="10">
        <f t="shared" si="298"/>
        <v>7</v>
      </c>
      <c r="O3187" t="b">
        <v>1</v>
      </c>
      <c r="P3187">
        <v>24</v>
      </c>
      <c r="Q3187" t="b">
        <v>1</v>
      </c>
      <c r="R3187" s="12" t="s">
        <v>8273</v>
      </c>
      <c r="S3187" t="s">
        <v>8274</v>
      </c>
      <c r="T3187">
        <f t="shared" si="294"/>
        <v>41.67</v>
      </c>
      <c r="U3187">
        <f t="shared" si="29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9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5">
        <f t="shared" si="296"/>
        <v>41868.924050925925</v>
      </c>
      <c r="M3188" s="15">
        <f t="shared" si="297"/>
        <v>41898.875</v>
      </c>
      <c r="N3188" s="10">
        <f t="shared" si="298"/>
        <v>30</v>
      </c>
      <c r="O3188" t="b">
        <v>1</v>
      </c>
      <c r="P3188">
        <v>70</v>
      </c>
      <c r="Q3188" t="b">
        <v>1</v>
      </c>
      <c r="R3188" s="12" t="s">
        <v>8273</v>
      </c>
      <c r="S3188" t="s">
        <v>8274</v>
      </c>
      <c r="T3188">
        <f t="shared" si="294"/>
        <v>46.71</v>
      </c>
      <c r="U3188">
        <f t="shared" si="29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9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5">
        <f t="shared" si="296"/>
        <v>41835.666354166664</v>
      </c>
      <c r="M3189" s="15">
        <f t="shared" si="297"/>
        <v>41855.666354166664</v>
      </c>
      <c r="N3189" s="10">
        <f t="shared" si="298"/>
        <v>20</v>
      </c>
      <c r="O3189" t="b">
        <v>1</v>
      </c>
      <c r="P3189">
        <v>244</v>
      </c>
      <c r="Q3189" t="b">
        <v>1</v>
      </c>
      <c r="R3189" s="12" t="s">
        <v>8273</v>
      </c>
      <c r="S3189" t="s">
        <v>8274</v>
      </c>
      <c r="T3189">
        <f t="shared" si="294"/>
        <v>71.489999999999995</v>
      </c>
      <c r="U3189">
        <f t="shared" si="2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9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5">
        <f t="shared" si="296"/>
        <v>42144.415532407409</v>
      </c>
      <c r="M3190" s="15">
        <f t="shared" si="297"/>
        <v>42165.415532407409</v>
      </c>
      <c r="N3190" s="10">
        <f t="shared" si="298"/>
        <v>21</v>
      </c>
      <c r="O3190" t="b">
        <v>0</v>
      </c>
      <c r="P3190">
        <v>9</v>
      </c>
      <c r="Q3190" t="b">
        <v>0</v>
      </c>
      <c r="R3190" s="12" t="s">
        <v>8273</v>
      </c>
      <c r="S3190" t="s">
        <v>8315</v>
      </c>
      <c r="T3190">
        <f t="shared" si="294"/>
        <v>14.44</v>
      </c>
      <c r="U3190">
        <f t="shared" si="29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9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5">
        <f t="shared" si="296"/>
        <v>42118.346435185187</v>
      </c>
      <c r="M3191" s="15">
        <f t="shared" si="297"/>
        <v>42148.346435185187</v>
      </c>
      <c r="N3191" s="10">
        <f t="shared" si="298"/>
        <v>30</v>
      </c>
      <c r="O3191" t="b">
        <v>0</v>
      </c>
      <c r="P3191">
        <v>19</v>
      </c>
      <c r="Q3191" t="b">
        <v>0</v>
      </c>
      <c r="R3191" s="12" t="s">
        <v>8273</v>
      </c>
      <c r="S3191" t="s">
        <v>8315</v>
      </c>
      <c r="T3191">
        <f t="shared" si="294"/>
        <v>356.84</v>
      </c>
      <c r="U3191">
        <f t="shared" si="29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9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5">
        <f t="shared" si="296"/>
        <v>42683.151331018518</v>
      </c>
      <c r="M3192" s="15">
        <f t="shared" si="297"/>
        <v>42713.192997685182</v>
      </c>
      <c r="N3192" s="10">
        <f t="shared" si="298"/>
        <v>30</v>
      </c>
      <c r="O3192" t="b">
        <v>0</v>
      </c>
      <c r="P3192">
        <v>0</v>
      </c>
      <c r="Q3192" t="b">
        <v>0</v>
      </c>
      <c r="R3192" s="12" t="s">
        <v>8273</v>
      </c>
      <c r="S3192" t="s">
        <v>8315</v>
      </c>
      <c r="T3192">
        <f t="shared" si="294"/>
        <v>0</v>
      </c>
      <c r="U3192">
        <f t="shared" si="2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9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5">
        <f t="shared" si="296"/>
        <v>42538.755428240736</v>
      </c>
      <c r="M3193" s="15">
        <f t="shared" si="297"/>
        <v>42598.755428240736</v>
      </c>
      <c r="N3193" s="10">
        <f t="shared" si="298"/>
        <v>60</v>
      </c>
      <c r="O3193" t="b">
        <v>0</v>
      </c>
      <c r="P3193">
        <v>4</v>
      </c>
      <c r="Q3193" t="b">
        <v>0</v>
      </c>
      <c r="R3193" s="12" t="s">
        <v>8273</v>
      </c>
      <c r="S3193" t="s">
        <v>8315</v>
      </c>
      <c r="T3193">
        <f t="shared" si="294"/>
        <v>37.75</v>
      </c>
      <c r="U3193">
        <f t="shared" si="2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9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5">
        <f t="shared" si="296"/>
        <v>42018.94049768518</v>
      </c>
      <c r="M3194" s="15">
        <f t="shared" si="297"/>
        <v>42063.916666666672</v>
      </c>
      <c r="N3194" s="10">
        <f t="shared" si="298"/>
        <v>45</v>
      </c>
      <c r="O3194" t="b">
        <v>0</v>
      </c>
      <c r="P3194">
        <v>8</v>
      </c>
      <c r="Q3194" t="b">
        <v>0</v>
      </c>
      <c r="R3194" s="12" t="s">
        <v>8273</v>
      </c>
      <c r="S3194" t="s">
        <v>8315</v>
      </c>
      <c r="T3194">
        <f t="shared" si="294"/>
        <v>12.75</v>
      </c>
      <c r="U3194">
        <f t="shared" si="2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9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5">
        <f t="shared" si="296"/>
        <v>42010.968240740738</v>
      </c>
      <c r="M3195" s="15">
        <f t="shared" si="297"/>
        <v>42055.968240740738</v>
      </c>
      <c r="N3195" s="10">
        <f t="shared" si="298"/>
        <v>45</v>
      </c>
      <c r="O3195" t="b">
        <v>0</v>
      </c>
      <c r="P3195">
        <v>24</v>
      </c>
      <c r="Q3195" t="b">
        <v>0</v>
      </c>
      <c r="R3195" s="12" t="s">
        <v>8273</v>
      </c>
      <c r="S3195" t="s">
        <v>8315</v>
      </c>
      <c r="T3195">
        <f t="shared" si="294"/>
        <v>24.46</v>
      </c>
      <c r="U3195">
        <f t="shared" si="29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9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5">
        <f t="shared" si="296"/>
        <v>42182.062476851846</v>
      </c>
      <c r="M3196" s="15">
        <f t="shared" si="297"/>
        <v>42212.062476851846</v>
      </c>
      <c r="N3196" s="10">
        <f t="shared" si="298"/>
        <v>30</v>
      </c>
      <c r="O3196" t="b">
        <v>0</v>
      </c>
      <c r="P3196">
        <v>0</v>
      </c>
      <c r="Q3196" t="b">
        <v>0</v>
      </c>
      <c r="R3196" s="12" t="s">
        <v>8273</v>
      </c>
      <c r="S3196" t="s">
        <v>8315</v>
      </c>
      <c r="T3196">
        <f t="shared" si="294"/>
        <v>0</v>
      </c>
      <c r="U3196">
        <f t="shared" si="29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9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5">
        <f t="shared" si="296"/>
        <v>42017.594236111108</v>
      </c>
      <c r="M3197" s="15">
        <f t="shared" si="297"/>
        <v>42047.594236111108</v>
      </c>
      <c r="N3197" s="10">
        <f t="shared" si="298"/>
        <v>30</v>
      </c>
      <c r="O3197" t="b">
        <v>0</v>
      </c>
      <c r="P3197">
        <v>39</v>
      </c>
      <c r="Q3197" t="b">
        <v>0</v>
      </c>
      <c r="R3197" s="12" t="s">
        <v>8273</v>
      </c>
      <c r="S3197" t="s">
        <v>8315</v>
      </c>
      <c r="T3197">
        <f t="shared" si="294"/>
        <v>53.08</v>
      </c>
      <c r="U3197">
        <f t="shared" si="2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9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5">
        <f t="shared" si="296"/>
        <v>42157.598090277781</v>
      </c>
      <c r="M3198" s="15">
        <f t="shared" si="297"/>
        <v>42217.583333333328</v>
      </c>
      <c r="N3198" s="10">
        <f t="shared" si="298"/>
        <v>60</v>
      </c>
      <c r="O3198" t="b">
        <v>0</v>
      </c>
      <c r="P3198">
        <v>6</v>
      </c>
      <c r="Q3198" t="b">
        <v>0</v>
      </c>
      <c r="R3198" s="12" t="s">
        <v>8273</v>
      </c>
      <c r="S3198" t="s">
        <v>8315</v>
      </c>
      <c r="T3198">
        <f t="shared" si="294"/>
        <v>300</v>
      </c>
      <c r="U3198">
        <f t="shared" si="29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9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5">
        <f t="shared" si="296"/>
        <v>42009.493263888886</v>
      </c>
      <c r="M3199" s="15">
        <f t="shared" si="297"/>
        <v>42039.493263888886</v>
      </c>
      <c r="N3199" s="10">
        <f t="shared" si="298"/>
        <v>30</v>
      </c>
      <c r="O3199" t="b">
        <v>0</v>
      </c>
      <c r="P3199">
        <v>4</v>
      </c>
      <c r="Q3199" t="b">
        <v>0</v>
      </c>
      <c r="R3199" s="12" t="s">
        <v>8273</v>
      </c>
      <c r="S3199" t="s">
        <v>8315</v>
      </c>
      <c r="T3199">
        <f t="shared" si="294"/>
        <v>286.25</v>
      </c>
      <c r="U3199">
        <f t="shared" si="29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9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5">
        <f t="shared" si="296"/>
        <v>42013.424502314811</v>
      </c>
      <c r="M3200" s="15">
        <f t="shared" si="297"/>
        <v>42051.424502314811</v>
      </c>
      <c r="N3200" s="10">
        <f t="shared" si="298"/>
        <v>38</v>
      </c>
      <c r="O3200" t="b">
        <v>0</v>
      </c>
      <c r="P3200">
        <v>3</v>
      </c>
      <c r="Q3200" t="b">
        <v>0</v>
      </c>
      <c r="R3200" s="12" t="s">
        <v>8273</v>
      </c>
      <c r="S3200" t="s">
        <v>8315</v>
      </c>
      <c r="T3200">
        <f t="shared" si="294"/>
        <v>36.67</v>
      </c>
      <c r="U3200">
        <f t="shared" si="29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9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5">
        <f t="shared" si="296"/>
        <v>41858.761782407404</v>
      </c>
      <c r="M3201" s="15">
        <f t="shared" si="297"/>
        <v>41888.875</v>
      </c>
      <c r="N3201" s="10">
        <f t="shared" si="298"/>
        <v>30</v>
      </c>
      <c r="O3201" t="b">
        <v>0</v>
      </c>
      <c r="P3201">
        <v>53</v>
      </c>
      <c r="Q3201" t="b">
        <v>0</v>
      </c>
      <c r="R3201" s="12" t="s">
        <v>8273</v>
      </c>
      <c r="S3201" t="s">
        <v>8315</v>
      </c>
      <c r="T3201">
        <f t="shared" si="294"/>
        <v>49.21</v>
      </c>
      <c r="U3201">
        <f t="shared" si="29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si="295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5">
        <f t="shared" si="296"/>
        <v>42460.320613425924</v>
      </c>
      <c r="M3202" s="15">
        <f t="shared" si="297"/>
        <v>42490.231944444444</v>
      </c>
      <c r="N3202" s="10">
        <f t="shared" si="298"/>
        <v>30</v>
      </c>
      <c r="O3202" t="b">
        <v>0</v>
      </c>
      <c r="P3202">
        <v>1</v>
      </c>
      <c r="Q3202" t="b">
        <v>0</v>
      </c>
      <c r="R3202" s="12" t="s">
        <v>8273</v>
      </c>
      <c r="S3202" t="s">
        <v>8315</v>
      </c>
      <c r="T3202">
        <f t="shared" ref="T3202:T3265" si="300">IFERROR(ROUND(E3202/P3202,2),0)</f>
        <v>1</v>
      </c>
      <c r="U3202">
        <f t="shared" si="2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ref="F3203:F3266" si="301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5">
        <f t="shared" ref="L3203:L3266" si="302">(((K3203/60)/60)/24)+DATE(1970,1,1)</f>
        <v>41861.767094907409</v>
      </c>
      <c r="M3203" s="15">
        <f t="shared" ref="M3203:M3266" si="303">(((J3203/60)/60)/24)+DATE(1970,1,1)</f>
        <v>41882.767094907409</v>
      </c>
      <c r="N3203" s="10">
        <f t="shared" ref="N3203:N3266" si="304">_xlfn.DAYS(M3203,L3203)</f>
        <v>21</v>
      </c>
      <c r="O3203" t="b">
        <v>0</v>
      </c>
      <c r="P3203">
        <v>2</v>
      </c>
      <c r="Q3203" t="b">
        <v>0</v>
      </c>
      <c r="R3203" s="12" t="s">
        <v>8273</v>
      </c>
      <c r="S3203" t="s">
        <v>8315</v>
      </c>
      <c r="T3203">
        <f t="shared" si="300"/>
        <v>12.5</v>
      </c>
      <c r="U3203">
        <f t="shared" ref="U3203:U3266" si="305">YEAR(L3203)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301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5">
        <f t="shared" si="302"/>
        <v>42293.853541666671</v>
      </c>
      <c r="M3204" s="15">
        <f t="shared" si="303"/>
        <v>42352.249305555553</v>
      </c>
      <c r="N3204" s="10">
        <f t="shared" si="304"/>
        <v>59</v>
      </c>
      <c r="O3204" t="b">
        <v>0</v>
      </c>
      <c r="P3204">
        <v>25</v>
      </c>
      <c r="Q3204" t="b">
        <v>0</v>
      </c>
      <c r="R3204" s="12" t="s">
        <v>8273</v>
      </c>
      <c r="S3204" t="s">
        <v>8315</v>
      </c>
      <c r="T3204">
        <f t="shared" si="300"/>
        <v>109.04</v>
      </c>
      <c r="U3204">
        <f t="shared" si="30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301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5">
        <f t="shared" si="302"/>
        <v>42242.988680555558</v>
      </c>
      <c r="M3205" s="15">
        <f t="shared" si="303"/>
        <v>42272.988680555558</v>
      </c>
      <c r="N3205" s="10">
        <f t="shared" si="304"/>
        <v>30</v>
      </c>
      <c r="O3205" t="b">
        <v>0</v>
      </c>
      <c r="P3205">
        <v>6</v>
      </c>
      <c r="Q3205" t="b">
        <v>0</v>
      </c>
      <c r="R3205" s="12" t="s">
        <v>8273</v>
      </c>
      <c r="S3205" t="s">
        <v>8315</v>
      </c>
      <c r="T3205">
        <f t="shared" si="300"/>
        <v>41.67</v>
      </c>
      <c r="U3205">
        <f t="shared" si="30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301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5">
        <f t="shared" si="302"/>
        <v>42172.686099537037</v>
      </c>
      <c r="M3206" s="15">
        <f t="shared" si="303"/>
        <v>42202.676388888889</v>
      </c>
      <c r="N3206" s="10">
        <f t="shared" si="304"/>
        <v>30</v>
      </c>
      <c r="O3206" t="b">
        <v>0</v>
      </c>
      <c r="P3206">
        <v>0</v>
      </c>
      <c r="Q3206" t="b">
        <v>0</v>
      </c>
      <c r="R3206" s="12" t="s">
        <v>8273</v>
      </c>
      <c r="S3206" t="s">
        <v>8315</v>
      </c>
      <c r="T3206">
        <f t="shared" si="300"/>
        <v>0</v>
      </c>
      <c r="U3206">
        <f t="shared" si="30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301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5">
        <f t="shared" si="302"/>
        <v>42095.374675925923</v>
      </c>
      <c r="M3207" s="15">
        <f t="shared" si="303"/>
        <v>42125.374675925923</v>
      </c>
      <c r="N3207" s="10">
        <f t="shared" si="304"/>
        <v>30</v>
      </c>
      <c r="O3207" t="b">
        <v>0</v>
      </c>
      <c r="P3207">
        <v>12</v>
      </c>
      <c r="Q3207" t="b">
        <v>0</v>
      </c>
      <c r="R3207" s="12" t="s">
        <v>8273</v>
      </c>
      <c r="S3207" t="s">
        <v>8315</v>
      </c>
      <c r="T3207">
        <f t="shared" si="300"/>
        <v>22.75</v>
      </c>
      <c r="U3207">
        <f t="shared" si="30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301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5">
        <f t="shared" si="302"/>
        <v>42236.276053240741</v>
      </c>
      <c r="M3208" s="15">
        <f t="shared" si="303"/>
        <v>42266.276053240741</v>
      </c>
      <c r="N3208" s="10">
        <f t="shared" si="304"/>
        <v>30</v>
      </c>
      <c r="O3208" t="b">
        <v>0</v>
      </c>
      <c r="P3208">
        <v>0</v>
      </c>
      <c r="Q3208" t="b">
        <v>0</v>
      </c>
      <c r="R3208" s="12" t="s">
        <v>8273</v>
      </c>
      <c r="S3208" t="s">
        <v>8315</v>
      </c>
      <c r="T3208">
        <f t="shared" si="300"/>
        <v>0</v>
      </c>
      <c r="U3208">
        <f t="shared" si="30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301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5">
        <f t="shared" si="302"/>
        <v>42057.277858796297</v>
      </c>
      <c r="M3209" s="15">
        <f t="shared" si="303"/>
        <v>42117.236192129625</v>
      </c>
      <c r="N3209" s="10">
        <f t="shared" si="304"/>
        <v>60</v>
      </c>
      <c r="O3209" t="b">
        <v>0</v>
      </c>
      <c r="P3209">
        <v>36</v>
      </c>
      <c r="Q3209" t="b">
        <v>0</v>
      </c>
      <c r="R3209" s="12" t="s">
        <v>8273</v>
      </c>
      <c r="S3209" t="s">
        <v>8315</v>
      </c>
      <c r="T3209">
        <f t="shared" si="300"/>
        <v>70.83</v>
      </c>
      <c r="U3209">
        <f t="shared" si="305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301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5">
        <f t="shared" si="302"/>
        <v>41827.605057870373</v>
      </c>
      <c r="M3210" s="15">
        <f t="shared" si="303"/>
        <v>41848.605057870373</v>
      </c>
      <c r="N3210" s="10">
        <f t="shared" si="304"/>
        <v>21</v>
      </c>
      <c r="O3210" t="b">
        <v>1</v>
      </c>
      <c r="P3210">
        <v>82</v>
      </c>
      <c r="Q3210" t="b">
        <v>1</v>
      </c>
      <c r="R3210" s="12" t="s">
        <v>8273</v>
      </c>
      <c r="S3210" t="s">
        <v>8274</v>
      </c>
      <c r="T3210">
        <f t="shared" si="300"/>
        <v>63.11</v>
      </c>
      <c r="U3210">
        <f t="shared" si="305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301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5">
        <f t="shared" si="302"/>
        <v>41778.637245370373</v>
      </c>
      <c r="M3211" s="15">
        <f t="shared" si="303"/>
        <v>41810.958333333336</v>
      </c>
      <c r="N3211" s="10">
        <f t="shared" si="304"/>
        <v>32</v>
      </c>
      <c r="O3211" t="b">
        <v>1</v>
      </c>
      <c r="P3211">
        <v>226</v>
      </c>
      <c r="Q3211" t="b">
        <v>1</v>
      </c>
      <c r="R3211" s="12" t="s">
        <v>8273</v>
      </c>
      <c r="S3211" t="s">
        <v>8274</v>
      </c>
      <c r="T3211">
        <f t="shared" si="300"/>
        <v>50.16</v>
      </c>
      <c r="U3211">
        <f t="shared" si="30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301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5">
        <f t="shared" si="302"/>
        <v>41013.936562499999</v>
      </c>
      <c r="M3212" s="15">
        <f t="shared" si="303"/>
        <v>41061.165972222225</v>
      </c>
      <c r="N3212" s="10">
        <f t="shared" si="304"/>
        <v>48</v>
      </c>
      <c r="O3212" t="b">
        <v>1</v>
      </c>
      <c r="P3212">
        <v>60</v>
      </c>
      <c r="Q3212" t="b">
        <v>1</v>
      </c>
      <c r="R3212" s="12" t="s">
        <v>8273</v>
      </c>
      <c r="S3212" t="s">
        <v>8274</v>
      </c>
      <c r="T3212">
        <f t="shared" si="300"/>
        <v>62.88</v>
      </c>
      <c r="U3212">
        <f t="shared" si="30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301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5">
        <f t="shared" si="302"/>
        <v>41834.586574074077</v>
      </c>
      <c r="M3213" s="15">
        <f t="shared" si="303"/>
        <v>41866.083333333336</v>
      </c>
      <c r="N3213" s="10">
        <f t="shared" si="304"/>
        <v>32</v>
      </c>
      <c r="O3213" t="b">
        <v>1</v>
      </c>
      <c r="P3213">
        <v>322</v>
      </c>
      <c r="Q3213" t="b">
        <v>1</v>
      </c>
      <c r="R3213" s="12" t="s">
        <v>8273</v>
      </c>
      <c r="S3213" t="s">
        <v>8274</v>
      </c>
      <c r="T3213">
        <f t="shared" si="300"/>
        <v>85.53</v>
      </c>
      <c r="U3213">
        <f t="shared" si="30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301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5">
        <f t="shared" si="302"/>
        <v>41829.795729166668</v>
      </c>
      <c r="M3214" s="15">
        <f t="shared" si="303"/>
        <v>41859.795729166668</v>
      </c>
      <c r="N3214" s="10">
        <f t="shared" si="304"/>
        <v>30</v>
      </c>
      <c r="O3214" t="b">
        <v>1</v>
      </c>
      <c r="P3214">
        <v>94</v>
      </c>
      <c r="Q3214" t="b">
        <v>1</v>
      </c>
      <c r="R3214" s="12" t="s">
        <v>8273</v>
      </c>
      <c r="S3214" t="s">
        <v>8274</v>
      </c>
      <c r="T3214">
        <f t="shared" si="300"/>
        <v>53.72</v>
      </c>
      <c r="U3214">
        <f t="shared" si="30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301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5">
        <f t="shared" si="302"/>
        <v>42171.763414351852</v>
      </c>
      <c r="M3215" s="15">
        <f t="shared" si="303"/>
        <v>42211.763414351852</v>
      </c>
      <c r="N3215" s="10">
        <f t="shared" si="304"/>
        <v>40</v>
      </c>
      <c r="O3215" t="b">
        <v>1</v>
      </c>
      <c r="P3215">
        <v>47</v>
      </c>
      <c r="Q3215" t="b">
        <v>1</v>
      </c>
      <c r="R3215" s="12" t="s">
        <v>8273</v>
      </c>
      <c r="S3215" t="s">
        <v>8274</v>
      </c>
      <c r="T3215">
        <f t="shared" si="300"/>
        <v>127.81</v>
      </c>
      <c r="U3215">
        <f t="shared" si="30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301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5">
        <f t="shared" si="302"/>
        <v>42337.792511574073</v>
      </c>
      <c r="M3216" s="15">
        <f t="shared" si="303"/>
        <v>42374.996527777781</v>
      </c>
      <c r="N3216" s="10">
        <f t="shared" si="304"/>
        <v>37</v>
      </c>
      <c r="O3216" t="b">
        <v>1</v>
      </c>
      <c r="P3216">
        <v>115</v>
      </c>
      <c r="Q3216" t="b">
        <v>1</v>
      </c>
      <c r="R3216" s="12" t="s">
        <v>8273</v>
      </c>
      <c r="S3216" t="s">
        <v>8274</v>
      </c>
      <c r="T3216">
        <f t="shared" si="300"/>
        <v>106.57</v>
      </c>
      <c r="U3216">
        <f t="shared" si="30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301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5">
        <f t="shared" si="302"/>
        <v>42219.665173611109</v>
      </c>
      <c r="M3217" s="15">
        <f t="shared" si="303"/>
        <v>42257.165972222225</v>
      </c>
      <c r="N3217" s="10">
        <f t="shared" si="304"/>
        <v>38</v>
      </c>
      <c r="O3217" t="b">
        <v>1</v>
      </c>
      <c r="P3217">
        <v>134</v>
      </c>
      <c r="Q3217" t="b">
        <v>1</v>
      </c>
      <c r="R3217" s="12" t="s">
        <v>8273</v>
      </c>
      <c r="S3217" t="s">
        <v>8274</v>
      </c>
      <c r="T3217">
        <f t="shared" si="300"/>
        <v>262.11</v>
      </c>
      <c r="U3217">
        <f t="shared" si="30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301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5">
        <f t="shared" si="302"/>
        <v>42165.462627314817</v>
      </c>
      <c r="M3218" s="15">
        <f t="shared" si="303"/>
        <v>42196.604166666672</v>
      </c>
      <c r="N3218" s="10">
        <f t="shared" si="304"/>
        <v>31</v>
      </c>
      <c r="O3218" t="b">
        <v>1</v>
      </c>
      <c r="P3218">
        <v>35</v>
      </c>
      <c r="Q3218" t="b">
        <v>1</v>
      </c>
      <c r="R3218" s="12" t="s">
        <v>8273</v>
      </c>
      <c r="S3218" t="s">
        <v>8274</v>
      </c>
      <c r="T3218">
        <f t="shared" si="300"/>
        <v>57.17</v>
      </c>
      <c r="U3218">
        <f t="shared" si="30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301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5">
        <f t="shared" si="302"/>
        <v>42648.546111111107</v>
      </c>
      <c r="M3219" s="15">
        <f t="shared" si="303"/>
        <v>42678.546111111107</v>
      </c>
      <c r="N3219" s="10">
        <f t="shared" si="304"/>
        <v>30</v>
      </c>
      <c r="O3219" t="b">
        <v>1</v>
      </c>
      <c r="P3219">
        <v>104</v>
      </c>
      <c r="Q3219" t="b">
        <v>1</v>
      </c>
      <c r="R3219" s="12" t="s">
        <v>8273</v>
      </c>
      <c r="S3219" t="s">
        <v>8274</v>
      </c>
      <c r="T3219">
        <f t="shared" si="300"/>
        <v>50.2</v>
      </c>
      <c r="U3219">
        <f t="shared" si="30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301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5">
        <f t="shared" si="302"/>
        <v>41971.002152777779</v>
      </c>
      <c r="M3220" s="15">
        <f t="shared" si="303"/>
        <v>42004</v>
      </c>
      <c r="N3220" s="10">
        <f t="shared" si="304"/>
        <v>33</v>
      </c>
      <c r="O3220" t="b">
        <v>1</v>
      </c>
      <c r="P3220">
        <v>184</v>
      </c>
      <c r="Q3220" t="b">
        <v>1</v>
      </c>
      <c r="R3220" s="12" t="s">
        <v>8273</v>
      </c>
      <c r="S3220" t="s">
        <v>8274</v>
      </c>
      <c r="T3220">
        <f t="shared" si="300"/>
        <v>66.59</v>
      </c>
      <c r="U3220">
        <f t="shared" si="30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301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5">
        <f t="shared" si="302"/>
        <v>42050.983182870375</v>
      </c>
      <c r="M3221" s="15">
        <f t="shared" si="303"/>
        <v>42085.941516203704</v>
      </c>
      <c r="N3221" s="10">
        <f t="shared" si="304"/>
        <v>35</v>
      </c>
      <c r="O3221" t="b">
        <v>1</v>
      </c>
      <c r="P3221">
        <v>119</v>
      </c>
      <c r="Q3221" t="b">
        <v>1</v>
      </c>
      <c r="R3221" s="12" t="s">
        <v>8273</v>
      </c>
      <c r="S3221" t="s">
        <v>8274</v>
      </c>
      <c r="T3221">
        <f t="shared" si="300"/>
        <v>168.25</v>
      </c>
      <c r="U3221">
        <f t="shared" si="30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301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5">
        <f t="shared" si="302"/>
        <v>42772.833379629628</v>
      </c>
      <c r="M3222" s="15">
        <f t="shared" si="303"/>
        <v>42806.875</v>
      </c>
      <c r="N3222" s="10">
        <f t="shared" si="304"/>
        <v>34</v>
      </c>
      <c r="O3222" t="b">
        <v>1</v>
      </c>
      <c r="P3222">
        <v>59</v>
      </c>
      <c r="Q3222" t="b">
        <v>1</v>
      </c>
      <c r="R3222" s="12" t="s">
        <v>8273</v>
      </c>
      <c r="S3222" t="s">
        <v>8274</v>
      </c>
      <c r="T3222">
        <f t="shared" si="300"/>
        <v>256.37</v>
      </c>
      <c r="U3222">
        <f t="shared" si="30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301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5">
        <f t="shared" si="302"/>
        <v>42155.696793981479</v>
      </c>
      <c r="M3223" s="15">
        <f t="shared" si="303"/>
        <v>42190.696793981479</v>
      </c>
      <c r="N3223" s="10">
        <f t="shared" si="304"/>
        <v>35</v>
      </c>
      <c r="O3223" t="b">
        <v>1</v>
      </c>
      <c r="P3223">
        <v>113</v>
      </c>
      <c r="Q3223" t="b">
        <v>1</v>
      </c>
      <c r="R3223" s="12" t="s">
        <v>8273</v>
      </c>
      <c r="S3223" t="s">
        <v>8274</v>
      </c>
      <c r="T3223">
        <f t="shared" si="300"/>
        <v>36.61</v>
      </c>
      <c r="U3223">
        <f t="shared" si="30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301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5">
        <f t="shared" si="302"/>
        <v>42270.582141203704</v>
      </c>
      <c r="M3224" s="15">
        <f t="shared" si="303"/>
        <v>42301.895138888889</v>
      </c>
      <c r="N3224" s="10">
        <f t="shared" si="304"/>
        <v>31</v>
      </c>
      <c r="O3224" t="b">
        <v>1</v>
      </c>
      <c r="P3224">
        <v>84</v>
      </c>
      <c r="Q3224" t="b">
        <v>1</v>
      </c>
      <c r="R3224" s="12" t="s">
        <v>8273</v>
      </c>
      <c r="S3224" t="s">
        <v>8274</v>
      </c>
      <c r="T3224">
        <f t="shared" si="300"/>
        <v>37.14</v>
      </c>
      <c r="U3224">
        <f t="shared" si="30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301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5">
        <f t="shared" si="302"/>
        <v>42206.835370370376</v>
      </c>
      <c r="M3225" s="15">
        <f t="shared" si="303"/>
        <v>42236.835370370376</v>
      </c>
      <c r="N3225" s="10">
        <f t="shared" si="304"/>
        <v>30</v>
      </c>
      <c r="O3225" t="b">
        <v>1</v>
      </c>
      <c r="P3225">
        <v>74</v>
      </c>
      <c r="Q3225" t="b">
        <v>1</v>
      </c>
      <c r="R3225" s="12" t="s">
        <v>8273</v>
      </c>
      <c r="S3225" t="s">
        <v>8274</v>
      </c>
      <c r="T3225">
        <f t="shared" si="300"/>
        <v>45.88</v>
      </c>
      <c r="U3225">
        <f t="shared" si="30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301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5">
        <f t="shared" si="302"/>
        <v>42697.850844907407</v>
      </c>
      <c r="M3226" s="15">
        <f t="shared" si="303"/>
        <v>42745.208333333328</v>
      </c>
      <c r="N3226" s="10">
        <f t="shared" si="304"/>
        <v>48</v>
      </c>
      <c r="O3226" t="b">
        <v>1</v>
      </c>
      <c r="P3226">
        <v>216</v>
      </c>
      <c r="Q3226" t="b">
        <v>1</v>
      </c>
      <c r="R3226" s="12" t="s">
        <v>8273</v>
      </c>
      <c r="S3226" t="s">
        <v>8274</v>
      </c>
      <c r="T3226">
        <f t="shared" si="300"/>
        <v>141.71</v>
      </c>
      <c r="U3226">
        <f t="shared" si="30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301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5">
        <f t="shared" si="302"/>
        <v>42503.559467592597</v>
      </c>
      <c r="M3227" s="15">
        <f t="shared" si="303"/>
        <v>42524.875</v>
      </c>
      <c r="N3227" s="10">
        <f t="shared" si="304"/>
        <v>21</v>
      </c>
      <c r="O3227" t="b">
        <v>1</v>
      </c>
      <c r="P3227">
        <v>39</v>
      </c>
      <c r="Q3227" t="b">
        <v>1</v>
      </c>
      <c r="R3227" s="12" t="s">
        <v>8273</v>
      </c>
      <c r="S3227" t="s">
        <v>8274</v>
      </c>
      <c r="T3227">
        <f t="shared" si="300"/>
        <v>52.49</v>
      </c>
      <c r="U3227">
        <f t="shared" si="30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301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5">
        <f t="shared" si="302"/>
        <v>42277.583472222221</v>
      </c>
      <c r="M3228" s="15">
        <f t="shared" si="303"/>
        <v>42307.583472222221</v>
      </c>
      <c r="N3228" s="10">
        <f t="shared" si="304"/>
        <v>30</v>
      </c>
      <c r="O3228" t="b">
        <v>1</v>
      </c>
      <c r="P3228">
        <v>21</v>
      </c>
      <c r="Q3228" t="b">
        <v>1</v>
      </c>
      <c r="R3228" s="12" t="s">
        <v>8273</v>
      </c>
      <c r="S3228" t="s">
        <v>8274</v>
      </c>
      <c r="T3228">
        <f t="shared" si="300"/>
        <v>59.52</v>
      </c>
      <c r="U3228">
        <f t="shared" si="30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301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5">
        <f t="shared" si="302"/>
        <v>42722.882361111115</v>
      </c>
      <c r="M3229" s="15">
        <f t="shared" si="303"/>
        <v>42752.882361111115</v>
      </c>
      <c r="N3229" s="10">
        <f t="shared" si="304"/>
        <v>30</v>
      </c>
      <c r="O3229" t="b">
        <v>0</v>
      </c>
      <c r="P3229">
        <v>30</v>
      </c>
      <c r="Q3229" t="b">
        <v>1</v>
      </c>
      <c r="R3229" s="12" t="s">
        <v>8273</v>
      </c>
      <c r="S3229" t="s">
        <v>8274</v>
      </c>
      <c r="T3229">
        <f t="shared" si="300"/>
        <v>50</v>
      </c>
      <c r="U3229">
        <f t="shared" si="30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301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5">
        <f t="shared" si="302"/>
        <v>42323.70930555556</v>
      </c>
      <c r="M3230" s="15">
        <f t="shared" si="303"/>
        <v>42355.207638888889</v>
      </c>
      <c r="N3230" s="10">
        <f t="shared" si="304"/>
        <v>32</v>
      </c>
      <c r="O3230" t="b">
        <v>1</v>
      </c>
      <c r="P3230">
        <v>37</v>
      </c>
      <c r="Q3230" t="b">
        <v>1</v>
      </c>
      <c r="R3230" s="12" t="s">
        <v>8273</v>
      </c>
      <c r="S3230" t="s">
        <v>8274</v>
      </c>
      <c r="T3230">
        <f t="shared" si="300"/>
        <v>193.62</v>
      </c>
      <c r="U3230">
        <f t="shared" si="30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301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5">
        <f t="shared" si="302"/>
        <v>41933.291643518518</v>
      </c>
      <c r="M3231" s="15">
        <f t="shared" si="303"/>
        <v>41963.333310185189</v>
      </c>
      <c r="N3231" s="10">
        <f t="shared" si="304"/>
        <v>30</v>
      </c>
      <c r="O3231" t="b">
        <v>1</v>
      </c>
      <c r="P3231">
        <v>202</v>
      </c>
      <c r="Q3231" t="b">
        <v>1</v>
      </c>
      <c r="R3231" s="12" t="s">
        <v>8273</v>
      </c>
      <c r="S3231" t="s">
        <v>8274</v>
      </c>
      <c r="T3231">
        <f t="shared" si="300"/>
        <v>106.8</v>
      </c>
      <c r="U3231">
        <f t="shared" si="30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301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5">
        <f t="shared" si="302"/>
        <v>41898.168125000004</v>
      </c>
      <c r="M3232" s="15">
        <f t="shared" si="303"/>
        <v>41913.165972222225</v>
      </c>
      <c r="N3232" s="10">
        <f t="shared" si="304"/>
        <v>15</v>
      </c>
      <c r="O3232" t="b">
        <v>1</v>
      </c>
      <c r="P3232">
        <v>37</v>
      </c>
      <c r="Q3232" t="b">
        <v>1</v>
      </c>
      <c r="R3232" s="12" t="s">
        <v>8273</v>
      </c>
      <c r="S3232" t="s">
        <v>8274</v>
      </c>
      <c r="T3232">
        <f t="shared" si="300"/>
        <v>77.22</v>
      </c>
      <c r="U3232">
        <f t="shared" si="30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301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5">
        <f t="shared" si="302"/>
        <v>42446.943831018521</v>
      </c>
      <c r="M3233" s="15">
        <f t="shared" si="303"/>
        <v>42476.943831018521</v>
      </c>
      <c r="N3233" s="10">
        <f t="shared" si="304"/>
        <v>30</v>
      </c>
      <c r="O3233" t="b">
        <v>0</v>
      </c>
      <c r="P3233">
        <v>28</v>
      </c>
      <c r="Q3233" t="b">
        <v>1</v>
      </c>
      <c r="R3233" s="12" t="s">
        <v>8273</v>
      </c>
      <c r="S3233" t="s">
        <v>8274</v>
      </c>
      <c r="T3233">
        <f t="shared" si="300"/>
        <v>57.5</v>
      </c>
      <c r="U3233">
        <f t="shared" si="30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301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5">
        <f t="shared" si="302"/>
        <v>42463.81385416667</v>
      </c>
      <c r="M3234" s="15">
        <f t="shared" si="303"/>
        <v>42494.165972222225</v>
      </c>
      <c r="N3234" s="10">
        <f t="shared" si="304"/>
        <v>31</v>
      </c>
      <c r="O3234" t="b">
        <v>1</v>
      </c>
      <c r="P3234">
        <v>26</v>
      </c>
      <c r="Q3234" t="b">
        <v>1</v>
      </c>
      <c r="R3234" s="12" t="s">
        <v>8273</v>
      </c>
      <c r="S3234" t="s">
        <v>8274</v>
      </c>
      <c r="T3234">
        <f t="shared" si="300"/>
        <v>50.46</v>
      </c>
      <c r="U3234">
        <f t="shared" si="30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301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5">
        <f t="shared" si="302"/>
        <v>42766.805034722223</v>
      </c>
      <c r="M3235" s="15">
        <f t="shared" si="303"/>
        <v>42796.805034722223</v>
      </c>
      <c r="N3235" s="10">
        <f t="shared" si="304"/>
        <v>30</v>
      </c>
      <c r="O3235" t="b">
        <v>0</v>
      </c>
      <c r="P3235">
        <v>61</v>
      </c>
      <c r="Q3235" t="b">
        <v>1</v>
      </c>
      <c r="R3235" s="12" t="s">
        <v>8273</v>
      </c>
      <c r="S3235" t="s">
        <v>8274</v>
      </c>
      <c r="T3235">
        <f t="shared" si="300"/>
        <v>97.38</v>
      </c>
      <c r="U3235">
        <f t="shared" si="30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301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5">
        <f t="shared" si="302"/>
        <v>42734.789444444439</v>
      </c>
      <c r="M3236" s="15">
        <f t="shared" si="303"/>
        <v>42767.979861111111</v>
      </c>
      <c r="N3236" s="10">
        <f t="shared" si="304"/>
        <v>33</v>
      </c>
      <c r="O3236" t="b">
        <v>0</v>
      </c>
      <c r="P3236">
        <v>115</v>
      </c>
      <c r="Q3236" t="b">
        <v>1</v>
      </c>
      <c r="R3236" s="12" t="s">
        <v>8273</v>
      </c>
      <c r="S3236" t="s">
        <v>8274</v>
      </c>
      <c r="T3236">
        <f t="shared" si="300"/>
        <v>34.92</v>
      </c>
      <c r="U3236">
        <f t="shared" si="30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301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5">
        <f t="shared" si="302"/>
        <v>42522.347812499997</v>
      </c>
      <c r="M3237" s="15">
        <f t="shared" si="303"/>
        <v>42552.347812499997</v>
      </c>
      <c r="N3237" s="10">
        <f t="shared" si="304"/>
        <v>30</v>
      </c>
      <c r="O3237" t="b">
        <v>1</v>
      </c>
      <c r="P3237">
        <v>181</v>
      </c>
      <c r="Q3237" t="b">
        <v>1</v>
      </c>
      <c r="R3237" s="12" t="s">
        <v>8273</v>
      </c>
      <c r="S3237" t="s">
        <v>8274</v>
      </c>
      <c r="T3237">
        <f t="shared" si="300"/>
        <v>85.53</v>
      </c>
      <c r="U3237">
        <f t="shared" si="30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301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5">
        <f t="shared" si="302"/>
        <v>42702.917048611111</v>
      </c>
      <c r="M3238" s="15">
        <f t="shared" si="303"/>
        <v>42732.917048611111</v>
      </c>
      <c r="N3238" s="10">
        <f t="shared" si="304"/>
        <v>30</v>
      </c>
      <c r="O3238" t="b">
        <v>0</v>
      </c>
      <c r="P3238">
        <v>110</v>
      </c>
      <c r="Q3238" t="b">
        <v>1</v>
      </c>
      <c r="R3238" s="12" t="s">
        <v>8273</v>
      </c>
      <c r="S3238" t="s">
        <v>8274</v>
      </c>
      <c r="T3238">
        <f t="shared" si="300"/>
        <v>182.91</v>
      </c>
      <c r="U3238">
        <f t="shared" si="30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301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5">
        <f t="shared" si="302"/>
        <v>42252.474351851852</v>
      </c>
      <c r="M3239" s="15">
        <f t="shared" si="303"/>
        <v>42276.165972222225</v>
      </c>
      <c r="N3239" s="10">
        <f t="shared" si="304"/>
        <v>24</v>
      </c>
      <c r="O3239" t="b">
        <v>1</v>
      </c>
      <c r="P3239">
        <v>269</v>
      </c>
      <c r="Q3239" t="b">
        <v>1</v>
      </c>
      <c r="R3239" s="12" t="s">
        <v>8273</v>
      </c>
      <c r="S3239" t="s">
        <v>8274</v>
      </c>
      <c r="T3239">
        <f t="shared" si="300"/>
        <v>131.13999999999999</v>
      </c>
      <c r="U3239">
        <f t="shared" si="30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301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5">
        <f t="shared" si="302"/>
        <v>42156.510393518518</v>
      </c>
      <c r="M3240" s="15">
        <f t="shared" si="303"/>
        <v>42186.510393518518</v>
      </c>
      <c r="N3240" s="10">
        <f t="shared" si="304"/>
        <v>30</v>
      </c>
      <c r="O3240" t="b">
        <v>1</v>
      </c>
      <c r="P3240">
        <v>79</v>
      </c>
      <c r="Q3240" t="b">
        <v>1</v>
      </c>
      <c r="R3240" s="12" t="s">
        <v>8273</v>
      </c>
      <c r="S3240" t="s">
        <v>8274</v>
      </c>
      <c r="T3240">
        <f t="shared" si="300"/>
        <v>39.81</v>
      </c>
      <c r="U3240">
        <f t="shared" si="30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301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5">
        <f t="shared" si="302"/>
        <v>42278.089039351849</v>
      </c>
      <c r="M3241" s="15">
        <f t="shared" si="303"/>
        <v>42302.999305555553</v>
      </c>
      <c r="N3241" s="10">
        <f t="shared" si="304"/>
        <v>24</v>
      </c>
      <c r="O3241" t="b">
        <v>1</v>
      </c>
      <c r="P3241">
        <v>104</v>
      </c>
      <c r="Q3241" t="b">
        <v>1</v>
      </c>
      <c r="R3241" s="12" t="s">
        <v>8273</v>
      </c>
      <c r="S3241" t="s">
        <v>8274</v>
      </c>
      <c r="T3241">
        <f t="shared" si="300"/>
        <v>59.7</v>
      </c>
      <c r="U3241">
        <f t="shared" si="30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301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5">
        <f t="shared" si="302"/>
        <v>42754.693842592591</v>
      </c>
      <c r="M3242" s="15">
        <f t="shared" si="303"/>
        <v>42782.958333333328</v>
      </c>
      <c r="N3242" s="10">
        <f t="shared" si="304"/>
        <v>28</v>
      </c>
      <c r="O3242" t="b">
        <v>0</v>
      </c>
      <c r="P3242">
        <v>34</v>
      </c>
      <c r="Q3242" t="b">
        <v>1</v>
      </c>
      <c r="R3242" s="12" t="s">
        <v>8273</v>
      </c>
      <c r="S3242" t="s">
        <v>8274</v>
      </c>
      <c r="T3242">
        <f t="shared" si="300"/>
        <v>88.74</v>
      </c>
      <c r="U3242">
        <f t="shared" si="30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301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5">
        <f t="shared" si="302"/>
        <v>41893.324884259258</v>
      </c>
      <c r="M3243" s="15">
        <f t="shared" si="303"/>
        <v>41926.290972222225</v>
      </c>
      <c r="N3243" s="10">
        <f t="shared" si="304"/>
        <v>33</v>
      </c>
      <c r="O3243" t="b">
        <v>1</v>
      </c>
      <c r="P3243">
        <v>167</v>
      </c>
      <c r="Q3243" t="b">
        <v>1</v>
      </c>
      <c r="R3243" s="12" t="s">
        <v>8273</v>
      </c>
      <c r="S3243" t="s">
        <v>8274</v>
      </c>
      <c r="T3243">
        <f t="shared" si="300"/>
        <v>58.69</v>
      </c>
      <c r="U3243">
        <f t="shared" si="30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301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5">
        <f t="shared" si="302"/>
        <v>41871.755694444444</v>
      </c>
      <c r="M3244" s="15">
        <f t="shared" si="303"/>
        <v>41901.755694444444</v>
      </c>
      <c r="N3244" s="10">
        <f t="shared" si="304"/>
        <v>30</v>
      </c>
      <c r="O3244" t="b">
        <v>1</v>
      </c>
      <c r="P3244">
        <v>183</v>
      </c>
      <c r="Q3244" t="b">
        <v>1</v>
      </c>
      <c r="R3244" s="12" t="s">
        <v>8273</v>
      </c>
      <c r="S3244" t="s">
        <v>8274</v>
      </c>
      <c r="T3244">
        <f t="shared" si="300"/>
        <v>69.569999999999993</v>
      </c>
      <c r="U3244">
        <f t="shared" si="30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301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5">
        <f t="shared" si="302"/>
        <v>42262.096782407403</v>
      </c>
      <c r="M3245" s="15">
        <f t="shared" si="303"/>
        <v>42286</v>
      </c>
      <c r="N3245" s="10">
        <f t="shared" si="304"/>
        <v>24</v>
      </c>
      <c r="O3245" t="b">
        <v>1</v>
      </c>
      <c r="P3245">
        <v>71</v>
      </c>
      <c r="Q3245" t="b">
        <v>1</v>
      </c>
      <c r="R3245" s="12" t="s">
        <v>8273</v>
      </c>
      <c r="S3245" t="s">
        <v>8274</v>
      </c>
      <c r="T3245">
        <f t="shared" si="300"/>
        <v>115.87</v>
      </c>
      <c r="U3245">
        <f t="shared" si="30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301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5">
        <f t="shared" si="302"/>
        <v>42675.694236111114</v>
      </c>
      <c r="M3246" s="15">
        <f t="shared" si="303"/>
        <v>42705.735902777778</v>
      </c>
      <c r="N3246" s="10">
        <f t="shared" si="304"/>
        <v>30</v>
      </c>
      <c r="O3246" t="b">
        <v>0</v>
      </c>
      <c r="P3246">
        <v>69</v>
      </c>
      <c r="Q3246" t="b">
        <v>1</v>
      </c>
      <c r="R3246" s="12" t="s">
        <v>8273</v>
      </c>
      <c r="S3246" t="s">
        <v>8274</v>
      </c>
      <c r="T3246">
        <f t="shared" si="300"/>
        <v>23.87</v>
      </c>
      <c r="U3246">
        <f t="shared" si="30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301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5">
        <f t="shared" si="302"/>
        <v>42135.60020833333</v>
      </c>
      <c r="M3247" s="15">
        <f t="shared" si="303"/>
        <v>42167.083333333328</v>
      </c>
      <c r="N3247" s="10">
        <f t="shared" si="304"/>
        <v>32</v>
      </c>
      <c r="O3247" t="b">
        <v>0</v>
      </c>
      <c r="P3247">
        <v>270</v>
      </c>
      <c r="Q3247" t="b">
        <v>1</v>
      </c>
      <c r="R3247" s="12" t="s">
        <v>8273</v>
      </c>
      <c r="S3247" t="s">
        <v>8274</v>
      </c>
      <c r="T3247">
        <f t="shared" si="300"/>
        <v>81.13</v>
      </c>
      <c r="U3247">
        <f t="shared" si="30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301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5">
        <f t="shared" si="302"/>
        <v>42230.472222222219</v>
      </c>
      <c r="M3248" s="15">
        <f t="shared" si="303"/>
        <v>42259.165972222225</v>
      </c>
      <c r="N3248" s="10">
        <f t="shared" si="304"/>
        <v>29</v>
      </c>
      <c r="O3248" t="b">
        <v>1</v>
      </c>
      <c r="P3248">
        <v>193</v>
      </c>
      <c r="Q3248" t="b">
        <v>1</v>
      </c>
      <c r="R3248" s="12" t="s">
        <v>8273</v>
      </c>
      <c r="S3248" t="s">
        <v>8274</v>
      </c>
      <c r="T3248">
        <f t="shared" si="300"/>
        <v>57.63</v>
      </c>
      <c r="U3248">
        <f t="shared" si="30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301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5">
        <f t="shared" si="302"/>
        <v>42167.434166666666</v>
      </c>
      <c r="M3249" s="15">
        <f t="shared" si="303"/>
        <v>42197.434166666666</v>
      </c>
      <c r="N3249" s="10">
        <f t="shared" si="304"/>
        <v>30</v>
      </c>
      <c r="O3249" t="b">
        <v>1</v>
      </c>
      <c r="P3249">
        <v>57</v>
      </c>
      <c r="Q3249" t="b">
        <v>1</v>
      </c>
      <c r="R3249" s="12" t="s">
        <v>8273</v>
      </c>
      <c r="S3249" t="s">
        <v>8274</v>
      </c>
      <c r="T3249">
        <f t="shared" si="300"/>
        <v>46.43</v>
      </c>
      <c r="U3249">
        <f t="shared" si="30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301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5">
        <f t="shared" si="302"/>
        <v>42068.888391203705</v>
      </c>
      <c r="M3250" s="15">
        <f t="shared" si="303"/>
        <v>42098.846724537041</v>
      </c>
      <c r="N3250" s="10">
        <f t="shared" si="304"/>
        <v>30</v>
      </c>
      <c r="O3250" t="b">
        <v>1</v>
      </c>
      <c r="P3250">
        <v>200</v>
      </c>
      <c r="Q3250" t="b">
        <v>1</v>
      </c>
      <c r="R3250" s="12" t="s">
        <v>8273</v>
      </c>
      <c r="S3250" t="s">
        <v>8274</v>
      </c>
      <c r="T3250">
        <f t="shared" si="300"/>
        <v>60.48</v>
      </c>
      <c r="U3250">
        <f t="shared" si="30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301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5">
        <f t="shared" si="302"/>
        <v>42145.746689814812</v>
      </c>
      <c r="M3251" s="15">
        <f t="shared" si="303"/>
        <v>42175.746689814812</v>
      </c>
      <c r="N3251" s="10">
        <f t="shared" si="304"/>
        <v>30</v>
      </c>
      <c r="O3251" t="b">
        <v>1</v>
      </c>
      <c r="P3251">
        <v>88</v>
      </c>
      <c r="Q3251" t="b">
        <v>1</v>
      </c>
      <c r="R3251" s="12" t="s">
        <v>8273</v>
      </c>
      <c r="S3251" t="s">
        <v>8274</v>
      </c>
      <c r="T3251">
        <f t="shared" si="300"/>
        <v>65.58</v>
      </c>
      <c r="U3251">
        <f t="shared" si="30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301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5">
        <f t="shared" si="302"/>
        <v>41918.742175925923</v>
      </c>
      <c r="M3252" s="15">
        <f t="shared" si="303"/>
        <v>41948.783842592595</v>
      </c>
      <c r="N3252" s="10">
        <f t="shared" si="304"/>
        <v>30</v>
      </c>
      <c r="O3252" t="b">
        <v>1</v>
      </c>
      <c r="P3252">
        <v>213</v>
      </c>
      <c r="Q3252" t="b">
        <v>1</v>
      </c>
      <c r="R3252" s="12" t="s">
        <v>8273</v>
      </c>
      <c r="S3252" t="s">
        <v>8274</v>
      </c>
      <c r="T3252">
        <f t="shared" si="300"/>
        <v>119.19</v>
      </c>
      <c r="U3252">
        <f t="shared" si="30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301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5">
        <f t="shared" si="302"/>
        <v>42146.731087962966</v>
      </c>
      <c r="M3253" s="15">
        <f t="shared" si="303"/>
        <v>42176.731087962966</v>
      </c>
      <c r="N3253" s="10">
        <f t="shared" si="304"/>
        <v>30</v>
      </c>
      <c r="O3253" t="b">
        <v>1</v>
      </c>
      <c r="P3253">
        <v>20</v>
      </c>
      <c r="Q3253" t="b">
        <v>1</v>
      </c>
      <c r="R3253" s="12" t="s">
        <v>8273</v>
      </c>
      <c r="S3253" t="s">
        <v>8274</v>
      </c>
      <c r="T3253">
        <f t="shared" si="300"/>
        <v>83.05</v>
      </c>
      <c r="U3253">
        <f t="shared" si="30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301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5">
        <f t="shared" si="302"/>
        <v>42590.472685185188</v>
      </c>
      <c r="M3254" s="15">
        <f t="shared" si="303"/>
        <v>42620.472685185188</v>
      </c>
      <c r="N3254" s="10">
        <f t="shared" si="304"/>
        <v>30</v>
      </c>
      <c r="O3254" t="b">
        <v>1</v>
      </c>
      <c r="P3254">
        <v>50</v>
      </c>
      <c r="Q3254" t="b">
        <v>1</v>
      </c>
      <c r="R3254" s="12" t="s">
        <v>8273</v>
      </c>
      <c r="S3254" t="s">
        <v>8274</v>
      </c>
      <c r="T3254">
        <f t="shared" si="300"/>
        <v>57.52</v>
      </c>
      <c r="U3254">
        <f t="shared" si="30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301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5">
        <f t="shared" si="302"/>
        <v>42602.576712962968</v>
      </c>
      <c r="M3255" s="15">
        <f t="shared" si="303"/>
        <v>42621.15625</v>
      </c>
      <c r="N3255" s="10">
        <f t="shared" si="304"/>
        <v>19</v>
      </c>
      <c r="O3255" t="b">
        <v>1</v>
      </c>
      <c r="P3255">
        <v>115</v>
      </c>
      <c r="Q3255" t="b">
        <v>1</v>
      </c>
      <c r="R3255" s="12" t="s">
        <v>8273</v>
      </c>
      <c r="S3255" t="s">
        <v>8274</v>
      </c>
      <c r="T3255">
        <f t="shared" si="300"/>
        <v>177.09</v>
      </c>
      <c r="U3255">
        <f t="shared" si="30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301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5">
        <f t="shared" si="302"/>
        <v>42059.085752314815</v>
      </c>
      <c r="M3256" s="15">
        <f t="shared" si="303"/>
        <v>42089.044085648144</v>
      </c>
      <c r="N3256" s="10">
        <f t="shared" si="304"/>
        <v>30</v>
      </c>
      <c r="O3256" t="b">
        <v>1</v>
      </c>
      <c r="P3256">
        <v>186</v>
      </c>
      <c r="Q3256" t="b">
        <v>1</v>
      </c>
      <c r="R3256" s="12" t="s">
        <v>8273</v>
      </c>
      <c r="S3256" t="s">
        <v>8274</v>
      </c>
      <c r="T3256">
        <f t="shared" si="300"/>
        <v>70.77</v>
      </c>
      <c r="U3256">
        <f t="shared" si="30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301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5">
        <f t="shared" si="302"/>
        <v>41889.768229166664</v>
      </c>
      <c r="M3257" s="15">
        <f t="shared" si="303"/>
        <v>41919.768229166664</v>
      </c>
      <c r="N3257" s="10">
        <f t="shared" si="304"/>
        <v>30</v>
      </c>
      <c r="O3257" t="b">
        <v>1</v>
      </c>
      <c r="P3257">
        <v>18</v>
      </c>
      <c r="Q3257" t="b">
        <v>1</v>
      </c>
      <c r="R3257" s="12" t="s">
        <v>8273</v>
      </c>
      <c r="S3257" t="s">
        <v>8274</v>
      </c>
      <c r="T3257">
        <f t="shared" si="300"/>
        <v>29.17</v>
      </c>
      <c r="U3257">
        <f t="shared" si="30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301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5">
        <f t="shared" si="302"/>
        <v>42144.573807870373</v>
      </c>
      <c r="M3258" s="15">
        <f t="shared" si="303"/>
        <v>42166.165972222225</v>
      </c>
      <c r="N3258" s="10">
        <f t="shared" si="304"/>
        <v>22</v>
      </c>
      <c r="O3258" t="b">
        <v>1</v>
      </c>
      <c r="P3258">
        <v>176</v>
      </c>
      <c r="Q3258" t="b">
        <v>1</v>
      </c>
      <c r="R3258" s="12" t="s">
        <v>8273</v>
      </c>
      <c r="S3258" t="s">
        <v>8274</v>
      </c>
      <c r="T3258">
        <f t="shared" si="300"/>
        <v>72.760000000000005</v>
      </c>
      <c r="U3258">
        <f t="shared" si="30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301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5">
        <f t="shared" si="302"/>
        <v>42758.559629629628</v>
      </c>
      <c r="M3259" s="15">
        <f t="shared" si="303"/>
        <v>42788.559629629628</v>
      </c>
      <c r="N3259" s="10">
        <f t="shared" si="304"/>
        <v>30</v>
      </c>
      <c r="O3259" t="b">
        <v>0</v>
      </c>
      <c r="P3259">
        <v>41</v>
      </c>
      <c r="Q3259" t="b">
        <v>1</v>
      </c>
      <c r="R3259" s="12" t="s">
        <v>8273</v>
      </c>
      <c r="S3259" t="s">
        <v>8274</v>
      </c>
      <c r="T3259">
        <f t="shared" si="300"/>
        <v>51.85</v>
      </c>
      <c r="U3259">
        <f t="shared" si="30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301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5">
        <f t="shared" si="302"/>
        <v>41982.887280092589</v>
      </c>
      <c r="M3260" s="15">
        <f t="shared" si="303"/>
        <v>42012.887280092589</v>
      </c>
      <c r="N3260" s="10">
        <f t="shared" si="304"/>
        <v>30</v>
      </c>
      <c r="O3260" t="b">
        <v>1</v>
      </c>
      <c r="P3260">
        <v>75</v>
      </c>
      <c r="Q3260" t="b">
        <v>1</v>
      </c>
      <c r="R3260" s="12" t="s">
        <v>8273</v>
      </c>
      <c r="S3260" t="s">
        <v>8274</v>
      </c>
      <c r="T3260">
        <f t="shared" si="300"/>
        <v>98.2</v>
      </c>
      <c r="U3260">
        <f t="shared" si="30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301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5">
        <f t="shared" si="302"/>
        <v>42614.760937500003</v>
      </c>
      <c r="M3261" s="15">
        <f t="shared" si="303"/>
        <v>42644.165972222225</v>
      </c>
      <c r="N3261" s="10">
        <f t="shared" si="304"/>
        <v>30</v>
      </c>
      <c r="O3261" t="b">
        <v>1</v>
      </c>
      <c r="P3261">
        <v>97</v>
      </c>
      <c r="Q3261" t="b">
        <v>1</v>
      </c>
      <c r="R3261" s="12" t="s">
        <v>8273</v>
      </c>
      <c r="S3261" t="s">
        <v>8274</v>
      </c>
      <c r="T3261">
        <f t="shared" si="300"/>
        <v>251.74</v>
      </c>
      <c r="U3261">
        <f t="shared" si="30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301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5">
        <f t="shared" si="302"/>
        <v>42303.672662037032</v>
      </c>
      <c r="M3262" s="15">
        <f t="shared" si="303"/>
        <v>42338.714328703703</v>
      </c>
      <c r="N3262" s="10">
        <f t="shared" si="304"/>
        <v>35</v>
      </c>
      <c r="O3262" t="b">
        <v>1</v>
      </c>
      <c r="P3262">
        <v>73</v>
      </c>
      <c r="Q3262" t="b">
        <v>1</v>
      </c>
      <c r="R3262" s="12" t="s">
        <v>8273</v>
      </c>
      <c r="S3262" t="s">
        <v>8274</v>
      </c>
      <c r="T3262">
        <f t="shared" si="300"/>
        <v>74.819999999999993</v>
      </c>
      <c r="U3262">
        <f t="shared" si="30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301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5">
        <f t="shared" si="302"/>
        <v>42171.725416666668</v>
      </c>
      <c r="M3263" s="15">
        <f t="shared" si="303"/>
        <v>42201.725416666668</v>
      </c>
      <c r="N3263" s="10">
        <f t="shared" si="304"/>
        <v>30</v>
      </c>
      <c r="O3263" t="b">
        <v>1</v>
      </c>
      <c r="P3263">
        <v>49</v>
      </c>
      <c r="Q3263" t="b">
        <v>1</v>
      </c>
      <c r="R3263" s="12" t="s">
        <v>8273</v>
      </c>
      <c r="S3263" t="s">
        <v>8274</v>
      </c>
      <c r="T3263">
        <f t="shared" si="300"/>
        <v>67.650000000000006</v>
      </c>
      <c r="U3263">
        <f t="shared" si="30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301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5">
        <f t="shared" si="302"/>
        <v>41964.315532407403</v>
      </c>
      <c r="M3264" s="15">
        <f t="shared" si="303"/>
        <v>41995.166666666672</v>
      </c>
      <c r="N3264" s="10">
        <f t="shared" si="304"/>
        <v>31</v>
      </c>
      <c r="O3264" t="b">
        <v>1</v>
      </c>
      <c r="P3264">
        <v>134</v>
      </c>
      <c r="Q3264" t="b">
        <v>1</v>
      </c>
      <c r="R3264" s="12" t="s">
        <v>8273</v>
      </c>
      <c r="S3264" t="s">
        <v>8274</v>
      </c>
      <c r="T3264">
        <f t="shared" si="300"/>
        <v>93.81</v>
      </c>
      <c r="U3264">
        <f t="shared" si="30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301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5">
        <f t="shared" si="302"/>
        <v>42284.516064814816</v>
      </c>
      <c r="M3265" s="15">
        <f t="shared" si="303"/>
        <v>42307.875</v>
      </c>
      <c r="N3265" s="10">
        <f t="shared" si="304"/>
        <v>23</v>
      </c>
      <c r="O3265" t="b">
        <v>1</v>
      </c>
      <c r="P3265">
        <v>68</v>
      </c>
      <c r="Q3265" t="b">
        <v>1</v>
      </c>
      <c r="R3265" s="12" t="s">
        <v>8273</v>
      </c>
      <c r="S3265" t="s">
        <v>8274</v>
      </c>
      <c r="T3265">
        <f t="shared" si="300"/>
        <v>41.24</v>
      </c>
      <c r="U3265">
        <f t="shared" si="30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si="301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5">
        <f t="shared" si="302"/>
        <v>42016.800208333334</v>
      </c>
      <c r="M3266" s="15">
        <f t="shared" si="303"/>
        <v>42032.916666666672</v>
      </c>
      <c r="N3266" s="10">
        <f t="shared" si="304"/>
        <v>16</v>
      </c>
      <c r="O3266" t="b">
        <v>1</v>
      </c>
      <c r="P3266">
        <v>49</v>
      </c>
      <c r="Q3266" t="b">
        <v>1</v>
      </c>
      <c r="R3266" s="12" t="s">
        <v>8273</v>
      </c>
      <c r="S3266" t="s">
        <v>8274</v>
      </c>
      <c r="T3266">
        <f t="shared" ref="T3266:T3329" si="306">IFERROR(ROUND(E3266/P3266,2),0)</f>
        <v>52.55</v>
      </c>
      <c r="U3266">
        <f t="shared" si="30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ref="F3267:F3330" si="307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5">
        <f t="shared" ref="L3267:L3330" si="308">(((K3267/60)/60)/24)+DATE(1970,1,1)</f>
        <v>42311.711979166663</v>
      </c>
      <c r="M3267" s="15">
        <f t="shared" ref="M3267:M3330" si="309">(((J3267/60)/60)/24)+DATE(1970,1,1)</f>
        <v>42341.708333333328</v>
      </c>
      <c r="N3267" s="10">
        <f t="shared" ref="N3267:N3330" si="310">_xlfn.DAYS(M3267,L3267)</f>
        <v>30</v>
      </c>
      <c r="O3267" t="b">
        <v>1</v>
      </c>
      <c r="P3267">
        <v>63</v>
      </c>
      <c r="Q3267" t="b">
        <v>1</v>
      </c>
      <c r="R3267" s="12" t="s">
        <v>8273</v>
      </c>
      <c r="S3267" t="s">
        <v>8274</v>
      </c>
      <c r="T3267">
        <f t="shared" si="306"/>
        <v>70.290000000000006</v>
      </c>
      <c r="U3267">
        <f t="shared" ref="U3267:U3330" si="311">YEAR(L3267)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307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5">
        <f t="shared" si="308"/>
        <v>42136.536134259266</v>
      </c>
      <c r="M3268" s="15">
        <f t="shared" si="309"/>
        <v>42167.875</v>
      </c>
      <c r="N3268" s="10">
        <f t="shared" si="310"/>
        <v>31</v>
      </c>
      <c r="O3268" t="b">
        <v>1</v>
      </c>
      <c r="P3268">
        <v>163</v>
      </c>
      <c r="Q3268" t="b">
        <v>1</v>
      </c>
      <c r="R3268" s="12" t="s">
        <v>8273</v>
      </c>
      <c r="S3268" t="s">
        <v>8274</v>
      </c>
      <c r="T3268">
        <f t="shared" si="306"/>
        <v>48.33</v>
      </c>
      <c r="U3268">
        <f t="shared" si="31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307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5">
        <f t="shared" si="308"/>
        <v>42172.757638888885</v>
      </c>
      <c r="M3269" s="15">
        <f t="shared" si="309"/>
        <v>42202.757638888885</v>
      </c>
      <c r="N3269" s="10">
        <f t="shared" si="310"/>
        <v>30</v>
      </c>
      <c r="O3269" t="b">
        <v>1</v>
      </c>
      <c r="P3269">
        <v>288</v>
      </c>
      <c r="Q3269" t="b">
        <v>1</v>
      </c>
      <c r="R3269" s="12" t="s">
        <v>8273</v>
      </c>
      <c r="S3269" t="s">
        <v>8274</v>
      </c>
      <c r="T3269">
        <f t="shared" si="306"/>
        <v>53.18</v>
      </c>
      <c r="U3269">
        <f t="shared" si="31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307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5">
        <f t="shared" si="308"/>
        <v>42590.90425925926</v>
      </c>
      <c r="M3270" s="15">
        <f t="shared" si="309"/>
        <v>42606.90425925926</v>
      </c>
      <c r="N3270" s="10">
        <f t="shared" si="310"/>
        <v>16</v>
      </c>
      <c r="O3270" t="b">
        <v>1</v>
      </c>
      <c r="P3270">
        <v>42</v>
      </c>
      <c r="Q3270" t="b">
        <v>1</v>
      </c>
      <c r="R3270" s="12" t="s">
        <v>8273</v>
      </c>
      <c r="S3270" t="s">
        <v>8274</v>
      </c>
      <c r="T3270">
        <f t="shared" si="306"/>
        <v>60.95</v>
      </c>
      <c r="U3270">
        <f t="shared" si="31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307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5">
        <f t="shared" si="308"/>
        <v>42137.395798611105</v>
      </c>
      <c r="M3271" s="15">
        <f t="shared" si="309"/>
        <v>42171.458333333328</v>
      </c>
      <c r="N3271" s="10">
        <f t="shared" si="310"/>
        <v>34</v>
      </c>
      <c r="O3271" t="b">
        <v>1</v>
      </c>
      <c r="P3271">
        <v>70</v>
      </c>
      <c r="Q3271" t="b">
        <v>1</v>
      </c>
      <c r="R3271" s="12" t="s">
        <v>8273</v>
      </c>
      <c r="S3271" t="s">
        <v>8274</v>
      </c>
      <c r="T3271">
        <f t="shared" si="306"/>
        <v>116</v>
      </c>
      <c r="U3271">
        <f t="shared" si="31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307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5">
        <f t="shared" si="308"/>
        <v>42167.533159722225</v>
      </c>
      <c r="M3272" s="15">
        <f t="shared" si="309"/>
        <v>42197.533159722225</v>
      </c>
      <c r="N3272" s="10">
        <f t="shared" si="310"/>
        <v>30</v>
      </c>
      <c r="O3272" t="b">
        <v>1</v>
      </c>
      <c r="P3272">
        <v>30</v>
      </c>
      <c r="Q3272" t="b">
        <v>1</v>
      </c>
      <c r="R3272" s="12" t="s">
        <v>8273</v>
      </c>
      <c r="S3272" t="s">
        <v>8274</v>
      </c>
      <c r="T3272">
        <f t="shared" si="306"/>
        <v>61</v>
      </c>
      <c r="U3272">
        <f t="shared" si="31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307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5">
        <f t="shared" si="308"/>
        <v>41915.437210648146</v>
      </c>
      <c r="M3273" s="15">
        <f t="shared" si="309"/>
        <v>41945.478877314818</v>
      </c>
      <c r="N3273" s="10">
        <f t="shared" si="310"/>
        <v>30</v>
      </c>
      <c r="O3273" t="b">
        <v>1</v>
      </c>
      <c r="P3273">
        <v>51</v>
      </c>
      <c r="Q3273" t="b">
        <v>1</v>
      </c>
      <c r="R3273" s="12" t="s">
        <v>8273</v>
      </c>
      <c r="S3273" t="s">
        <v>8274</v>
      </c>
      <c r="T3273">
        <f t="shared" si="306"/>
        <v>38.24</v>
      </c>
      <c r="U3273">
        <f t="shared" si="31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307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5">
        <f t="shared" si="308"/>
        <v>42284.500104166669</v>
      </c>
      <c r="M3274" s="15">
        <f t="shared" si="309"/>
        <v>42314.541770833333</v>
      </c>
      <c r="N3274" s="10">
        <f t="shared" si="310"/>
        <v>30</v>
      </c>
      <c r="O3274" t="b">
        <v>1</v>
      </c>
      <c r="P3274">
        <v>145</v>
      </c>
      <c r="Q3274" t="b">
        <v>1</v>
      </c>
      <c r="R3274" s="12" t="s">
        <v>8273</v>
      </c>
      <c r="S3274" t="s">
        <v>8274</v>
      </c>
      <c r="T3274">
        <f t="shared" si="306"/>
        <v>106.5</v>
      </c>
      <c r="U3274">
        <f t="shared" si="31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307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5">
        <f t="shared" si="308"/>
        <v>42611.801412037035</v>
      </c>
      <c r="M3275" s="15">
        <f t="shared" si="309"/>
        <v>42627.791666666672</v>
      </c>
      <c r="N3275" s="10">
        <f t="shared" si="310"/>
        <v>16</v>
      </c>
      <c r="O3275" t="b">
        <v>1</v>
      </c>
      <c r="P3275">
        <v>21</v>
      </c>
      <c r="Q3275" t="b">
        <v>1</v>
      </c>
      <c r="R3275" s="12" t="s">
        <v>8273</v>
      </c>
      <c r="S3275" t="s">
        <v>8274</v>
      </c>
      <c r="T3275">
        <f t="shared" si="306"/>
        <v>204.57</v>
      </c>
      <c r="U3275">
        <f t="shared" si="31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307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5">
        <f t="shared" si="308"/>
        <v>42400.704537037032</v>
      </c>
      <c r="M3276" s="15">
        <f t="shared" si="309"/>
        <v>42444.875</v>
      </c>
      <c r="N3276" s="10">
        <f t="shared" si="310"/>
        <v>44</v>
      </c>
      <c r="O3276" t="b">
        <v>1</v>
      </c>
      <c r="P3276">
        <v>286</v>
      </c>
      <c r="Q3276" t="b">
        <v>1</v>
      </c>
      <c r="R3276" s="12" t="s">
        <v>8273</v>
      </c>
      <c r="S3276" t="s">
        <v>8274</v>
      </c>
      <c r="T3276">
        <f t="shared" si="306"/>
        <v>54.91</v>
      </c>
      <c r="U3276">
        <f t="shared" si="31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307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5">
        <f t="shared" si="308"/>
        <v>42017.88045138889</v>
      </c>
      <c r="M3277" s="15">
        <f t="shared" si="309"/>
        <v>42044.1875</v>
      </c>
      <c r="N3277" s="10">
        <f t="shared" si="310"/>
        <v>27</v>
      </c>
      <c r="O3277" t="b">
        <v>1</v>
      </c>
      <c r="P3277">
        <v>12</v>
      </c>
      <c r="Q3277" t="b">
        <v>1</v>
      </c>
      <c r="R3277" s="12" t="s">
        <v>8273</v>
      </c>
      <c r="S3277" t="s">
        <v>8274</v>
      </c>
      <c r="T3277">
        <f t="shared" si="306"/>
        <v>150.41999999999999</v>
      </c>
      <c r="U3277">
        <f t="shared" si="31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307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5">
        <f t="shared" si="308"/>
        <v>42426.949988425928</v>
      </c>
      <c r="M3278" s="15">
        <f t="shared" si="309"/>
        <v>42461.165972222225</v>
      </c>
      <c r="N3278" s="10">
        <f t="shared" si="310"/>
        <v>35</v>
      </c>
      <c r="O3278" t="b">
        <v>1</v>
      </c>
      <c r="P3278">
        <v>100</v>
      </c>
      <c r="Q3278" t="b">
        <v>1</v>
      </c>
      <c r="R3278" s="12" t="s">
        <v>8273</v>
      </c>
      <c r="S3278" t="s">
        <v>8274</v>
      </c>
      <c r="T3278">
        <f t="shared" si="306"/>
        <v>52.58</v>
      </c>
      <c r="U3278">
        <f t="shared" si="31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307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5">
        <f t="shared" si="308"/>
        <v>41931.682939814818</v>
      </c>
      <c r="M3279" s="15">
        <f t="shared" si="309"/>
        <v>41961.724606481483</v>
      </c>
      <c r="N3279" s="10">
        <f t="shared" si="310"/>
        <v>30</v>
      </c>
      <c r="O3279" t="b">
        <v>1</v>
      </c>
      <c r="P3279">
        <v>100</v>
      </c>
      <c r="Q3279" t="b">
        <v>1</v>
      </c>
      <c r="R3279" s="12" t="s">
        <v>8273</v>
      </c>
      <c r="S3279" t="s">
        <v>8274</v>
      </c>
      <c r="T3279">
        <f t="shared" si="306"/>
        <v>54.3</v>
      </c>
      <c r="U3279">
        <f t="shared" si="31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307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5">
        <f t="shared" si="308"/>
        <v>42124.848414351851</v>
      </c>
      <c r="M3280" s="15">
        <f t="shared" si="309"/>
        <v>42154.848414351851</v>
      </c>
      <c r="N3280" s="10">
        <f t="shared" si="310"/>
        <v>30</v>
      </c>
      <c r="O3280" t="b">
        <v>1</v>
      </c>
      <c r="P3280">
        <v>34</v>
      </c>
      <c r="Q3280" t="b">
        <v>1</v>
      </c>
      <c r="R3280" s="12" t="s">
        <v>8273</v>
      </c>
      <c r="S3280" t="s">
        <v>8274</v>
      </c>
      <c r="T3280">
        <f t="shared" si="306"/>
        <v>76.03</v>
      </c>
      <c r="U3280">
        <f t="shared" si="31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307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5">
        <f t="shared" si="308"/>
        <v>42431.102534722217</v>
      </c>
      <c r="M3281" s="15">
        <f t="shared" si="309"/>
        <v>42461.06086805556</v>
      </c>
      <c r="N3281" s="10">
        <f t="shared" si="310"/>
        <v>30</v>
      </c>
      <c r="O3281" t="b">
        <v>0</v>
      </c>
      <c r="P3281">
        <v>63</v>
      </c>
      <c r="Q3281" t="b">
        <v>1</v>
      </c>
      <c r="R3281" s="12" t="s">
        <v>8273</v>
      </c>
      <c r="S3281" t="s">
        <v>8274</v>
      </c>
      <c r="T3281">
        <f t="shared" si="306"/>
        <v>105.21</v>
      </c>
      <c r="U3281">
        <f t="shared" si="31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307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5">
        <f t="shared" si="308"/>
        <v>42121.756921296299</v>
      </c>
      <c r="M3282" s="15">
        <f t="shared" si="309"/>
        <v>42156.208333333328</v>
      </c>
      <c r="N3282" s="10">
        <f t="shared" si="310"/>
        <v>35</v>
      </c>
      <c r="O3282" t="b">
        <v>0</v>
      </c>
      <c r="P3282">
        <v>30</v>
      </c>
      <c r="Q3282" t="b">
        <v>1</v>
      </c>
      <c r="R3282" s="12" t="s">
        <v>8273</v>
      </c>
      <c r="S3282" t="s">
        <v>8274</v>
      </c>
      <c r="T3282">
        <f t="shared" si="306"/>
        <v>68.67</v>
      </c>
      <c r="U3282">
        <f t="shared" si="31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307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5">
        <f t="shared" si="308"/>
        <v>42219.019733796296</v>
      </c>
      <c r="M3283" s="15">
        <f t="shared" si="309"/>
        <v>42249.019733796296</v>
      </c>
      <c r="N3283" s="10">
        <f t="shared" si="310"/>
        <v>30</v>
      </c>
      <c r="O3283" t="b">
        <v>0</v>
      </c>
      <c r="P3283">
        <v>47</v>
      </c>
      <c r="Q3283" t="b">
        <v>1</v>
      </c>
      <c r="R3283" s="12" t="s">
        <v>8273</v>
      </c>
      <c r="S3283" t="s">
        <v>8274</v>
      </c>
      <c r="T3283">
        <f t="shared" si="306"/>
        <v>129.36000000000001</v>
      </c>
      <c r="U3283">
        <f t="shared" si="31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307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5">
        <f t="shared" si="308"/>
        <v>42445.19430555556</v>
      </c>
      <c r="M3284" s="15">
        <f t="shared" si="309"/>
        <v>42489.19430555556</v>
      </c>
      <c r="N3284" s="10">
        <f t="shared" si="310"/>
        <v>44</v>
      </c>
      <c r="O3284" t="b">
        <v>0</v>
      </c>
      <c r="P3284">
        <v>237</v>
      </c>
      <c r="Q3284" t="b">
        <v>1</v>
      </c>
      <c r="R3284" s="12" t="s">
        <v>8273</v>
      </c>
      <c r="S3284" t="s">
        <v>8274</v>
      </c>
      <c r="T3284">
        <f t="shared" si="306"/>
        <v>134.26</v>
      </c>
      <c r="U3284">
        <f t="shared" si="31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307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5">
        <f t="shared" si="308"/>
        <v>42379.74418981481</v>
      </c>
      <c r="M3285" s="15">
        <f t="shared" si="309"/>
        <v>42410.875</v>
      </c>
      <c r="N3285" s="10">
        <f t="shared" si="310"/>
        <v>31</v>
      </c>
      <c r="O3285" t="b">
        <v>0</v>
      </c>
      <c r="P3285">
        <v>47</v>
      </c>
      <c r="Q3285" t="b">
        <v>1</v>
      </c>
      <c r="R3285" s="12" t="s">
        <v>8273</v>
      </c>
      <c r="S3285" t="s">
        <v>8274</v>
      </c>
      <c r="T3285">
        <f t="shared" si="306"/>
        <v>17.829999999999998</v>
      </c>
      <c r="U3285">
        <f t="shared" si="31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307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5">
        <f t="shared" si="308"/>
        <v>42380.884872685187</v>
      </c>
      <c r="M3286" s="15">
        <f t="shared" si="309"/>
        <v>42398.249305555553</v>
      </c>
      <c r="N3286" s="10">
        <f t="shared" si="310"/>
        <v>18</v>
      </c>
      <c r="O3286" t="b">
        <v>0</v>
      </c>
      <c r="P3286">
        <v>15</v>
      </c>
      <c r="Q3286" t="b">
        <v>1</v>
      </c>
      <c r="R3286" s="12" t="s">
        <v>8273</v>
      </c>
      <c r="S3286" t="s">
        <v>8274</v>
      </c>
      <c r="T3286">
        <f t="shared" si="306"/>
        <v>203.2</v>
      </c>
      <c r="U3286">
        <f t="shared" si="31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307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5">
        <f t="shared" si="308"/>
        <v>42762.942430555559</v>
      </c>
      <c r="M3287" s="15">
        <f t="shared" si="309"/>
        <v>42794.208333333328</v>
      </c>
      <c r="N3287" s="10">
        <f t="shared" si="310"/>
        <v>32</v>
      </c>
      <c r="O3287" t="b">
        <v>0</v>
      </c>
      <c r="P3287">
        <v>81</v>
      </c>
      <c r="Q3287" t="b">
        <v>1</v>
      </c>
      <c r="R3287" s="12" t="s">
        <v>8273</v>
      </c>
      <c r="S3287" t="s">
        <v>8274</v>
      </c>
      <c r="T3287">
        <f t="shared" si="306"/>
        <v>69.19</v>
      </c>
      <c r="U3287">
        <f t="shared" si="31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307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5">
        <f t="shared" si="308"/>
        <v>42567.840069444443</v>
      </c>
      <c r="M3288" s="15">
        <f t="shared" si="309"/>
        <v>42597.840069444443</v>
      </c>
      <c r="N3288" s="10">
        <f t="shared" si="310"/>
        <v>30</v>
      </c>
      <c r="O3288" t="b">
        <v>0</v>
      </c>
      <c r="P3288">
        <v>122</v>
      </c>
      <c r="Q3288" t="b">
        <v>1</v>
      </c>
      <c r="R3288" s="12" t="s">
        <v>8273</v>
      </c>
      <c r="S3288" t="s">
        <v>8274</v>
      </c>
      <c r="T3288">
        <f t="shared" si="306"/>
        <v>125.12</v>
      </c>
      <c r="U3288">
        <f t="shared" si="31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307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5">
        <f t="shared" si="308"/>
        <v>42311.750324074077</v>
      </c>
      <c r="M3289" s="15">
        <f t="shared" si="309"/>
        <v>42336.750324074077</v>
      </c>
      <c r="N3289" s="10">
        <f t="shared" si="310"/>
        <v>25</v>
      </c>
      <c r="O3289" t="b">
        <v>0</v>
      </c>
      <c r="P3289">
        <v>34</v>
      </c>
      <c r="Q3289" t="b">
        <v>1</v>
      </c>
      <c r="R3289" s="12" t="s">
        <v>8273</v>
      </c>
      <c r="S3289" t="s">
        <v>8274</v>
      </c>
      <c r="T3289">
        <f t="shared" si="306"/>
        <v>73.53</v>
      </c>
      <c r="U3289">
        <f t="shared" si="31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307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5">
        <f t="shared" si="308"/>
        <v>42505.774479166663</v>
      </c>
      <c r="M3290" s="15">
        <f t="shared" si="309"/>
        <v>42541.958333333328</v>
      </c>
      <c r="N3290" s="10">
        <f t="shared" si="310"/>
        <v>36</v>
      </c>
      <c r="O3290" t="b">
        <v>0</v>
      </c>
      <c r="P3290">
        <v>207</v>
      </c>
      <c r="Q3290" t="b">
        <v>1</v>
      </c>
      <c r="R3290" s="12" t="s">
        <v>8273</v>
      </c>
      <c r="S3290" t="s">
        <v>8274</v>
      </c>
      <c r="T3290">
        <f t="shared" si="306"/>
        <v>48.44</v>
      </c>
      <c r="U3290">
        <f t="shared" si="31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307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5">
        <f t="shared" si="308"/>
        <v>42758.368078703701</v>
      </c>
      <c r="M3291" s="15">
        <f t="shared" si="309"/>
        <v>42786.368078703701</v>
      </c>
      <c r="N3291" s="10">
        <f t="shared" si="310"/>
        <v>28</v>
      </c>
      <c r="O3291" t="b">
        <v>0</v>
      </c>
      <c r="P3291">
        <v>25</v>
      </c>
      <c r="Q3291" t="b">
        <v>1</v>
      </c>
      <c r="R3291" s="12" t="s">
        <v>8273</v>
      </c>
      <c r="S3291" t="s">
        <v>8274</v>
      </c>
      <c r="T3291">
        <f t="shared" si="306"/>
        <v>26.61</v>
      </c>
      <c r="U3291">
        <f t="shared" si="31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307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5">
        <f t="shared" si="308"/>
        <v>42775.51494212963</v>
      </c>
      <c r="M3292" s="15">
        <f t="shared" si="309"/>
        <v>42805.51494212963</v>
      </c>
      <c r="N3292" s="10">
        <f t="shared" si="310"/>
        <v>30</v>
      </c>
      <c r="O3292" t="b">
        <v>0</v>
      </c>
      <c r="P3292">
        <v>72</v>
      </c>
      <c r="Q3292" t="b">
        <v>1</v>
      </c>
      <c r="R3292" s="12" t="s">
        <v>8273</v>
      </c>
      <c r="S3292" t="s">
        <v>8274</v>
      </c>
      <c r="T3292">
        <f t="shared" si="306"/>
        <v>33.67</v>
      </c>
      <c r="U3292">
        <f t="shared" si="31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307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5">
        <f t="shared" si="308"/>
        <v>42232.702546296292</v>
      </c>
      <c r="M3293" s="15">
        <f t="shared" si="309"/>
        <v>42264.165972222225</v>
      </c>
      <c r="N3293" s="10">
        <f t="shared" si="310"/>
        <v>32</v>
      </c>
      <c r="O3293" t="b">
        <v>0</v>
      </c>
      <c r="P3293">
        <v>14</v>
      </c>
      <c r="Q3293" t="b">
        <v>1</v>
      </c>
      <c r="R3293" s="12" t="s">
        <v>8273</v>
      </c>
      <c r="S3293" t="s">
        <v>8274</v>
      </c>
      <c r="T3293">
        <f t="shared" si="306"/>
        <v>40.71</v>
      </c>
      <c r="U3293">
        <f t="shared" si="31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307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5">
        <f t="shared" si="308"/>
        <v>42282.770231481481</v>
      </c>
      <c r="M3294" s="15">
        <f t="shared" si="309"/>
        <v>42342.811898148153</v>
      </c>
      <c r="N3294" s="10">
        <f t="shared" si="310"/>
        <v>60</v>
      </c>
      <c r="O3294" t="b">
        <v>0</v>
      </c>
      <c r="P3294">
        <v>15</v>
      </c>
      <c r="Q3294" t="b">
        <v>1</v>
      </c>
      <c r="R3294" s="12" t="s">
        <v>8273</v>
      </c>
      <c r="S3294" t="s">
        <v>8274</v>
      </c>
      <c r="T3294">
        <f t="shared" si="306"/>
        <v>19.27</v>
      </c>
      <c r="U3294">
        <f t="shared" si="31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307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5">
        <f t="shared" si="308"/>
        <v>42768.425370370373</v>
      </c>
      <c r="M3295" s="15">
        <f t="shared" si="309"/>
        <v>42798.425370370373</v>
      </c>
      <c r="N3295" s="10">
        <f t="shared" si="310"/>
        <v>30</v>
      </c>
      <c r="O3295" t="b">
        <v>0</v>
      </c>
      <c r="P3295">
        <v>91</v>
      </c>
      <c r="Q3295" t="b">
        <v>1</v>
      </c>
      <c r="R3295" s="12" t="s">
        <v>8273</v>
      </c>
      <c r="S3295" t="s">
        <v>8274</v>
      </c>
      <c r="T3295">
        <f t="shared" si="306"/>
        <v>84.29</v>
      </c>
      <c r="U3295">
        <f t="shared" si="31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307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5">
        <f t="shared" si="308"/>
        <v>42141.541134259256</v>
      </c>
      <c r="M3296" s="15">
        <f t="shared" si="309"/>
        <v>42171.541134259256</v>
      </c>
      <c r="N3296" s="10">
        <f t="shared" si="310"/>
        <v>30</v>
      </c>
      <c r="O3296" t="b">
        <v>0</v>
      </c>
      <c r="P3296">
        <v>24</v>
      </c>
      <c r="Q3296" t="b">
        <v>1</v>
      </c>
      <c r="R3296" s="12" t="s">
        <v>8273</v>
      </c>
      <c r="S3296" t="s">
        <v>8274</v>
      </c>
      <c r="T3296">
        <f t="shared" si="306"/>
        <v>29.58</v>
      </c>
      <c r="U3296">
        <f t="shared" si="31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307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5">
        <f t="shared" si="308"/>
        <v>42609.442465277782</v>
      </c>
      <c r="M3297" s="15">
        <f t="shared" si="309"/>
        <v>42639.442465277782</v>
      </c>
      <c r="N3297" s="10">
        <f t="shared" si="310"/>
        <v>30</v>
      </c>
      <c r="O3297" t="b">
        <v>0</v>
      </c>
      <c r="P3297">
        <v>27</v>
      </c>
      <c r="Q3297" t="b">
        <v>1</v>
      </c>
      <c r="R3297" s="12" t="s">
        <v>8273</v>
      </c>
      <c r="S3297" t="s">
        <v>8274</v>
      </c>
      <c r="T3297">
        <f t="shared" si="306"/>
        <v>26.67</v>
      </c>
      <c r="U3297">
        <f t="shared" si="31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307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5">
        <f t="shared" si="308"/>
        <v>42309.756620370375</v>
      </c>
      <c r="M3298" s="15">
        <f t="shared" si="309"/>
        <v>42330.916666666672</v>
      </c>
      <c r="N3298" s="10">
        <f t="shared" si="310"/>
        <v>21</v>
      </c>
      <c r="O3298" t="b">
        <v>0</v>
      </c>
      <c r="P3298">
        <v>47</v>
      </c>
      <c r="Q3298" t="b">
        <v>1</v>
      </c>
      <c r="R3298" s="12" t="s">
        <v>8273</v>
      </c>
      <c r="S3298" t="s">
        <v>8274</v>
      </c>
      <c r="T3298">
        <f t="shared" si="306"/>
        <v>45.98</v>
      </c>
      <c r="U3298">
        <f t="shared" si="31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307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5">
        <f t="shared" si="308"/>
        <v>42193.771481481483</v>
      </c>
      <c r="M3299" s="15">
        <f t="shared" si="309"/>
        <v>42212.957638888889</v>
      </c>
      <c r="N3299" s="10">
        <f t="shared" si="310"/>
        <v>19</v>
      </c>
      <c r="O3299" t="b">
        <v>0</v>
      </c>
      <c r="P3299">
        <v>44</v>
      </c>
      <c r="Q3299" t="b">
        <v>1</v>
      </c>
      <c r="R3299" s="12" t="s">
        <v>8273</v>
      </c>
      <c r="S3299" t="s">
        <v>8274</v>
      </c>
      <c r="T3299">
        <f t="shared" si="306"/>
        <v>125.09</v>
      </c>
      <c r="U3299">
        <f t="shared" si="31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307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5">
        <f t="shared" si="308"/>
        <v>42239.957962962959</v>
      </c>
      <c r="M3300" s="15">
        <f t="shared" si="309"/>
        <v>42260</v>
      </c>
      <c r="N3300" s="10">
        <f t="shared" si="310"/>
        <v>21</v>
      </c>
      <c r="O3300" t="b">
        <v>0</v>
      </c>
      <c r="P3300">
        <v>72</v>
      </c>
      <c r="Q3300" t="b">
        <v>1</v>
      </c>
      <c r="R3300" s="12" t="s">
        <v>8273</v>
      </c>
      <c r="S3300" t="s">
        <v>8274</v>
      </c>
      <c r="T3300">
        <f t="shared" si="306"/>
        <v>141.29</v>
      </c>
      <c r="U3300">
        <f t="shared" si="31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307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5">
        <f t="shared" si="308"/>
        <v>42261.917395833334</v>
      </c>
      <c r="M3301" s="15">
        <f t="shared" si="309"/>
        <v>42291.917395833334</v>
      </c>
      <c r="N3301" s="10">
        <f t="shared" si="310"/>
        <v>30</v>
      </c>
      <c r="O3301" t="b">
        <v>0</v>
      </c>
      <c r="P3301">
        <v>63</v>
      </c>
      <c r="Q3301" t="b">
        <v>1</v>
      </c>
      <c r="R3301" s="12" t="s">
        <v>8273</v>
      </c>
      <c r="S3301" t="s">
        <v>8274</v>
      </c>
      <c r="T3301">
        <f t="shared" si="306"/>
        <v>55.33</v>
      </c>
      <c r="U3301">
        <f t="shared" si="31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307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5">
        <f t="shared" si="308"/>
        <v>42102.743773148148</v>
      </c>
      <c r="M3302" s="15">
        <f t="shared" si="309"/>
        <v>42123.743773148148</v>
      </c>
      <c r="N3302" s="10">
        <f t="shared" si="310"/>
        <v>21</v>
      </c>
      <c r="O3302" t="b">
        <v>0</v>
      </c>
      <c r="P3302">
        <v>88</v>
      </c>
      <c r="Q3302" t="b">
        <v>1</v>
      </c>
      <c r="R3302" s="12" t="s">
        <v>8273</v>
      </c>
      <c r="S3302" t="s">
        <v>8274</v>
      </c>
      <c r="T3302">
        <f t="shared" si="306"/>
        <v>46.42</v>
      </c>
      <c r="U3302">
        <f t="shared" si="31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307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5">
        <f t="shared" si="308"/>
        <v>42538.73583333334</v>
      </c>
      <c r="M3303" s="15">
        <f t="shared" si="309"/>
        <v>42583.290972222225</v>
      </c>
      <c r="N3303" s="10">
        <f t="shared" si="310"/>
        <v>45</v>
      </c>
      <c r="O3303" t="b">
        <v>0</v>
      </c>
      <c r="P3303">
        <v>70</v>
      </c>
      <c r="Q3303" t="b">
        <v>1</v>
      </c>
      <c r="R3303" s="12" t="s">
        <v>8273</v>
      </c>
      <c r="S3303" t="s">
        <v>8274</v>
      </c>
      <c r="T3303">
        <f t="shared" si="306"/>
        <v>57.2</v>
      </c>
      <c r="U3303">
        <f t="shared" si="31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307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5">
        <f t="shared" si="308"/>
        <v>42681.35157407407</v>
      </c>
      <c r="M3304" s="15">
        <f t="shared" si="309"/>
        <v>42711.35157407407</v>
      </c>
      <c r="N3304" s="10">
        <f t="shared" si="310"/>
        <v>30</v>
      </c>
      <c r="O3304" t="b">
        <v>0</v>
      </c>
      <c r="P3304">
        <v>50</v>
      </c>
      <c r="Q3304" t="b">
        <v>1</v>
      </c>
      <c r="R3304" s="12" t="s">
        <v>8273</v>
      </c>
      <c r="S3304" t="s">
        <v>8274</v>
      </c>
      <c r="T3304">
        <f t="shared" si="306"/>
        <v>173.7</v>
      </c>
      <c r="U3304">
        <f t="shared" si="31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307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5">
        <f t="shared" si="308"/>
        <v>42056.65143518518</v>
      </c>
      <c r="M3305" s="15">
        <f t="shared" si="309"/>
        <v>42091.609768518523</v>
      </c>
      <c r="N3305" s="10">
        <f t="shared" si="310"/>
        <v>35</v>
      </c>
      <c r="O3305" t="b">
        <v>0</v>
      </c>
      <c r="P3305">
        <v>35</v>
      </c>
      <c r="Q3305" t="b">
        <v>1</v>
      </c>
      <c r="R3305" s="12" t="s">
        <v>8273</v>
      </c>
      <c r="S3305" t="s">
        <v>8274</v>
      </c>
      <c r="T3305">
        <f t="shared" si="306"/>
        <v>59.6</v>
      </c>
      <c r="U3305">
        <f t="shared" si="31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307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5">
        <f t="shared" si="308"/>
        <v>42696.624444444446</v>
      </c>
      <c r="M3306" s="15">
        <f t="shared" si="309"/>
        <v>42726.624444444446</v>
      </c>
      <c r="N3306" s="10">
        <f t="shared" si="310"/>
        <v>30</v>
      </c>
      <c r="O3306" t="b">
        <v>0</v>
      </c>
      <c r="P3306">
        <v>175</v>
      </c>
      <c r="Q3306" t="b">
        <v>1</v>
      </c>
      <c r="R3306" s="12" t="s">
        <v>8273</v>
      </c>
      <c r="S3306" t="s">
        <v>8274</v>
      </c>
      <c r="T3306">
        <f t="shared" si="306"/>
        <v>89.59</v>
      </c>
      <c r="U3306">
        <f t="shared" si="31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307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5">
        <f t="shared" si="308"/>
        <v>42186.855879629627</v>
      </c>
      <c r="M3307" s="15">
        <f t="shared" si="309"/>
        <v>42216.855879629627</v>
      </c>
      <c r="N3307" s="10">
        <f t="shared" si="310"/>
        <v>30</v>
      </c>
      <c r="O3307" t="b">
        <v>0</v>
      </c>
      <c r="P3307">
        <v>20</v>
      </c>
      <c r="Q3307" t="b">
        <v>1</v>
      </c>
      <c r="R3307" s="12" t="s">
        <v>8273</v>
      </c>
      <c r="S3307" t="s">
        <v>8274</v>
      </c>
      <c r="T3307">
        <f t="shared" si="306"/>
        <v>204.05</v>
      </c>
      <c r="U3307">
        <f t="shared" si="31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307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5">
        <f t="shared" si="308"/>
        <v>42493.219236111108</v>
      </c>
      <c r="M3308" s="15">
        <f t="shared" si="309"/>
        <v>42531.125</v>
      </c>
      <c r="N3308" s="10">
        <f t="shared" si="310"/>
        <v>38</v>
      </c>
      <c r="O3308" t="b">
        <v>0</v>
      </c>
      <c r="P3308">
        <v>54</v>
      </c>
      <c r="Q3308" t="b">
        <v>1</v>
      </c>
      <c r="R3308" s="12" t="s">
        <v>8273</v>
      </c>
      <c r="S3308" t="s">
        <v>8274</v>
      </c>
      <c r="T3308">
        <f t="shared" si="306"/>
        <v>48.7</v>
      </c>
      <c r="U3308">
        <f t="shared" si="31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307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5">
        <f t="shared" si="308"/>
        <v>42475.057164351849</v>
      </c>
      <c r="M3309" s="15">
        <f t="shared" si="309"/>
        <v>42505.057164351849</v>
      </c>
      <c r="N3309" s="10">
        <f t="shared" si="310"/>
        <v>30</v>
      </c>
      <c r="O3309" t="b">
        <v>0</v>
      </c>
      <c r="P3309">
        <v>20</v>
      </c>
      <c r="Q3309" t="b">
        <v>1</v>
      </c>
      <c r="R3309" s="12" t="s">
        <v>8273</v>
      </c>
      <c r="S3309" t="s">
        <v>8274</v>
      </c>
      <c r="T3309">
        <f t="shared" si="306"/>
        <v>53.34</v>
      </c>
      <c r="U3309">
        <f t="shared" si="31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307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5">
        <f t="shared" si="308"/>
        <v>42452.876909722225</v>
      </c>
      <c r="M3310" s="15">
        <f t="shared" si="309"/>
        <v>42473.876909722225</v>
      </c>
      <c r="N3310" s="10">
        <f t="shared" si="310"/>
        <v>21</v>
      </c>
      <c r="O3310" t="b">
        <v>0</v>
      </c>
      <c r="P3310">
        <v>57</v>
      </c>
      <c r="Q3310" t="b">
        <v>1</v>
      </c>
      <c r="R3310" s="12" t="s">
        <v>8273</v>
      </c>
      <c r="S3310" t="s">
        <v>8274</v>
      </c>
      <c r="T3310">
        <f t="shared" si="306"/>
        <v>75.09</v>
      </c>
      <c r="U3310">
        <f t="shared" si="31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307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5">
        <f t="shared" si="308"/>
        <v>42628.650208333333</v>
      </c>
      <c r="M3311" s="15">
        <f t="shared" si="309"/>
        <v>42659.650208333333</v>
      </c>
      <c r="N3311" s="10">
        <f t="shared" si="310"/>
        <v>31</v>
      </c>
      <c r="O3311" t="b">
        <v>0</v>
      </c>
      <c r="P3311">
        <v>31</v>
      </c>
      <c r="Q3311" t="b">
        <v>1</v>
      </c>
      <c r="R3311" s="12" t="s">
        <v>8273</v>
      </c>
      <c r="S3311" t="s">
        <v>8274</v>
      </c>
      <c r="T3311">
        <f t="shared" si="306"/>
        <v>18</v>
      </c>
      <c r="U3311">
        <f t="shared" si="31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307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5">
        <f t="shared" si="308"/>
        <v>42253.928530092591</v>
      </c>
      <c r="M3312" s="15">
        <f t="shared" si="309"/>
        <v>42283.928530092591</v>
      </c>
      <c r="N3312" s="10">
        <f t="shared" si="310"/>
        <v>30</v>
      </c>
      <c r="O3312" t="b">
        <v>0</v>
      </c>
      <c r="P3312">
        <v>31</v>
      </c>
      <c r="Q3312" t="b">
        <v>1</v>
      </c>
      <c r="R3312" s="12" t="s">
        <v>8273</v>
      </c>
      <c r="S3312" t="s">
        <v>8274</v>
      </c>
      <c r="T3312">
        <f t="shared" si="306"/>
        <v>209.84</v>
      </c>
      <c r="U3312">
        <f t="shared" si="31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307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5">
        <f t="shared" si="308"/>
        <v>42264.29178240741</v>
      </c>
      <c r="M3313" s="15">
        <f t="shared" si="309"/>
        <v>42294.29178240741</v>
      </c>
      <c r="N3313" s="10">
        <f t="shared" si="310"/>
        <v>30</v>
      </c>
      <c r="O3313" t="b">
        <v>0</v>
      </c>
      <c r="P3313">
        <v>45</v>
      </c>
      <c r="Q3313" t="b">
        <v>1</v>
      </c>
      <c r="R3313" s="12" t="s">
        <v>8273</v>
      </c>
      <c r="S3313" t="s">
        <v>8274</v>
      </c>
      <c r="T3313">
        <f t="shared" si="306"/>
        <v>61.02</v>
      </c>
      <c r="U3313">
        <f t="shared" si="31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307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5">
        <f t="shared" si="308"/>
        <v>42664.809560185182</v>
      </c>
      <c r="M3314" s="15">
        <f t="shared" si="309"/>
        <v>42685.916666666672</v>
      </c>
      <c r="N3314" s="10">
        <f t="shared" si="310"/>
        <v>21</v>
      </c>
      <c r="O3314" t="b">
        <v>0</v>
      </c>
      <c r="P3314">
        <v>41</v>
      </c>
      <c r="Q3314" t="b">
        <v>1</v>
      </c>
      <c r="R3314" s="12" t="s">
        <v>8273</v>
      </c>
      <c r="S3314" t="s">
        <v>8274</v>
      </c>
      <c r="T3314">
        <f t="shared" si="306"/>
        <v>61</v>
      </c>
      <c r="U3314">
        <f t="shared" si="31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307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5">
        <f t="shared" si="308"/>
        <v>42382.244409722218</v>
      </c>
      <c r="M3315" s="15">
        <f t="shared" si="309"/>
        <v>42396.041666666672</v>
      </c>
      <c r="N3315" s="10">
        <f t="shared" si="310"/>
        <v>14</v>
      </c>
      <c r="O3315" t="b">
        <v>0</v>
      </c>
      <c r="P3315">
        <v>29</v>
      </c>
      <c r="Q3315" t="b">
        <v>1</v>
      </c>
      <c r="R3315" s="12" t="s">
        <v>8273</v>
      </c>
      <c r="S3315" t="s">
        <v>8274</v>
      </c>
      <c r="T3315">
        <f t="shared" si="306"/>
        <v>80.03</v>
      </c>
      <c r="U3315">
        <f t="shared" si="31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307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5">
        <f t="shared" si="308"/>
        <v>42105.267488425925</v>
      </c>
      <c r="M3316" s="15">
        <f t="shared" si="309"/>
        <v>42132.836805555555</v>
      </c>
      <c r="N3316" s="10">
        <f t="shared" si="310"/>
        <v>27</v>
      </c>
      <c r="O3316" t="b">
        <v>0</v>
      </c>
      <c r="P3316">
        <v>58</v>
      </c>
      <c r="Q3316" t="b">
        <v>1</v>
      </c>
      <c r="R3316" s="12" t="s">
        <v>8273</v>
      </c>
      <c r="S3316" t="s">
        <v>8274</v>
      </c>
      <c r="T3316">
        <f t="shared" si="306"/>
        <v>29.07</v>
      </c>
      <c r="U3316">
        <f t="shared" si="31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307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5">
        <f t="shared" si="308"/>
        <v>42466.303715277783</v>
      </c>
      <c r="M3317" s="15">
        <f t="shared" si="309"/>
        <v>42496.303715277783</v>
      </c>
      <c r="N3317" s="10">
        <f t="shared" si="310"/>
        <v>30</v>
      </c>
      <c r="O3317" t="b">
        <v>0</v>
      </c>
      <c r="P3317">
        <v>89</v>
      </c>
      <c r="Q3317" t="b">
        <v>1</v>
      </c>
      <c r="R3317" s="12" t="s">
        <v>8273</v>
      </c>
      <c r="S3317" t="s">
        <v>8274</v>
      </c>
      <c r="T3317">
        <f t="shared" si="306"/>
        <v>49.44</v>
      </c>
      <c r="U3317">
        <f t="shared" si="31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307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5">
        <f t="shared" si="308"/>
        <v>41826.871238425927</v>
      </c>
      <c r="M3318" s="15">
        <f t="shared" si="309"/>
        <v>41859.57916666667</v>
      </c>
      <c r="N3318" s="10">
        <f t="shared" si="310"/>
        <v>33</v>
      </c>
      <c r="O3318" t="b">
        <v>0</v>
      </c>
      <c r="P3318">
        <v>125</v>
      </c>
      <c r="Q3318" t="b">
        <v>1</v>
      </c>
      <c r="R3318" s="12" t="s">
        <v>8273</v>
      </c>
      <c r="S3318" t="s">
        <v>8274</v>
      </c>
      <c r="T3318">
        <f t="shared" si="306"/>
        <v>93.98</v>
      </c>
      <c r="U3318">
        <f t="shared" si="31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307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5">
        <f t="shared" si="308"/>
        <v>42499.039629629624</v>
      </c>
      <c r="M3319" s="15">
        <f t="shared" si="309"/>
        <v>42529.039629629624</v>
      </c>
      <c r="N3319" s="10">
        <f t="shared" si="310"/>
        <v>30</v>
      </c>
      <c r="O3319" t="b">
        <v>0</v>
      </c>
      <c r="P3319">
        <v>18</v>
      </c>
      <c r="Q3319" t="b">
        <v>1</v>
      </c>
      <c r="R3319" s="12" t="s">
        <v>8273</v>
      </c>
      <c r="S3319" t="s">
        <v>8274</v>
      </c>
      <c r="T3319">
        <f t="shared" si="306"/>
        <v>61.94</v>
      </c>
      <c r="U3319">
        <f t="shared" si="31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307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5">
        <f t="shared" si="308"/>
        <v>42431.302002314813</v>
      </c>
      <c r="M3320" s="15">
        <f t="shared" si="309"/>
        <v>42471.104166666672</v>
      </c>
      <c r="N3320" s="10">
        <f t="shared" si="310"/>
        <v>40</v>
      </c>
      <c r="O3320" t="b">
        <v>0</v>
      </c>
      <c r="P3320">
        <v>32</v>
      </c>
      <c r="Q3320" t="b">
        <v>1</v>
      </c>
      <c r="R3320" s="12" t="s">
        <v>8273</v>
      </c>
      <c r="S3320" t="s">
        <v>8274</v>
      </c>
      <c r="T3320">
        <f t="shared" si="306"/>
        <v>78.5</v>
      </c>
      <c r="U3320">
        <f t="shared" si="31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307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5">
        <f t="shared" si="308"/>
        <v>41990.585486111115</v>
      </c>
      <c r="M3321" s="15">
        <f t="shared" si="309"/>
        <v>42035.585486111115</v>
      </c>
      <c r="N3321" s="10">
        <f t="shared" si="310"/>
        <v>45</v>
      </c>
      <c r="O3321" t="b">
        <v>0</v>
      </c>
      <c r="P3321">
        <v>16</v>
      </c>
      <c r="Q3321" t="b">
        <v>1</v>
      </c>
      <c r="R3321" s="12" t="s">
        <v>8273</v>
      </c>
      <c r="S3321" t="s">
        <v>8274</v>
      </c>
      <c r="T3321">
        <f t="shared" si="306"/>
        <v>33.75</v>
      </c>
      <c r="U3321">
        <f t="shared" si="31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307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5">
        <f t="shared" si="308"/>
        <v>42513.045798611114</v>
      </c>
      <c r="M3322" s="15">
        <f t="shared" si="309"/>
        <v>42543.045798611114</v>
      </c>
      <c r="N3322" s="10">
        <f t="shared" si="310"/>
        <v>30</v>
      </c>
      <c r="O3322" t="b">
        <v>0</v>
      </c>
      <c r="P3322">
        <v>38</v>
      </c>
      <c r="Q3322" t="b">
        <v>1</v>
      </c>
      <c r="R3322" s="12" t="s">
        <v>8273</v>
      </c>
      <c r="S3322" t="s">
        <v>8274</v>
      </c>
      <c r="T3322">
        <f t="shared" si="306"/>
        <v>66.45</v>
      </c>
      <c r="U3322">
        <f t="shared" si="31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307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5">
        <f t="shared" si="308"/>
        <v>41914.100289351853</v>
      </c>
      <c r="M3323" s="15">
        <f t="shared" si="309"/>
        <v>41928.165972222225</v>
      </c>
      <c r="N3323" s="10">
        <f t="shared" si="310"/>
        <v>14</v>
      </c>
      <c r="O3323" t="b">
        <v>0</v>
      </c>
      <c r="P3323">
        <v>15</v>
      </c>
      <c r="Q3323" t="b">
        <v>1</v>
      </c>
      <c r="R3323" s="12" t="s">
        <v>8273</v>
      </c>
      <c r="S3323" t="s">
        <v>8274</v>
      </c>
      <c r="T3323">
        <f t="shared" si="306"/>
        <v>35.799999999999997</v>
      </c>
      <c r="U3323">
        <f t="shared" si="31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307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5">
        <f t="shared" si="308"/>
        <v>42521.010370370372</v>
      </c>
      <c r="M3324" s="15">
        <f t="shared" si="309"/>
        <v>42543.163194444445</v>
      </c>
      <c r="N3324" s="10">
        <f t="shared" si="310"/>
        <v>22</v>
      </c>
      <c r="O3324" t="b">
        <v>0</v>
      </c>
      <c r="P3324">
        <v>23</v>
      </c>
      <c r="Q3324" t="b">
        <v>1</v>
      </c>
      <c r="R3324" s="12" t="s">
        <v>8273</v>
      </c>
      <c r="S3324" t="s">
        <v>8274</v>
      </c>
      <c r="T3324">
        <f t="shared" si="306"/>
        <v>145.65</v>
      </c>
      <c r="U3324">
        <f t="shared" si="31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307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5">
        <f t="shared" si="308"/>
        <v>42608.36583333333</v>
      </c>
      <c r="M3325" s="15">
        <f t="shared" si="309"/>
        <v>42638.36583333333</v>
      </c>
      <c r="N3325" s="10">
        <f t="shared" si="310"/>
        <v>30</v>
      </c>
      <c r="O3325" t="b">
        <v>0</v>
      </c>
      <c r="P3325">
        <v>49</v>
      </c>
      <c r="Q3325" t="b">
        <v>1</v>
      </c>
      <c r="R3325" s="12" t="s">
        <v>8273</v>
      </c>
      <c r="S3325" t="s">
        <v>8274</v>
      </c>
      <c r="T3325">
        <f t="shared" si="306"/>
        <v>25.69</v>
      </c>
      <c r="U3325">
        <f t="shared" si="31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307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5">
        <f t="shared" si="308"/>
        <v>42512.58321759259</v>
      </c>
      <c r="M3326" s="15">
        <f t="shared" si="309"/>
        <v>42526.58321759259</v>
      </c>
      <c r="N3326" s="10">
        <f t="shared" si="310"/>
        <v>14</v>
      </c>
      <c r="O3326" t="b">
        <v>0</v>
      </c>
      <c r="P3326">
        <v>10</v>
      </c>
      <c r="Q3326" t="b">
        <v>1</v>
      </c>
      <c r="R3326" s="12" t="s">
        <v>8273</v>
      </c>
      <c r="S3326" t="s">
        <v>8274</v>
      </c>
      <c r="T3326">
        <f t="shared" si="306"/>
        <v>152.5</v>
      </c>
      <c r="U3326">
        <f t="shared" si="31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307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5">
        <f t="shared" si="308"/>
        <v>42064.785613425927</v>
      </c>
      <c r="M3327" s="15">
        <f t="shared" si="309"/>
        <v>42099.743946759263</v>
      </c>
      <c r="N3327" s="10">
        <f t="shared" si="310"/>
        <v>35</v>
      </c>
      <c r="O3327" t="b">
        <v>0</v>
      </c>
      <c r="P3327">
        <v>15</v>
      </c>
      <c r="Q3327" t="b">
        <v>1</v>
      </c>
      <c r="R3327" s="12" t="s">
        <v>8273</v>
      </c>
      <c r="S3327" t="s">
        <v>8274</v>
      </c>
      <c r="T3327">
        <f t="shared" si="306"/>
        <v>30</v>
      </c>
      <c r="U3327">
        <f t="shared" si="31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307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5">
        <f t="shared" si="308"/>
        <v>42041.714178240742</v>
      </c>
      <c r="M3328" s="15">
        <f t="shared" si="309"/>
        <v>42071.67251157407</v>
      </c>
      <c r="N3328" s="10">
        <f t="shared" si="310"/>
        <v>30</v>
      </c>
      <c r="O3328" t="b">
        <v>0</v>
      </c>
      <c r="P3328">
        <v>57</v>
      </c>
      <c r="Q3328" t="b">
        <v>1</v>
      </c>
      <c r="R3328" s="12" t="s">
        <v>8273</v>
      </c>
      <c r="S3328" t="s">
        <v>8274</v>
      </c>
      <c r="T3328">
        <f t="shared" si="306"/>
        <v>142.28</v>
      </c>
      <c r="U3328">
        <f t="shared" si="31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307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5">
        <f t="shared" si="308"/>
        <v>42468.374606481477</v>
      </c>
      <c r="M3329" s="15">
        <f t="shared" si="309"/>
        <v>42498.374606481477</v>
      </c>
      <c r="N3329" s="10">
        <f t="shared" si="310"/>
        <v>30</v>
      </c>
      <c r="O3329" t="b">
        <v>0</v>
      </c>
      <c r="P3329">
        <v>33</v>
      </c>
      <c r="Q3329" t="b">
        <v>1</v>
      </c>
      <c r="R3329" s="12" t="s">
        <v>8273</v>
      </c>
      <c r="S3329" t="s">
        <v>8274</v>
      </c>
      <c r="T3329">
        <f t="shared" si="306"/>
        <v>24.55</v>
      </c>
      <c r="U3329">
        <f t="shared" si="31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si="307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5">
        <f t="shared" si="308"/>
        <v>41822.57503472222</v>
      </c>
      <c r="M3330" s="15">
        <f t="shared" si="309"/>
        <v>41825.041666666664</v>
      </c>
      <c r="N3330" s="10">
        <f t="shared" si="310"/>
        <v>3</v>
      </c>
      <c r="O3330" t="b">
        <v>0</v>
      </c>
      <c r="P3330">
        <v>9</v>
      </c>
      <c r="Q3330" t="b">
        <v>1</v>
      </c>
      <c r="R3330" s="12" t="s">
        <v>8273</v>
      </c>
      <c r="S3330" t="s">
        <v>8274</v>
      </c>
      <c r="T3330">
        <f t="shared" ref="T3330:T3393" si="312">IFERROR(ROUND(E3330/P3330,2),0)</f>
        <v>292.77999999999997</v>
      </c>
      <c r="U3330">
        <f t="shared" si="31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ref="F3331:F3394" si="313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5">
        <f t="shared" ref="L3331:L3394" si="314">(((K3331/60)/60)/24)+DATE(1970,1,1)</f>
        <v>41837.323009259257</v>
      </c>
      <c r="M3331" s="15">
        <f t="shared" ref="M3331:M3394" si="315">(((J3331/60)/60)/24)+DATE(1970,1,1)</f>
        <v>41847.958333333336</v>
      </c>
      <c r="N3331" s="10">
        <f t="shared" ref="N3331:N3394" si="316">_xlfn.DAYS(M3331,L3331)</f>
        <v>10</v>
      </c>
      <c r="O3331" t="b">
        <v>0</v>
      </c>
      <c r="P3331">
        <v>26</v>
      </c>
      <c r="Q3331" t="b">
        <v>1</v>
      </c>
      <c r="R3331" s="12" t="s">
        <v>8273</v>
      </c>
      <c r="S3331" t="s">
        <v>8274</v>
      </c>
      <c r="T3331">
        <f t="shared" si="312"/>
        <v>44.92</v>
      </c>
      <c r="U3331">
        <f t="shared" ref="U3331:U3394" si="317">YEAR(L3331)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313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5">
        <f t="shared" si="314"/>
        <v>42065.887361111112</v>
      </c>
      <c r="M3332" s="15">
        <f t="shared" si="315"/>
        <v>42095.845694444448</v>
      </c>
      <c r="N3332" s="10">
        <f t="shared" si="316"/>
        <v>30</v>
      </c>
      <c r="O3332" t="b">
        <v>0</v>
      </c>
      <c r="P3332">
        <v>69</v>
      </c>
      <c r="Q3332" t="b">
        <v>1</v>
      </c>
      <c r="R3332" s="12" t="s">
        <v>8273</v>
      </c>
      <c r="S3332" t="s">
        <v>8274</v>
      </c>
      <c r="T3332">
        <f t="shared" si="312"/>
        <v>23.1</v>
      </c>
      <c r="U3332">
        <f t="shared" si="317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313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5">
        <f t="shared" si="314"/>
        <v>42248.697754629626</v>
      </c>
      <c r="M3333" s="15">
        <f t="shared" si="315"/>
        <v>42283.697754629626</v>
      </c>
      <c r="N3333" s="10">
        <f t="shared" si="316"/>
        <v>35</v>
      </c>
      <c r="O3333" t="b">
        <v>0</v>
      </c>
      <c r="P3333">
        <v>65</v>
      </c>
      <c r="Q3333" t="b">
        <v>1</v>
      </c>
      <c r="R3333" s="12" t="s">
        <v>8273</v>
      </c>
      <c r="S3333" t="s">
        <v>8274</v>
      </c>
      <c r="T3333">
        <f t="shared" si="312"/>
        <v>80.400000000000006</v>
      </c>
      <c r="U3333">
        <f t="shared" si="317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313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5">
        <f t="shared" si="314"/>
        <v>41809.860300925924</v>
      </c>
      <c r="M3334" s="15">
        <f t="shared" si="315"/>
        <v>41839.860300925924</v>
      </c>
      <c r="N3334" s="10">
        <f t="shared" si="316"/>
        <v>30</v>
      </c>
      <c r="O3334" t="b">
        <v>0</v>
      </c>
      <c r="P3334">
        <v>83</v>
      </c>
      <c r="Q3334" t="b">
        <v>1</v>
      </c>
      <c r="R3334" s="12" t="s">
        <v>8273</v>
      </c>
      <c r="S3334" t="s">
        <v>8274</v>
      </c>
      <c r="T3334">
        <f t="shared" si="312"/>
        <v>72.290000000000006</v>
      </c>
      <c r="U3334">
        <f t="shared" si="317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313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5">
        <f t="shared" si="314"/>
        <v>42148.676851851851</v>
      </c>
      <c r="M3335" s="15">
        <f t="shared" si="315"/>
        <v>42170.676851851851</v>
      </c>
      <c r="N3335" s="10">
        <f t="shared" si="316"/>
        <v>22</v>
      </c>
      <c r="O3335" t="b">
        <v>0</v>
      </c>
      <c r="P3335">
        <v>111</v>
      </c>
      <c r="Q3335" t="b">
        <v>1</v>
      </c>
      <c r="R3335" s="12" t="s">
        <v>8273</v>
      </c>
      <c r="S3335" t="s">
        <v>8274</v>
      </c>
      <c r="T3335">
        <f t="shared" si="312"/>
        <v>32.97</v>
      </c>
      <c r="U3335">
        <f t="shared" si="317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313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5">
        <f t="shared" si="314"/>
        <v>42185.521087962959</v>
      </c>
      <c r="M3336" s="15">
        <f t="shared" si="315"/>
        <v>42215.521087962959</v>
      </c>
      <c r="N3336" s="10">
        <f t="shared" si="316"/>
        <v>30</v>
      </c>
      <c r="O3336" t="b">
        <v>0</v>
      </c>
      <c r="P3336">
        <v>46</v>
      </c>
      <c r="Q3336" t="b">
        <v>1</v>
      </c>
      <c r="R3336" s="12" t="s">
        <v>8273</v>
      </c>
      <c r="S3336" t="s">
        <v>8274</v>
      </c>
      <c r="T3336">
        <f t="shared" si="312"/>
        <v>116.65</v>
      </c>
      <c r="U3336">
        <f t="shared" si="317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313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5">
        <f t="shared" si="314"/>
        <v>41827.674143518518</v>
      </c>
      <c r="M3337" s="15">
        <f t="shared" si="315"/>
        <v>41854.958333333336</v>
      </c>
      <c r="N3337" s="10">
        <f t="shared" si="316"/>
        <v>27</v>
      </c>
      <c r="O3337" t="b">
        <v>0</v>
      </c>
      <c r="P3337">
        <v>63</v>
      </c>
      <c r="Q3337" t="b">
        <v>1</v>
      </c>
      <c r="R3337" s="12" t="s">
        <v>8273</v>
      </c>
      <c r="S3337" t="s">
        <v>8274</v>
      </c>
      <c r="T3337">
        <f t="shared" si="312"/>
        <v>79.62</v>
      </c>
      <c r="U3337">
        <f t="shared" si="317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313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5">
        <f t="shared" si="314"/>
        <v>42437.398680555561</v>
      </c>
      <c r="M3338" s="15">
        <f t="shared" si="315"/>
        <v>42465.35701388889</v>
      </c>
      <c r="N3338" s="10">
        <f t="shared" si="316"/>
        <v>28</v>
      </c>
      <c r="O3338" t="b">
        <v>0</v>
      </c>
      <c r="P3338">
        <v>9</v>
      </c>
      <c r="Q3338" t="b">
        <v>1</v>
      </c>
      <c r="R3338" s="12" t="s">
        <v>8273</v>
      </c>
      <c r="S3338" t="s">
        <v>8274</v>
      </c>
      <c r="T3338">
        <f t="shared" si="312"/>
        <v>27.78</v>
      </c>
      <c r="U3338">
        <f t="shared" si="317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313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5">
        <f t="shared" si="314"/>
        <v>41901.282025462962</v>
      </c>
      <c r="M3339" s="15">
        <f t="shared" si="315"/>
        <v>41922.875</v>
      </c>
      <c r="N3339" s="10">
        <f t="shared" si="316"/>
        <v>21</v>
      </c>
      <c r="O3339" t="b">
        <v>0</v>
      </c>
      <c r="P3339">
        <v>34</v>
      </c>
      <c r="Q3339" t="b">
        <v>1</v>
      </c>
      <c r="R3339" s="12" t="s">
        <v>8273</v>
      </c>
      <c r="S3339" t="s">
        <v>8274</v>
      </c>
      <c r="T3339">
        <f t="shared" si="312"/>
        <v>81.03</v>
      </c>
      <c r="U3339">
        <f t="shared" si="317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313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5">
        <f t="shared" si="314"/>
        <v>42769.574999999997</v>
      </c>
      <c r="M3340" s="15">
        <f t="shared" si="315"/>
        <v>42790.574999999997</v>
      </c>
      <c r="N3340" s="10">
        <f t="shared" si="316"/>
        <v>21</v>
      </c>
      <c r="O3340" t="b">
        <v>0</v>
      </c>
      <c r="P3340">
        <v>112</v>
      </c>
      <c r="Q3340" t="b">
        <v>1</v>
      </c>
      <c r="R3340" s="12" t="s">
        <v>8273</v>
      </c>
      <c r="S3340" t="s">
        <v>8274</v>
      </c>
      <c r="T3340">
        <f t="shared" si="312"/>
        <v>136.85</v>
      </c>
      <c r="U3340">
        <f t="shared" si="317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313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5">
        <f t="shared" si="314"/>
        <v>42549.665717592594</v>
      </c>
      <c r="M3341" s="15">
        <f t="shared" si="315"/>
        <v>42579.665717592594</v>
      </c>
      <c r="N3341" s="10">
        <f t="shared" si="316"/>
        <v>30</v>
      </c>
      <c r="O3341" t="b">
        <v>0</v>
      </c>
      <c r="P3341">
        <v>47</v>
      </c>
      <c r="Q3341" t="b">
        <v>1</v>
      </c>
      <c r="R3341" s="12" t="s">
        <v>8273</v>
      </c>
      <c r="S3341" t="s">
        <v>8274</v>
      </c>
      <c r="T3341">
        <f t="shared" si="312"/>
        <v>177.62</v>
      </c>
      <c r="U3341">
        <f t="shared" si="317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313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5">
        <f t="shared" si="314"/>
        <v>42685.974004629628</v>
      </c>
      <c r="M3342" s="15">
        <f t="shared" si="315"/>
        <v>42710.974004629628</v>
      </c>
      <c r="N3342" s="10">
        <f t="shared" si="316"/>
        <v>25</v>
      </c>
      <c r="O3342" t="b">
        <v>0</v>
      </c>
      <c r="P3342">
        <v>38</v>
      </c>
      <c r="Q3342" t="b">
        <v>1</v>
      </c>
      <c r="R3342" s="12" t="s">
        <v>8273</v>
      </c>
      <c r="S3342" t="s">
        <v>8274</v>
      </c>
      <c r="T3342">
        <f t="shared" si="312"/>
        <v>109.08</v>
      </c>
      <c r="U3342">
        <f t="shared" si="317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313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5">
        <f t="shared" si="314"/>
        <v>42510.798854166671</v>
      </c>
      <c r="M3343" s="15">
        <f t="shared" si="315"/>
        <v>42533.708333333328</v>
      </c>
      <c r="N3343" s="10">
        <f t="shared" si="316"/>
        <v>23</v>
      </c>
      <c r="O3343" t="b">
        <v>0</v>
      </c>
      <c r="P3343">
        <v>28</v>
      </c>
      <c r="Q3343" t="b">
        <v>1</v>
      </c>
      <c r="R3343" s="12" t="s">
        <v>8273</v>
      </c>
      <c r="S3343" t="s">
        <v>8274</v>
      </c>
      <c r="T3343">
        <f t="shared" si="312"/>
        <v>119.64</v>
      </c>
      <c r="U3343">
        <f t="shared" si="317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313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5">
        <f t="shared" si="314"/>
        <v>42062.296412037031</v>
      </c>
      <c r="M3344" s="15">
        <f t="shared" si="315"/>
        <v>42095.207638888889</v>
      </c>
      <c r="N3344" s="10">
        <f t="shared" si="316"/>
        <v>33</v>
      </c>
      <c r="O3344" t="b">
        <v>0</v>
      </c>
      <c r="P3344">
        <v>78</v>
      </c>
      <c r="Q3344" t="b">
        <v>1</v>
      </c>
      <c r="R3344" s="12" t="s">
        <v>8273</v>
      </c>
      <c r="S3344" t="s">
        <v>8274</v>
      </c>
      <c r="T3344">
        <f t="shared" si="312"/>
        <v>78.209999999999994</v>
      </c>
      <c r="U3344">
        <f t="shared" si="317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313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5">
        <f t="shared" si="314"/>
        <v>42452.916481481487</v>
      </c>
      <c r="M3345" s="15">
        <f t="shared" si="315"/>
        <v>42473.554166666669</v>
      </c>
      <c r="N3345" s="10">
        <f t="shared" si="316"/>
        <v>21</v>
      </c>
      <c r="O3345" t="b">
        <v>0</v>
      </c>
      <c r="P3345">
        <v>23</v>
      </c>
      <c r="Q3345" t="b">
        <v>1</v>
      </c>
      <c r="R3345" s="12" t="s">
        <v>8273</v>
      </c>
      <c r="S3345" t="s">
        <v>8274</v>
      </c>
      <c r="T3345">
        <f t="shared" si="312"/>
        <v>52.17</v>
      </c>
      <c r="U3345">
        <f t="shared" si="317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313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5">
        <f t="shared" si="314"/>
        <v>41851.200150462959</v>
      </c>
      <c r="M3346" s="15">
        <f t="shared" si="315"/>
        <v>41881.200150462959</v>
      </c>
      <c r="N3346" s="10">
        <f t="shared" si="316"/>
        <v>30</v>
      </c>
      <c r="O3346" t="b">
        <v>0</v>
      </c>
      <c r="P3346">
        <v>40</v>
      </c>
      <c r="Q3346" t="b">
        <v>1</v>
      </c>
      <c r="R3346" s="12" t="s">
        <v>8273</v>
      </c>
      <c r="S3346" t="s">
        <v>8274</v>
      </c>
      <c r="T3346">
        <f t="shared" si="312"/>
        <v>114.13</v>
      </c>
      <c r="U3346">
        <f t="shared" si="317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313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5">
        <f t="shared" si="314"/>
        <v>42053.106111111112</v>
      </c>
      <c r="M3347" s="15">
        <f t="shared" si="315"/>
        <v>42112.025694444441</v>
      </c>
      <c r="N3347" s="10">
        <f t="shared" si="316"/>
        <v>59</v>
      </c>
      <c r="O3347" t="b">
        <v>0</v>
      </c>
      <c r="P3347">
        <v>13</v>
      </c>
      <c r="Q3347" t="b">
        <v>1</v>
      </c>
      <c r="R3347" s="12" t="s">
        <v>8273</v>
      </c>
      <c r="S3347" t="s">
        <v>8274</v>
      </c>
      <c r="T3347">
        <f t="shared" si="312"/>
        <v>50</v>
      </c>
      <c r="U3347">
        <f t="shared" si="317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313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5">
        <f t="shared" si="314"/>
        <v>42054.024421296301</v>
      </c>
      <c r="M3348" s="15">
        <f t="shared" si="315"/>
        <v>42061.024421296301</v>
      </c>
      <c r="N3348" s="10">
        <f t="shared" si="316"/>
        <v>7</v>
      </c>
      <c r="O3348" t="b">
        <v>0</v>
      </c>
      <c r="P3348">
        <v>18</v>
      </c>
      <c r="Q3348" t="b">
        <v>1</v>
      </c>
      <c r="R3348" s="12" t="s">
        <v>8273</v>
      </c>
      <c r="S3348" t="s">
        <v>8274</v>
      </c>
      <c r="T3348">
        <f t="shared" si="312"/>
        <v>91.67</v>
      </c>
      <c r="U3348">
        <f t="shared" si="317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313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5">
        <f t="shared" si="314"/>
        <v>42484.551550925928</v>
      </c>
      <c r="M3349" s="15">
        <f t="shared" si="315"/>
        <v>42498.875</v>
      </c>
      <c r="N3349" s="10">
        <f t="shared" si="316"/>
        <v>14</v>
      </c>
      <c r="O3349" t="b">
        <v>0</v>
      </c>
      <c r="P3349">
        <v>22</v>
      </c>
      <c r="Q3349" t="b">
        <v>1</v>
      </c>
      <c r="R3349" s="12" t="s">
        <v>8273</v>
      </c>
      <c r="S3349" t="s">
        <v>8274</v>
      </c>
      <c r="T3349">
        <f t="shared" si="312"/>
        <v>108.59</v>
      </c>
      <c r="U3349">
        <f t="shared" si="317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313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5">
        <f t="shared" si="314"/>
        <v>42466.558796296296</v>
      </c>
      <c r="M3350" s="15">
        <f t="shared" si="315"/>
        <v>42490.165972222225</v>
      </c>
      <c r="N3350" s="10">
        <f t="shared" si="316"/>
        <v>24</v>
      </c>
      <c r="O3350" t="b">
        <v>0</v>
      </c>
      <c r="P3350">
        <v>79</v>
      </c>
      <c r="Q3350" t="b">
        <v>1</v>
      </c>
      <c r="R3350" s="12" t="s">
        <v>8273</v>
      </c>
      <c r="S3350" t="s">
        <v>8274</v>
      </c>
      <c r="T3350">
        <f t="shared" si="312"/>
        <v>69.819999999999993</v>
      </c>
      <c r="U3350">
        <f t="shared" si="317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313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5">
        <f t="shared" si="314"/>
        <v>42513.110787037032</v>
      </c>
      <c r="M3351" s="15">
        <f t="shared" si="315"/>
        <v>42534.708333333328</v>
      </c>
      <c r="N3351" s="10">
        <f t="shared" si="316"/>
        <v>21</v>
      </c>
      <c r="O3351" t="b">
        <v>0</v>
      </c>
      <c r="P3351">
        <v>14</v>
      </c>
      <c r="Q3351" t="b">
        <v>1</v>
      </c>
      <c r="R3351" s="12" t="s">
        <v>8273</v>
      </c>
      <c r="S3351" t="s">
        <v>8274</v>
      </c>
      <c r="T3351">
        <f t="shared" si="312"/>
        <v>109.57</v>
      </c>
      <c r="U3351">
        <f t="shared" si="31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313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5">
        <f t="shared" si="314"/>
        <v>42302.701516203699</v>
      </c>
      <c r="M3352" s="15">
        <f t="shared" si="315"/>
        <v>42337.958333333328</v>
      </c>
      <c r="N3352" s="10">
        <f t="shared" si="316"/>
        <v>35</v>
      </c>
      <c r="O3352" t="b">
        <v>0</v>
      </c>
      <c r="P3352">
        <v>51</v>
      </c>
      <c r="Q3352" t="b">
        <v>1</v>
      </c>
      <c r="R3352" s="12" t="s">
        <v>8273</v>
      </c>
      <c r="S3352" t="s">
        <v>8274</v>
      </c>
      <c r="T3352">
        <f t="shared" si="312"/>
        <v>71.67</v>
      </c>
      <c r="U3352">
        <f t="shared" si="31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313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5">
        <f t="shared" si="314"/>
        <v>41806.395428240743</v>
      </c>
      <c r="M3353" s="15">
        <f t="shared" si="315"/>
        <v>41843.458333333336</v>
      </c>
      <c r="N3353" s="10">
        <f t="shared" si="316"/>
        <v>37</v>
      </c>
      <c r="O3353" t="b">
        <v>0</v>
      </c>
      <c r="P3353">
        <v>54</v>
      </c>
      <c r="Q3353" t="b">
        <v>1</v>
      </c>
      <c r="R3353" s="12" t="s">
        <v>8273</v>
      </c>
      <c r="S3353" t="s">
        <v>8274</v>
      </c>
      <c r="T3353">
        <f t="shared" si="312"/>
        <v>93.61</v>
      </c>
      <c r="U3353">
        <f t="shared" si="31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313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5">
        <f t="shared" si="314"/>
        <v>42495.992800925931</v>
      </c>
      <c r="M3354" s="15">
        <f t="shared" si="315"/>
        <v>42552.958333333328</v>
      </c>
      <c r="N3354" s="10">
        <f t="shared" si="316"/>
        <v>57</v>
      </c>
      <c r="O3354" t="b">
        <v>0</v>
      </c>
      <c r="P3354">
        <v>70</v>
      </c>
      <c r="Q3354" t="b">
        <v>1</v>
      </c>
      <c r="R3354" s="12" t="s">
        <v>8273</v>
      </c>
      <c r="S3354" t="s">
        <v>8274</v>
      </c>
      <c r="T3354">
        <f t="shared" si="312"/>
        <v>76.8</v>
      </c>
      <c r="U3354">
        <f t="shared" si="31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313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5">
        <f t="shared" si="314"/>
        <v>42479.432291666672</v>
      </c>
      <c r="M3355" s="15">
        <f t="shared" si="315"/>
        <v>42492.958333333328</v>
      </c>
      <c r="N3355" s="10">
        <f t="shared" si="316"/>
        <v>13</v>
      </c>
      <c r="O3355" t="b">
        <v>0</v>
      </c>
      <c r="P3355">
        <v>44</v>
      </c>
      <c r="Q3355" t="b">
        <v>1</v>
      </c>
      <c r="R3355" s="12" t="s">
        <v>8273</v>
      </c>
      <c r="S3355" t="s">
        <v>8274</v>
      </c>
      <c r="T3355">
        <f t="shared" si="312"/>
        <v>35.799999999999997</v>
      </c>
      <c r="U3355">
        <f t="shared" si="31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313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5">
        <f t="shared" si="314"/>
        <v>42270.7269212963</v>
      </c>
      <c r="M3356" s="15">
        <f t="shared" si="315"/>
        <v>42306.167361111111</v>
      </c>
      <c r="N3356" s="10">
        <f t="shared" si="316"/>
        <v>36</v>
      </c>
      <c r="O3356" t="b">
        <v>0</v>
      </c>
      <c r="P3356">
        <v>55</v>
      </c>
      <c r="Q3356" t="b">
        <v>1</v>
      </c>
      <c r="R3356" s="12" t="s">
        <v>8273</v>
      </c>
      <c r="S3356" t="s">
        <v>8274</v>
      </c>
      <c r="T3356">
        <f t="shared" si="312"/>
        <v>55.6</v>
      </c>
      <c r="U3356">
        <f t="shared" si="31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313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5">
        <f t="shared" si="314"/>
        <v>42489.619525462964</v>
      </c>
      <c r="M3357" s="15">
        <f t="shared" si="315"/>
        <v>42500.470138888893</v>
      </c>
      <c r="N3357" s="10">
        <f t="shared" si="316"/>
        <v>11</v>
      </c>
      <c r="O3357" t="b">
        <v>0</v>
      </c>
      <c r="P3357">
        <v>15</v>
      </c>
      <c r="Q3357" t="b">
        <v>1</v>
      </c>
      <c r="R3357" s="12" t="s">
        <v>8273</v>
      </c>
      <c r="S3357" t="s">
        <v>8274</v>
      </c>
      <c r="T3357">
        <f t="shared" si="312"/>
        <v>147.33000000000001</v>
      </c>
      <c r="U3357">
        <f t="shared" si="31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313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5">
        <f t="shared" si="314"/>
        <v>42536.815648148149</v>
      </c>
      <c r="M3358" s="15">
        <f t="shared" si="315"/>
        <v>42566.815648148149</v>
      </c>
      <c r="N3358" s="10">
        <f t="shared" si="316"/>
        <v>30</v>
      </c>
      <c r="O3358" t="b">
        <v>0</v>
      </c>
      <c r="P3358">
        <v>27</v>
      </c>
      <c r="Q3358" t="b">
        <v>1</v>
      </c>
      <c r="R3358" s="12" t="s">
        <v>8273</v>
      </c>
      <c r="S3358" t="s">
        <v>8274</v>
      </c>
      <c r="T3358">
        <f t="shared" si="312"/>
        <v>56.33</v>
      </c>
      <c r="U3358">
        <f t="shared" si="31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313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5">
        <f t="shared" si="314"/>
        <v>41822.417939814812</v>
      </c>
      <c r="M3359" s="15">
        <f t="shared" si="315"/>
        <v>41852.417939814812</v>
      </c>
      <c r="N3359" s="10">
        <f t="shared" si="316"/>
        <v>30</v>
      </c>
      <c r="O3359" t="b">
        <v>0</v>
      </c>
      <c r="P3359">
        <v>21</v>
      </c>
      <c r="Q3359" t="b">
        <v>1</v>
      </c>
      <c r="R3359" s="12" t="s">
        <v>8273</v>
      </c>
      <c r="S3359" t="s">
        <v>8274</v>
      </c>
      <c r="T3359">
        <f t="shared" si="312"/>
        <v>96.19</v>
      </c>
      <c r="U3359">
        <f t="shared" si="317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313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5">
        <f t="shared" si="314"/>
        <v>41932.311099537037</v>
      </c>
      <c r="M3360" s="15">
        <f t="shared" si="315"/>
        <v>41962.352766203709</v>
      </c>
      <c r="N3360" s="10">
        <f t="shared" si="316"/>
        <v>30</v>
      </c>
      <c r="O3360" t="b">
        <v>0</v>
      </c>
      <c r="P3360">
        <v>162</v>
      </c>
      <c r="Q3360" t="b">
        <v>1</v>
      </c>
      <c r="R3360" s="12" t="s">
        <v>8273</v>
      </c>
      <c r="S3360" t="s">
        <v>8274</v>
      </c>
      <c r="T3360">
        <f t="shared" si="312"/>
        <v>63.57</v>
      </c>
      <c r="U3360">
        <f t="shared" si="317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313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5">
        <f t="shared" si="314"/>
        <v>42746.057106481487</v>
      </c>
      <c r="M3361" s="15">
        <f t="shared" si="315"/>
        <v>42791.057106481487</v>
      </c>
      <c r="N3361" s="10">
        <f t="shared" si="316"/>
        <v>45</v>
      </c>
      <c r="O3361" t="b">
        <v>0</v>
      </c>
      <c r="P3361">
        <v>23</v>
      </c>
      <c r="Q3361" t="b">
        <v>1</v>
      </c>
      <c r="R3361" s="12" t="s">
        <v>8273</v>
      </c>
      <c r="S3361" t="s">
        <v>8274</v>
      </c>
      <c r="T3361">
        <f t="shared" si="312"/>
        <v>184.78</v>
      </c>
      <c r="U3361">
        <f t="shared" si="317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313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5">
        <f t="shared" si="314"/>
        <v>42697.082673611112</v>
      </c>
      <c r="M3362" s="15">
        <f t="shared" si="315"/>
        <v>42718.665972222225</v>
      </c>
      <c r="N3362" s="10">
        <f t="shared" si="316"/>
        <v>21</v>
      </c>
      <c r="O3362" t="b">
        <v>0</v>
      </c>
      <c r="P3362">
        <v>72</v>
      </c>
      <c r="Q3362" t="b">
        <v>1</v>
      </c>
      <c r="R3362" s="12" t="s">
        <v>8273</v>
      </c>
      <c r="S3362" t="s">
        <v>8274</v>
      </c>
      <c r="T3362">
        <f t="shared" si="312"/>
        <v>126.72</v>
      </c>
      <c r="U3362">
        <f t="shared" si="317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313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5">
        <f t="shared" si="314"/>
        <v>41866.025347222225</v>
      </c>
      <c r="M3363" s="15">
        <f t="shared" si="315"/>
        <v>41883.665972222225</v>
      </c>
      <c r="N3363" s="10">
        <f t="shared" si="316"/>
        <v>17</v>
      </c>
      <c r="O3363" t="b">
        <v>0</v>
      </c>
      <c r="P3363">
        <v>68</v>
      </c>
      <c r="Q3363" t="b">
        <v>1</v>
      </c>
      <c r="R3363" s="12" t="s">
        <v>8273</v>
      </c>
      <c r="S3363" t="s">
        <v>8274</v>
      </c>
      <c r="T3363">
        <f t="shared" si="312"/>
        <v>83.43</v>
      </c>
      <c r="U3363">
        <f t="shared" si="317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313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5">
        <f t="shared" si="314"/>
        <v>42056.091631944444</v>
      </c>
      <c r="M3364" s="15">
        <f t="shared" si="315"/>
        <v>42070.204861111109</v>
      </c>
      <c r="N3364" s="10">
        <f t="shared" si="316"/>
        <v>14</v>
      </c>
      <c r="O3364" t="b">
        <v>0</v>
      </c>
      <c r="P3364">
        <v>20</v>
      </c>
      <c r="Q3364" t="b">
        <v>1</v>
      </c>
      <c r="R3364" s="12" t="s">
        <v>8273</v>
      </c>
      <c r="S3364" t="s">
        <v>8274</v>
      </c>
      <c r="T3364">
        <f t="shared" si="312"/>
        <v>54.5</v>
      </c>
      <c r="U3364">
        <f t="shared" si="317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313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5">
        <f t="shared" si="314"/>
        <v>41851.771354166667</v>
      </c>
      <c r="M3365" s="15">
        <f t="shared" si="315"/>
        <v>41870.666666666664</v>
      </c>
      <c r="N3365" s="10">
        <f t="shared" si="316"/>
        <v>19</v>
      </c>
      <c r="O3365" t="b">
        <v>0</v>
      </c>
      <c r="P3365">
        <v>26</v>
      </c>
      <c r="Q3365" t="b">
        <v>1</v>
      </c>
      <c r="R3365" s="12" t="s">
        <v>8273</v>
      </c>
      <c r="S3365" t="s">
        <v>8274</v>
      </c>
      <c r="T3365">
        <f t="shared" si="312"/>
        <v>302.31</v>
      </c>
      <c r="U3365">
        <f t="shared" si="317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313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5">
        <f t="shared" si="314"/>
        <v>42422.977418981478</v>
      </c>
      <c r="M3366" s="15">
        <f t="shared" si="315"/>
        <v>42444.875</v>
      </c>
      <c r="N3366" s="10">
        <f t="shared" si="316"/>
        <v>22</v>
      </c>
      <c r="O3366" t="b">
        <v>0</v>
      </c>
      <c r="P3366">
        <v>72</v>
      </c>
      <c r="Q3366" t="b">
        <v>1</v>
      </c>
      <c r="R3366" s="12" t="s">
        <v>8273</v>
      </c>
      <c r="S3366" t="s">
        <v>8274</v>
      </c>
      <c r="T3366">
        <f t="shared" si="312"/>
        <v>44.14</v>
      </c>
      <c r="U3366">
        <f t="shared" si="31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313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5">
        <f t="shared" si="314"/>
        <v>42321.101759259262</v>
      </c>
      <c r="M3367" s="15">
        <f t="shared" si="315"/>
        <v>42351.101759259262</v>
      </c>
      <c r="N3367" s="10">
        <f t="shared" si="316"/>
        <v>30</v>
      </c>
      <c r="O3367" t="b">
        <v>0</v>
      </c>
      <c r="P3367">
        <v>3</v>
      </c>
      <c r="Q3367" t="b">
        <v>1</v>
      </c>
      <c r="R3367" s="12" t="s">
        <v>8273</v>
      </c>
      <c r="S3367" t="s">
        <v>8274</v>
      </c>
      <c r="T3367">
        <f t="shared" si="312"/>
        <v>866.67</v>
      </c>
      <c r="U3367">
        <f t="shared" si="317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313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5">
        <f t="shared" si="314"/>
        <v>42107.067557870367</v>
      </c>
      <c r="M3368" s="15">
        <f t="shared" si="315"/>
        <v>42137.067557870367</v>
      </c>
      <c r="N3368" s="10">
        <f t="shared" si="316"/>
        <v>30</v>
      </c>
      <c r="O3368" t="b">
        <v>0</v>
      </c>
      <c r="P3368">
        <v>18</v>
      </c>
      <c r="Q3368" t="b">
        <v>1</v>
      </c>
      <c r="R3368" s="12" t="s">
        <v>8273</v>
      </c>
      <c r="S3368" t="s">
        <v>8274</v>
      </c>
      <c r="T3368">
        <f t="shared" si="312"/>
        <v>61.39</v>
      </c>
      <c r="U3368">
        <f t="shared" si="317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313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5">
        <f t="shared" si="314"/>
        <v>42192.933958333335</v>
      </c>
      <c r="M3369" s="15">
        <f t="shared" si="315"/>
        <v>42217.933958333335</v>
      </c>
      <c r="N3369" s="10">
        <f t="shared" si="316"/>
        <v>25</v>
      </c>
      <c r="O3369" t="b">
        <v>0</v>
      </c>
      <c r="P3369">
        <v>30</v>
      </c>
      <c r="Q3369" t="b">
        <v>1</v>
      </c>
      <c r="R3369" s="12" t="s">
        <v>8273</v>
      </c>
      <c r="S3369" t="s">
        <v>8274</v>
      </c>
      <c r="T3369">
        <f t="shared" si="312"/>
        <v>29.67</v>
      </c>
      <c r="U3369">
        <f t="shared" si="317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313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5">
        <f t="shared" si="314"/>
        <v>41969.199756944443</v>
      </c>
      <c r="M3370" s="15">
        <f t="shared" si="315"/>
        <v>42005.208333333328</v>
      </c>
      <c r="N3370" s="10">
        <f t="shared" si="316"/>
        <v>36</v>
      </c>
      <c r="O3370" t="b">
        <v>0</v>
      </c>
      <c r="P3370">
        <v>23</v>
      </c>
      <c r="Q3370" t="b">
        <v>1</v>
      </c>
      <c r="R3370" s="12" t="s">
        <v>8273</v>
      </c>
      <c r="S3370" t="s">
        <v>8274</v>
      </c>
      <c r="T3370">
        <f t="shared" si="312"/>
        <v>45.48</v>
      </c>
      <c r="U3370">
        <f t="shared" si="317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313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5">
        <f t="shared" si="314"/>
        <v>42690.041435185187</v>
      </c>
      <c r="M3371" s="15">
        <f t="shared" si="315"/>
        <v>42750.041435185187</v>
      </c>
      <c r="N3371" s="10">
        <f t="shared" si="316"/>
        <v>60</v>
      </c>
      <c r="O3371" t="b">
        <v>0</v>
      </c>
      <c r="P3371">
        <v>54</v>
      </c>
      <c r="Q3371" t="b">
        <v>1</v>
      </c>
      <c r="R3371" s="12" t="s">
        <v>8273</v>
      </c>
      <c r="S3371" t="s">
        <v>8274</v>
      </c>
      <c r="T3371">
        <f t="shared" si="312"/>
        <v>96.2</v>
      </c>
      <c r="U3371">
        <f t="shared" si="317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313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5">
        <f t="shared" si="314"/>
        <v>42690.334317129629</v>
      </c>
      <c r="M3372" s="15">
        <f t="shared" si="315"/>
        <v>42721.333333333328</v>
      </c>
      <c r="N3372" s="10">
        <f t="shared" si="316"/>
        <v>31</v>
      </c>
      <c r="O3372" t="b">
        <v>0</v>
      </c>
      <c r="P3372">
        <v>26</v>
      </c>
      <c r="Q3372" t="b">
        <v>1</v>
      </c>
      <c r="R3372" s="12" t="s">
        <v>8273</v>
      </c>
      <c r="S3372" t="s">
        <v>8274</v>
      </c>
      <c r="T3372">
        <f t="shared" si="312"/>
        <v>67.92</v>
      </c>
      <c r="U3372">
        <f t="shared" si="317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313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5">
        <f t="shared" si="314"/>
        <v>42312.874594907407</v>
      </c>
      <c r="M3373" s="15">
        <f t="shared" si="315"/>
        <v>42340.874594907407</v>
      </c>
      <c r="N3373" s="10">
        <f t="shared" si="316"/>
        <v>28</v>
      </c>
      <c r="O3373" t="b">
        <v>0</v>
      </c>
      <c r="P3373">
        <v>9</v>
      </c>
      <c r="Q3373" t="b">
        <v>1</v>
      </c>
      <c r="R3373" s="12" t="s">
        <v>8273</v>
      </c>
      <c r="S3373" t="s">
        <v>8274</v>
      </c>
      <c r="T3373">
        <f t="shared" si="312"/>
        <v>30.78</v>
      </c>
      <c r="U3373">
        <f t="shared" si="317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313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5">
        <f t="shared" si="314"/>
        <v>41855.548101851848</v>
      </c>
      <c r="M3374" s="15">
        <f t="shared" si="315"/>
        <v>41876.207638888889</v>
      </c>
      <c r="N3374" s="10">
        <f t="shared" si="316"/>
        <v>21</v>
      </c>
      <c r="O3374" t="b">
        <v>0</v>
      </c>
      <c r="P3374">
        <v>27</v>
      </c>
      <c r="Q3374" t="b">
        <v>1</v>
      </c>
      <c r="R3374" s="12" t="s">
        <v>8273</v>
      </c>
      <c r="S3374" t="s">
        <v>8274</v>
      </c>
      <c r="T3374">
        <f t="shared" si="312"/>
        <v>38.33</v>
      </c>
      <c r="U3374">
        <f t="shared" si="317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313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5">
        <f t="shared" si="314"/>
        <v>42179.854629629626</v>
      </c>
      <c r="M3375" s="15">
        <f t="shared" si="315"/>
        <v>42203.666666666672</v>
      </c>
      <c r="N3375" s="10">
        <f t="shared" si="316"/>
        <v>24</v>
      </c>
      <c r="O3375" t="b">
        <v>0</v>
      </c>
      <c r="P3375">
        <v>30</v>
      </c>
      <c r="Q3375" t="b">
        <v>1</v>
      </c>
      <c r="R3375" s="12" t="s">
        <v>8273</v>
      </c>
      <c r="S3375" t="s">
        <v>8274</v>
      </c>
      <c r="T3375">
        <f t="shared" si="312"/>
        <v>66.83</v>
      </c>
      <c r="U3375">
        <f t="shared" si="317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313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5">
        <f t="shared" si="314"/>
        <v>42275.731666666667</v>
      </c>
      <c r="M3376" s="15">
        <f t="shared" si="315"/>
        <v>42305.731666666667</v>
      </c>
      <c r="N3376" s="10">
        <f t="shared" si="316"/>
        <v>30</v>
      </c>
      <c r="O3376" t="b">
        <v>0</v>
      </c>
      <c r="P3376">
        <v>52</v>
      </c>
      <c r="Q3376" t="b">
        <v>1</v>
      </c>
      <c r="R3376" s="12" t="s">
        <v>8273</v>
      </c>
      <c r="S3376" t="s">
        <v>8274</v>
      </c>
      <c r="T3376">
        <f t="shared" si="312"/>
        <v>71.73</v>
      </c>
      <c r="U3376">
        <f t="shared" si="317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313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5">
        <f t="shared" si="314"/>
        <v>41765.610798611109</v>
      </c>
      <c r="M3377" s="15">
        <f t="shared" si="315"/>
        <v>41777.610798611109</v>
      </c>
      <c r="N3377" s="10">
        <f t="shared" si="316"/>
        <v>12</v>
      </c>
      <c r="O3377" t="b">
        <v>0</v>
      </c>
      <c r="P3377">
        <v>17</v>
      </c>
      <c r="Q3377" t="b">
        <v>1</v>
      </c>
      <c r="R3377" s="12" t="s">
        <v>8273</v>
      </c>
      <c r="S3377" t="s">
        <v>8274</v>
      </c>
      <c r="T3377">
        <f t="shared" si="312"/>
        <v>176.47</v>
      </c>
      <c r="U3377">
        <f t="shared" si="317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313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5">
        <f t="shared" si="314"/>
        <v>42059.701319444444</v>
      </c>
      <c r="M3378" s="15">
        <f t="shared" si="315"/>
        <v>42119.659652777773</v>
      </c>
      <c r="N3378" s="10">
        <f t="shared" si="316"/>
        <v>60</v>
      </c>
      <c r="O3378" t="b">
        <v>0</v>
      </c>
      <c r="P3378">
        <v>19</v>
      </c>
      <c r="Q3378" t="b">
        <v>1</v>
      </c>
      <c r="R3378" s="12" t="s">
        <v>8273</v>
      </c>
      <c r="S3378" t="s">
        <v>8274</v>
      </c>
      <c r="T3378">
        <f t="shared" si="312"/>
        <v>421.11</v>
      </c>
      <c r="U3378">
        <f t="shared" si="317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313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5">
        <f t="shared" si="314"/>
        <v>42053.732627314821</v>
      </c>
      <c r="M3379" s="15">
        <f t="shared" si="315"/>
        <v>42083.705555555556</v>
      </c>
      <c r="N3379" s="10">
        <f t="shared" si="316"/>
        <v>30</v>
      </c>
      <c r="O3379" t="b">
        <v>0</v>
      </c>
      <c r="P3379">
        <v>77</v>
      </c>
      <c r="Q3379" t="b">
        <v>1</v>
      </c>
      <c r="R3379" s="12" t="s">
        <v>8273</v>
      </c>
      <c r="S3379" t="s">
        <v>8274</v>
      </c>
      <c r="T3379">
        <f t="shared" si="312"/>
        <v>104.99</v>
      </c>
      <c r="U3379">
        <f t="shared" si="317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313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5">
        <f t="shared" si="314"/>
        <v>41858.355393518519</v>
      </c>
      <c r="M3380" s="15">
        <f t="shared" si="315"/>
        <v>41882.547222222223</v>
      </c>
      <c r="N3380" s="10">
        <f t="shared" si="316"/>
        <v>24</v>
      </c>
      <c r="O3380" t="b">
        <v>0</v>
      </c>
      <c r="P3380">
        <v>21</v>
      </c>
      <c r="Q3380" t="b">
        <v>1</v>
      </c>
      <c r="R3380" s="12" t="s">
        <v>8273</v>
      </c>
      <c r="S3380" t="s">
        <v>8274</v>
      </c>
      <c r="T3380">
        <f t="shared" si="312"/>
        <v>28.19</v>
      </c>
      <c r="U3380">
        <f t="shared" si="317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313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5">
        <f t="shared" si="314"/>
        <v>42225.513888888891</v>
      </c>
      <c r="M3381" s="15">
        <f t="shared" si="315"/>
        <v>42242.958333333328</v>
      </c>
      <c r="N3381" s="10">
        <f t="shared" si="316"/>
        <v>17</v>
      </c>
      <c r="O3381" t="b">
        <v>0</v>
      </c>
      <c r="P3381">
        <v>38</v>
      </c>
      <c r="Q3381" t="b">
        <v>1</v>
      </c>
      <c r="R3381" s="12" t="s">
        <v>8273</v>
      </c>
      <c r="S3381" t="s">
        <v>8274</v>
      </c>
      <c r="T3381">
        <f t="shared" si="312"/>
        <v>54.55</v>
      </c>
      <c r="U3381">
        <f t="shared" si="317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313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5">
        <f t="shared" si="314"/>
        <v>41937.95344907407</v>
      </c>
      <c r="M3382" s="15">
        <f t="shared" si="315"/>
        <v>41972.995115740734</v>
      </c>
      <c r="N3382" s="10">
        <f t="shared" si="316"/>
        <v>35</v>
      </c>
      <c r="O3382" t="b">
        <v>0</v>
      </c>
      <c r="P3382">
        <v>28</v>
      </c>
      <c r="Q3382" t="b">
        <v>1</v>
      </c>
      <c r="R3382" s="12" t="s">
        <v>8273</v>
      </c>
      <c r="S3382" t="s">
        <v>8274</v>
      </c>
      <c r="T3382">
        <f t="shared" si="312"/>
        <v>111.89</v>
      </c>
      <c r="U3382">
        <f t="shared" si="317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313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5">
        <f t="shared" si="314"/>
        <v>42044.184988425928</v>
      </c>
      <c r="M3383" s="15">
        <f t="shared" si="315"/>
        <v>42074.143321759257</v>
      </c>
      <c r="N3383" s="10">
        <f t="shared" si="316"/>
        <v>30</v>
      </c>
      <c r="O3383" t="b">
        <v>0</v>
      </c>
      <c r="P3383">
        <v>48</v>
      </c>
      <c r="Q3383" t="b">
        <v>1</v>
      </c>
      <c r="R3383" s="12" t="s">
        <v>8273</v>
      </c>
      <c r="S3383" t="s">
        <v>8274</v>
      </c>
      <c r="T3383">
        <f t="shared" si="312"/>
        <v>85.21</v>
      </c>
      <c r="U3383">
        <f t="shared" si="317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313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5">
        <f t="shared" si="314"/>
        <v>42559.431203703702</v>
      </c>
      <c r="M3384" s="15">
        <f t="shared" si="315"/>
        <v>42583.957638888889</v>
      </c>
      <c r="N3384" s="10">
        <f t="shared" si="316"/>
        <v>24</v>
      </c>
      <c r="O3384" t="b">
        <v>0</v>
      </c>
      <c r="P3384">
        <v>46</v>
      </c>
      <c r="Q3384" t="b">
        <v>1</v>
      </c>
      <c r="R3384" s="12" t="s">
        <v>8273</v>
      </c>
      <c r="S3384" t="s">
        <v>8274</v>
      </c>
      <c r="T3384">
        <f t="shared" si="312"/>
        <v>76.650000000000006</v>
      </c>
      <c r="U3384">
        <f t="shared" si="317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313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5">
        <f t="shared" si="314"/>
        <v>42524.782638888893</v>
      </c>
      <c r="M3385" s="15">
        <f t="shared" si="315"/>
        <v>42544.782638888893</v>
      </c>
      <c r="N3385" s="10">
        <f t="shared" si="316"/>
        <v>20</v>
      </c>
      <c r="O3385" t="b">
        <v>0</v>
      </c>
      <c r="P3385">
        <v>30</v>
      </c>
      <c r="Q3385" t="b">
        <v>1</v>
      </c>
      <c r="R3385" s="12" t="s">
        <v>8273</v>
      </c>
      <c r="S3385" t="s">
        <v>8274</v>
      </c>
      <c r="T3385">
        <f t="shared" si="312"/>
        <v>65.17</v>
      </c>
      <c r="U3385">
        <f t="shared" si="317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313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5">
        <f t="shared" si="314"/>
        <v>42292.087592592594</v>
      </c>
      <c r="M3386" s="15">
        <f t="shared" si="315"/>
        <v>42329.125</v>
      </c>
      <c r="N3386" s="10">
        <f t="shared" si="316"/>
        <v>37</v>
      </c>
      <c r="O3386" t="b">
        <v>0</v>
      </c>
      <c r="P3386">
        <v>64</v>
      </c>
      <c r="Q3386" t="b">
        <v>1</v>
      </c>
      <c r="R3386" s="12" t="s">
        <v>8273</v>
      </c>
      <c r="S3386" t="s">
        <v>8274</v>
      </c>
      <c r="T3386">
        <f t="shared" si="312"/>
        <v>93.76</v>
      </c>
      <c r="U3386">
        <f t="shared" si="317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313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5">
        <f t="shared" si="314"/>
        <v>41953.8675</v>
      </c>
      <c r="M3387" s="15">
        <f t="shared" si="315"/>
        <v>41983.8675</v>
      </c>
      <c r="N3387" s="10">
        <f t="shared" si="316"/>
        <v>30</v>
      </c>
      <c r="O3387" t="b">
        <v>0</v>
      </c>
      <c r="P3387">
        <v>15</v>
      </c>
      <c r="Q3387" t="b">
        <v>1</v>
      </c>
      <c r="R3387" s="12" t="s">
        <v>8273</v>
      </c>
      <c r="S3387" t="s">
        <v>8274</v>
      </c>
      <c r="T3387">
        <f t="shared" si="312"/>
        <v>133.33000000000001</v>
      </c>
      <c r="U3387">
        <f t="shared" si="317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313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5">
        <f t="shared" si="314"/>
        <v>41946.644745370373</v>
      </c>
      <c r="M3388" s="15">
        <f t="shared" si="315"/>
        <v>41976.644745370373</v>
      </c>
      <c r="N3388" s="10">
        <f t="shared" si="316"/>
        <v>30</v>
      </c>
      <c r="O3388" t="b">
        <v>0</v>
      </c>
      <c r="P3388">
        <v>41</v>
      </c>
      <c r="Q3388" t="b">
        <v>1</v>
      </c>
      <c r="R3388" s="12" t="s">
        <v>8273</v>
      </c>
      <c r="S3388" t="s">
        <v>8274</v>
      </c>
      <c r="T3388">
        <f t="shared" si="312"/>
        <v>51.22</v>
      </c>
      <c r="U3388">
        <f t="shared" si="317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313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5">
        <f t="shared" si="314"/>
        <v>41947.762592592589</v>
      </c>
      <c r="M3389" s="15">
        <f t="shared" si="315"/>
        <v>41987.762592592597</v>
      </c>
      <c r="N3389" s="10">
        <f t="shared" si="316"/>
        <v>40</v>
      </c>
      <c r="O3389" t="b">
        <v>0</v>
      </c>
      <c r="P3389">
        <v>35</v>
      </c>
      <c r="Q3389" t="b">
        <v>1</v>
      </c>
      <c r="R3389" s="12" t="s">
        <v>8273</v>
      </c>
      <c r="S3389" t="s">
        <v>8274</v>
      </c>
      <c r="T3389">
        <f t="shared" si="312"/>
        <v>100.17</v>
      </c>
      <c r="U3389">
        <f t="shared" si="317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313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5">
        <f t="shared" si="314"/>
        <v>42143.461122685185</v>
      </c>
      <c r="M3390" s="15">
        <f t="shared" si="315"/>
        <v>42173.461122685185</v>
      </c>
      <c r="N3390" s="10">
        <f t="shared" si="316"/>
        <v>30</v>
      </c>
      <c r="O3390" t="b">
        <v>0</v>
      </c>
      <c r="P3390">
        <v>45</v>
      </c>
      <c r="Q3390" t="b">
        <v>1</v>
      </c>
      <c r="R3390" s="12" t="s">
        <v>8273</v>
      </c>
      <c r="S3390" t="s">
        <v>8274</v>
      </c>
      <c r="T3390">
        <f t="shared" si="312"/>
        <v>34.6</v>
      </c>
      <c r="U3390">
        <f t="shared" si="317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313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5">
        <f t="shared" si="314"/>
        <v>42494.563449074078</v>
      </c>
      <c r="M3391" s="15">
        <f t="shared" si="315"/>
        <v>42524.563449074078</v>
      </c>
      <c r="N3391" s="10">
        <f t="shared" si="316"/>
        <v>30</v>
      </c>
      <c r="O3391" t="b">
        <v>0</v>
      </c>
      <c r="P3391">
        <v>62</v>
      </c>
      <c r="Q3391" t="b">
        <v>1</v>
      </c>
      <c r="R3391" s="12" t="s">
        <v>8273</v>
      </c>
      <c r="S3391" t="s">
        <v>8274</v>
      </c>
      <c r="T3391">
        <f t="shared" si="312"/>
        <v>184.68</v>
      </c>
      <c r="U3391">
        <f t="shared" si="317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313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5">
        <f t="shared" si="314"/>
        <v>41815.774826388886</v>
      </c>
      <c r="M3392" s="15">
        <f t="shared" si="315"/>
        <v>41830.774826388886</v>
      </c>
      <c r="N3392" s="10">
        <f t="shared" si="316"/>
        <v>15</v>
      </c>
      <c r="O3392" t="b">
        <v>0</v>
      </c>
      <c r="P3392">
        <v>22</v>
      </c>
      <c r="Q3392" t="b">
        <v>1</v>
      </c>
      <c r="R3392" s="12" t="s">
        <v>8273</v>
      </c>
      <c r="S3392" t="s">
        <v>8274</v>
      </c>
      <c r="T3392">
        <f t="shared" si="312"/>
        <v>69.819999999999993</v>
      </c>
      <c r="U3392">
        <f t="shared" si="317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313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5">
        <f t="shared" si="314"/>
        <v>41830.545694444445</v>
      </c>
      <c r="M3393" s="15">
        <f t="shared" si="315"/>
        <v>41859.936111111114</v>
      </c>
      <c r="N3393" s="10">
        <f t="shared" si="316"/>
        <v>29</v>
      </c>
      <c r="O3393" t="b">
        <v>0</v>
      </c>
      <c r="P3393">
        <v>18</v>
      </c>
      <c r="Q3393" t="b">
        <v>1</v>
      </c>
      <c r="R3393" s="12" t="s">
        <v>8273</v>
      </c>
      <c r="S3393" t="s">
        <v>8274</v>
      </c>
      <c r="T3393">
        <f t="shared" si="312"/>
        <v>61.94</v>
      </c>
      <c r="U3393">
        <f t="shared" si="317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si="313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5">
        <f t="shared" si="314"/>
        <v>42446.845543981486</v>
      </c>
      <c r="M3394" s="15">
        <f t="shared" si="315"/>
        <v>42496.845543981486</v>
      </c>
      <c r="N3394" s="10">
        <f t="shared" si="316"/>
        <v>50</v>
      </c>
      <c r="O3394" t="b">
        <v>0</v>
      </c>
      <c r="P3394">
        <v>12</v>
      </c>
      <c r="Q3394" t="b">
        <v>1</v>
      </c>
      <c r="R3394" s="12" t="s">
        <v>8273</v>
      </c>
      <c r="S3394" t="s">
        <v>8274</v>
      </c>
      <c r="T3394">
        <f t="shared" ref="T3394:T3457" si="318">IFERROR(ROUND(E3394/P3394,2),0)</f>
        <v>41.67</v>
      </c>
      <c r="U3394">
        <f t="shared" si="317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ref="F3395:F3458" si="319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5">
        <f t="shared" ref="L3395:L3458" si="320">(((K3395/60)/60)/24)+DATE(1970,1,1)</f>
        <v>41923.921643518523</v>
      </c>
      <c r="M3395" s="15">
        <f t="shared" ref="M3395:M3458" si="321">(((J3395/60)/60)/24)+DATE(1970,1,1)</f>
        <v>41949.031944444447</v>
      </c>
      <c r="N3395" s="10">
        <f t="shared" ref="N3395:N3458" si="322">_xlfn.DAYS(M3395,L3395)</f>
        <v>26</v>
      </c>
      <c r="O3395" t="b">
        <v>0</v>
      </c>
      <c r="P3395">
        <v>44</v>
      </c>
      <c r="Q3395" t="b">
        <v>1</v>
      </c>
      <c r="R3395" s="12" t="s">
        <v>8273</v>
      </c>
      <c r="S3395" t="s">
        <v>8274</v>
      </c>
      <c r="T3395">
        <f t="shared" si="318"/>
        <v>36.07</v>
      </c>
      <c r="U3395">
        <f t="shared" ref="U3395:U3458" si="323">YEAR(L3395)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319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5">
        <f t="shared" si="320"/>
        <v>41817.59542824074</v>
      </c>
      <c r="M3396" s="15">
        <f t="shared" si="321"/>
        <v>41847.59542824074</v>
      </c>
      <c r="N3396" s="10">
        <f t="shared" si="322"/>
        <v>30</v>
      </c>
      <c r="O3396" t="b">
        <v>0</v>
      </c>
      <c r="P3396">
        <v>27</v>
      </c>
      <c r="Q3396" t="b">
        <v>1</v>
      </c>
      <c r="R3396" s="12" t="s">
        <v>8273</v>
      </c>
      <c r="S3396" t="s">
        <v>8274</v>
      </c>
      <c r="T3396">
        <f t="shared" si="318"/>
        <v>29</v>
      </c>
      <c r="U3396">
        <f t="shared" si="323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319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5">
        <f t="shared" si="320"/>
        <v>42140.712314814817</v>
      </c>
      <c r="M3397" s="15">
        <f t="shared" si="321"/>
        <v>42154.756944444445</v>
      </c>
      <c r="N3397" s="10">
        <f t="shared" si="322"/>
        <v>14</v>
      </c>
      <c r="O3397" t="b">
        <v>0</v>
      </c>
      <c r="P3397">
        <v>38</v>
      </c>
      <c r="Q3397" t="b">
        <v>1</v>
      </c>
      <c r="R3397" s="12" t="s">
        <v>8273</v>
      </c>
      <c r="S3397" t="s">
        <v>8274</v>
      </c>
      <c r="T3397">
        <f t="shared" si="318"/>
        <v>24.21</v>
      </c>
      <c r="U3397">
        <f t="shared" si="323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319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5">
        <f t="shared" si="320"/>
        <v>41764.44663194444</v>
      </c>
      <c r="M3398" s="15">
        <f t="shared" si="321"/>
        <v>41791.165972222225</v>
      </c>
      <c r="N3398" s="10">
        <f t="shared" si="322"/>
        <v>27</v>
      </c>
      <c r="O3398" t="b">
        <v>0</v>
      </c>
      <c r="P3398">
        <v>28</v>
      </c>
      <c r="Q3398" t="b">
        <v>1</v>
      </c>
      <c r="R3398" s="12" t="s">
        <v>8273</v>
      </c>
      <c r="S3398" t="s">
        <v>8274</v>
      </c>
      <c r="T3398">
        <f t="shared" si="318"/>
        <v>55.89</v>
      </c>
      <c r="U3398">
        <f t="shared" si="323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319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5">
        <f t="shared" si="320"/>
        <v>42378.478344907402</v>
      </c>
      <c r="M3399" s="15">
        <f t="shared" si="321"/>
        <v>42418.916666666672</v>
      </c>
      <c r="N3399" s="10">
        <f t="shared" si="322"/>
        <v>40</v>
      </c>
      <c r="O3399" t="b">
        <v>0</v>
      </c>
      <c r="P3399">
        <v>24</v>
      </c>
      <c r="Q3399" t="b">
        <v>1</v>
      </c>
      <c r="R3399" s="12" t="s">
        <v>8273</v>
      </c>
      <c r="S3399" t="s">
        <v>8274</v>
      </c>
      <c r="T3399">
        <f t="shared" si="318"/>
        <v>11.67</v>
      </c>
      <c r="U3399">
        <f t="shared" si="323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319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5">
        <f t="shared" si="320"/>
        <v>41941.75203703704</v>
      </c>
      <c r="M3400" s="15">
        <f t="shared" si="321"/>
        <v>41964.708333333328</v>
      </c>
      <c r="N3400" s="10">
        <f t="shared" si="322"/>
        <v>23</v>
      </c>
      <c r="O3400" t="b">
        <v>0</v>
      </c>
      <c r="P3400">
        <v>65</v>
      </c>
      <c r="Q3400" t="b">
        <v>1</v>
      </c>
      <c r="R3400" s="12" t="s">
        <v>8273</v>
      </c>
      <c r="S3400" t="s">
        <v>8274</v>
      </c>
      <c r="T3400">
        <f t="shared" si="318"/>
        <v>68.349999999999994</v>
      </c>
      <c r="U3400">
        <f t="shared" si="323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319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5">
        <f t="shared" si="320"/>
        <v>42026.920428240745</v>
      </c>
      <c r="M3401" s="15">
        <f t="shared" si="321"/>
        <v>42056.920428240745</v>
      </c>
      <c r="N3401" s="10">
        <f t="shared" si="322"/>
        <v>30</v>
      </c>
      <c r="O3401" t="b">
        <v>0</v>
      </c>
      <c r="P3401">
        <v>46</v>
      </c>
      <c r="Q3401" t="b">
        <v>1</v>
      </c>
      <c r="R3401" s="12" t="s">
        <v>8273</v>
      </c>
      <c r="S3401" t="s">
        <v>8274</v>
      </c>
      <c r="T3401">
        <f t="shared" si="318"/>
        <v>27.07</v>
      </c>
      <c r="U3401">
        <f t="shared" si="323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319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5">
        <f t="shared" si="320"/>
        <v>41834.953865740739</v>
      </c>
      <c r="M3402" s="15">
        <f t="shared" si="321"/>
        <v>41879.953865740739</v>
      </c>
      <c r="N3402" s="10">
        <f t="shared" si="322"/>
        <v>45</v>
      </c>
      <c r="O3402" t="b">
        <v>0</v>
      </c>
      <c r="P3402">
        <v>85</v>
      </c>
      <c r="Q3402" t="b">
        <v>1</v>
      </c>
      <c r="R3402" s="12" t="s">
        <v>8273</v>
      </c>
      <c r="S3402" t="s">
        <v>8274</v>
      </c>
      <c r="T3402">
        <f t="shared" si="318"/>
        <v>118.13</v>
      </c>
      <c r="U3402">
        <f t="shared" si="323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319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5">
        <f t="shared" si="320"/>
        <v>42193.723912037036</v>
      </c>
      <c r="M3403" s="15">
        <f t="shared" si="321"/>
        <v>42223.723912037036</v>
      </c>
      <c r="N3403" s="10">
        <f t="shared" si="322"/>
        <v>30</v>
      </c>
      <c r="O3403" t="b">
        <v>0</v>
      </c>
      <c r="P3403">
        <v>66</v>
      </c>
      <c r="Q3403" t="b">
        <v>1</v>
      </c>
      <c r="R3403" s="12" t="s">
        <v>8273</v>
      </c>
      <c r="S3403" t="s">
        <v>8274</v>
      </c>
      <c r="T3403">
        <f t="shared" si="318"/>
        <v>44.76</v>
      </c>
      <c r="U3403">
        <f t="shared" si="323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319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5">
        <f t="shared" si="320"/>
        <v>42290.61855324074</v>
      </c>
      <c r="M3404" s="15">
        <f t="shared" si="321"/>
        <v>42320.104861111111</v>
      </c>
      <c r="N3404" s="10">
        <f t="shared" si="322"/>
        <v>30</v>
      </c>
      <c r="O3404" t="b">
        <v>0</v>
      </c>
      <c r="P3404">
        <v>165</v>
      </c>
      <c r="Q3404" t="b">
        <v>1</v>
      </c>
      <c r="R3404" s="12" t="s">
        <v>8273</v>
      </c>
      <c r="S3404" t="s">
        <v>8274</v>
      </c>
      <c r="T3404">
        <f t="shared" si="318"/>
        <v>99.79</v>
      </c>
      <c r="U3404">
        <f t="shared" si="323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319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5">
        <f t="shared" si="320"/>
        <v>42150.462083333332</v>
      </c>
      <c r="M3405" s="15">
        <f t="shared" si="321"/>
        <v>42180.462083333332</v>
      </c>
      <c r="N3405" s="10">
        <f t="shared" si="322"/>
        <v>30</v>
      </c>
      <c r="O3405" t="b">
        <v>0</v>
      </c>
      <c r="P3405">
        <v>17</v>
      </c>
      <c r="Q3405" t="b">
        <v>1</v>
      </c>
      <c r="R3405" s="12" t="s">
        <v>8273</v>
      </c>
      <c r="S3405" t="s">
        <v>8274</v>
      </c>
      <c r="T3405">
        <f t="shared" si="318"/>
        <v>117.65</v>
      </c>
      <c r="U3405">
        <f t="shared" si="323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319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5">
        <f t="shared" si="320"/>
        <v>42152.503495370373</v>
      </c>
      <c r="M3406" s="15">
        <f t="shared" si="321"/>
        <v>42172.503495370373</v>
      </c>
      <c r="N3406" s="10">
        <f t="shared" si="322"/>
        <v>20</v>
      </c>
      <c r="O3406" t="b">
        <v>0</v>
      </c>
      <c r="P3406">
        <v>3</v>
      </c>
      <c r="Q3406" t="b">
        <v>1</v>
      </c>
      <c r="R3406" s="12" t="s">
        <v>8273</v>
      </c>
      <c r="S3406" t="s">
        <v>8274</v>
      </c>
      <c r="T3406">
        <f t="shared" si="318"/>
        <v>203.33</v>
      </c>
      <c r="U3406">
        <f t="shared" si="323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319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5">
        <f t="shared" si="320"/>
        <v>42410.017199074078</v>
      </c>
      <c r="M3407" s="15">
        <f t="shared" si="321"/>
        <v>42430.999305555553</v>
      </c>
      <c r="N3407" s="10">
        <f t="shared" si="322"/>
        <v>20</v>
      </c>
      <c r="O3407" t="b">
        <v>0</v>
      </c>
      <c r="P3407">
        <v>17</v>
      </c>
      <c r="Q3407" t="b">
        <v>1</v>
      </c>
      <c r="R3407" s="12" t="s">
        <v>8273</v>
      </c>
      <c r="S3407" t="s">
        <v>8274</v>
      </c>
      <c r="T3407">
        <f t="shared" si="318"/>
        <v>28.32</v>
      </c>
      <c r="U3407">
        <f t="shared" si="323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319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5">
        <f t="shared" si="320"/>
        <v>41791.492777777778</v>
      </c>
      <c r="M3408" s="15">
        <f t="shared" si="321"/>
        <v>41836.492777777778</v>
      </c>
      <c r="N3408" s="10">
        <f t="shared" si="322"/>
        <v>45</v>
      </c>
      <c r="O3408" t="b">
        <v>0</v>
      </c>
      <c r="P3408">
        <v>91</v>
      </c>
      <c r="Q3408" t="b">
        <v>1</v>
      </c>
      <c r="R3408" s="12" t="s">
        <v>8273</v>
      </c>
      <c r="S3408" t="s">
        <v>8274</v>
      </c>
      <c r="T3408">
        <f t="shared" si="318"/>
        <v>110.23</v>
      </c>
      <c r="U3408">
        <f t="shared" si="323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319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5">
        <f t="shared" si="320"/>
        <v>41796.422326388885</v>
      </c>
      <c r="M3409" s="15">
        <f t="shared" si="321"/>
        <v>41826.422326388885</v>
      </c>
      <c r="N3409" s="10">
        <f t="shared" si="322"/>
        <v>30</v>
      </c>
      <c r="O3409" t="b">
        <v>0</v>
      </c>
      <c r="P3409">
        <v>67</v>
      </c>
      <c r="Q3409" t="b">
        <v>1</v>
      </c>
      <c r="R3409" s="12" t="s">
        <v>8273</v>
      </c>
      <c r="S3409" t="s">
        <v>8274</v>
      </c>
      <c r="T3409">
        <f t="shared" si="318"/>
        <v>31.97</v>
      </c>
      <c r="U3409">
        <f t="shared" si="323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319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5">
        <f t="shared" si="320"/>
        <v>41808.991944444446</v>
      </c>
      <c r="M3410" s="15">
        <f t="shared" si="321"/>
        <v>41838.991944444446</v>
      </c>
      <c r="N3410" s="10">
        <f t="shared" si="322"/>
        <v>30</v>
      </c>
      <c r="O3410" t="b">
        <v>0</v>
      </c>
      <c r="P3410">
        <v>18</v>
      </c>
      <c r="Q3410" t="b">
        <v>1</v>
      </c>
      <c r="R3410" s="12" t="s">
        <v>8273</v>
      </c>
      <c r="S3410" t="s">
        <v>8274</v>
      </c>
      <c r="T3410">
        <f t="shared" si="318"/>
        <v>58.61</v>
      </c>
      <c r="U3410">
        <f t="shared" si="323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319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5">
        <f t="shared" si="320"/>
        <v>42544.814328703709</v>
      </c>
      <c r="M3411" s="15">
        <f t="shared" si="321"/>
        <v>42582.873611111107</v>
      </c>
      <c r="N3411" s="10">
        <f t="shared" si="322"/>
        <v>38</v>
      </c>
      <c r="O3411" t="b">
        <v>0</v>
      </c>
      <c r="P3411">
        <v>21</v>
      </c>
      <c r="Q3411" t="b">
        <v>1</v>
      </c>
      <c r="R3411" s="12" t="s">
        <v>8273</v>
      </c>
      <c r="S3411" t="s">
        <v>8274</v>
      </c>
      <c r="T3411">
        <f t="shared" si="318"/>
        <v>29.43</v>
      </c>
      <c r="U3411">
        <f t="shared" si="323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319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5">
        <f t="shared" si="320"/>
        <v>42500.041550925926</v>
      </c>
      <c r="M3412" s="15">
        <f t="shared" si="321"/>
        <v>42527.291666666672</v>
      </c>
      <c r="N3412" s="10">
        <f t="shared" si="322"/>
        <v>27</v>
      </c>
      <c r="O3412" t="b">
        <v>0</v>
      </c>
      <c r="P3412">
        <v>40</v>
      </c>
      <c r="Q3412" t="b">
        <v>1</v>
      </c>
      <c r="R3412" s="12" t="s">
        <v>8273</v>
      </c>
      <c r="S3412" t="s">
        <v>8274</v>
      </c>
      <c r="T3412">
        <f t="shared" si="318"/>
        <v>81.38</v>
      </c>
      <c r="U3412">
        <f t="shared" si="323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319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5">
        <f t="shared" si="320"/>
        <v>42265.022824074069</v>
      </c>
      <c r="M3413" s="15">
        <f t="shared" si="321"/>
        <v>42285.022824074069</v>
      </c>
      <c r="N3413" s="10">
        <f t="shared" si="322"/>
        <v>20</v>
      </c>
      <c r="O3413" t="b">
        <v>0</v>
      </c>
      <c r="P3413">
        <v>78</v>
      </c>
      <c r="Q3413" t="b">
        <v>1</v>
      </c>
      <c r="R3413" s="12" t="s">
        <v>8273</v>
      </c>
      <c r="S3413" t="s">
        <v>8274</v>
      </c>
      <c r="T3413">
        <f t="shared" si="318"/>
        <v>199.17</v>
      </c>
      <c r="U3413">
        <f t="shared" si="323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319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5">
        <f t="shared" si="320"/>
        <v>41879.959050925929</v>
      </c>
      <c r="M3414" s="15">
        <f t="shared" si="321"/>
        <v>41909.959050925929</v>
      </c>
      <c r="N3414" s="10">
        <f t="shared" si="322"/>
        <v>30</v>
      </c>
      <c r="O3414" t="b">
        <v>0</v>
      </c>
      <c r="P3414">
        <v>26</v>
      </c>
      <c r="Q3414" t="b">
        <v>1</v>
      </c>
      <c r="R3414" s="12" t="s">
        <v>8273</v>
      </c>
      <c r="S3414" t="s">
        <v>8274</v>
      </c>
      <c r="T3414">
        <f t="shared" si="318"/>
        <v>115.38</v>
      </c>
      <c r="U3414">
        <f t="shared" si="323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319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5">
        <f t="shared" si="320"/>
        <v>42053.733078703706</v>
      </c>
      <c r="M3415" s="15">
        <f t="shared" si="321"/>
        <v>42063.207638888889</v>
      </c>
      <c r="N3415" s="10">
        <f t="shared" si="322"/>
        <v>10</v>
      </c>
      <c r="O3415" t="b">
        <v>0</v>
      </c>
      <c r="P3415">
        <v>14</v>
      </c>
      <c r="Q3415" t="b">
        <v>1</v>
      </c>
      <c r="R3415" s="12" t="s">
        <v>8273</v>
      </c>
      <c r="S3415" t="s">
        <v>8274</v>
      </c>
      <c r="T3415">
        <f t="shared" si="318"/>
        <v>46.43</v>
      </c>
      <c r="U3415">
        <f t="shared" si="323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319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5">
        <f t="shared" si="320"/>
        <v>42675.832465277781</v>
      </c>
      <c r="M3416" s="15">
        <f t="shared" si="321"/>
        <v>42705.332638888889</v>
      </c>
      <c r="N3416" s="10">
        <f t="shared" si="322"/>
        <v>30</v>
      </c>
      <c r="O3416" t="b">
        <v>0</v>
      </c>
      <c r="P3416">
        <v>44</v>
      </c>
      <c r="Q3416" t="b">
        <v>1</v>
      </c>
      <c r="R3416" s="12" t="s">
        <v>8273</v>
      </c>
      <c r="S3416" t="s">
        <v>8274</v>
      </c>
      <c r="T3416">
        <f t="shared" si="318"/>
        <v>70.569999999999993</v>
      </c>
      <c r="U3416">
        <f t="shared" si="323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319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5">
        <f t="shared" si="320"/>
        <v>42467.144166666665</v>
      </c>
      <c r="M3417" s="15">
        <f t="shared" si="321"/>
        <v>42477.979166666672</v>
      </c>
      <c r="N3417" s="10">
        <f t="shared" si="322"/>
        <v>10</v>
      </c>
      <c r="O3417" t="b">
        <v>0</v>
      </c>
      <c r="P3417">
        <v>9</v>
      </c>
      <c r="Q3417" t="b">
        <v>1</v>
      </c>
      <c r="R3417" s="12" t="s">
        <v>8273</v>
      </c>
      <c r="S3417" t="s">
        <v>8274</v>
      </c>
      <c r="T3417">
        <f t="shared" si="318"/>
        <v>22.22</v>
      </c>
      <c r="U3417">
        <f t="shared" si="323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319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5">
        <f t="shared" si="320"/>
        <v>42089.412557870368</v>
      </c>
      <c r="M3418" s="15">
        <f t="shared" si="321"/>
        <v>42117.770833333328</v>
      </c>
      <c r="N3418" s="10">
        <f t="shared" si="322"/>
        <v>28</v>
      </c>
      <c r="O3418" t="b">
        <v>0</v>
      </c>
      <c r="P3418">
        <v>30</v>
      </c>
      <c r="Q3418" t="b">
        <v>1</v>
      </c>
      <c r="R3418" s="12" t="s">
        <v>8273</v>
      </c>
      <c r="S3418" t="s">
        <v>8274</v>
      </c>
      <c r="T3418">
        <f t="shared" si="318"/>
        <v>159.47</v>
      </c>
      <c r="U3418">
        <f t="shared" si="323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319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5">
        <f t="shared" si="320"/>
        <v>41894.91375</v>
      </c>
      <c r="M3419" s="15">
        <f t="shared" si="321"/>
        <v>41938.029861111114</v>
      </c>
      <c r="N3419" s="10">
        <f t="shared" si="322"/>
        <v>44</v>
      </c>
      <c r="O3419" t="b">
        <v>0</v>
      </c>
      <c r="P3419">
        <v>45</v>
      </c>
      <c r="Q3419" t="b">
        <v>1</v>
      </c>
      <c r="R3419" s="12" t="s">
        <v>8273</v>
      </c>
      <c r="S3419" t="s">
        <v>8274</v>
      </c>
      <c r="T3419">
        <f t="shared" si="318"/>
        <v>37.78</v>
      </c>
      <c r="U3419">
        <f t="shared" si="323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319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5">
        <f t="shared" si="320"/>
        <v>41752.83457175926</v>
      </c>
      <c r="M3420" s="15">
        <f t="shared" si="321"/>
        <v>41782.83457175926</v>
      </c>
      <c r="N3420" s="10">
        <f t="shared" si="322"/>
        <v>30</v>
      </c>
      <c r="O3420" t="b">
        <v>0</v>
      </c>
      <c r="P3420">
        <v>56</v>
      </c>
      <c r="Q3420" t="b">
        <v>1</v>
      </c>
      <c r="R3420" s="12" t="s">
        <v>8273</v>
      </c>
      <c r="S3420" t="s">
        <v>8274</v>
      </c>
      <c r="T3420">
        <f t="shared" si="318"/>
        <v>72.05</v>
      </c>
      <c r="U3420">
        <f t="shared" si="323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319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5">
        <f t="shared" si="320"/>
        <v>42448.821585648147</v>
      </c>
      <c r="M3421" s="15">
        <f t="shared" si="321"/>
        <v>42466.895833333328</v>
      </c>
      <c r="N3421" s="10">
        <f t="shared" si="322"/>
        <v>18</v>
      </c>
      <c r="O3421" t="b">
        <v>0</v>
      </c>
      <c r="P3421">
        <v>46</v>
      </c>
      <c r="Q3421" t="b">
        <v>1</v>
      </c>
      <c r="R3421" s="12" t="s">
        <v>8273</v>
      </c>
      <c r="S3421" t="s">
        <v>8274</v>
      </c>
      <c r="T3421">
        <f t="shared" si="318"/>
        <v>63.7</v>
      </c>
      <c r="U3421">
        <f t="shared" si="323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319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5">
        <f t="shared" si="320"/>
        <v>42405.090300925927</v>
      </c>
      <c r="M3422" s="15">
        <f t="shared" si="321"/>
        <v>42414</v>
      </c>
      <c r="N3422" s="10">
        <f t="shared" si="322"/>
        <v>9</v>
      </c>
      <c r="O3422" t="b">
        <v>0</v>
      </c>
      <c r="P3422">
        <v>34</v>
      </c>
      <c r="Q3422" t="b">
        <v>1</v>
      </c>
      <c r="R3422" s="12" t="s">
        <v>8273</v>
      </c>
      <c r="S3422" t="s">
        <v>8274</v>
      </c>
      <c r="T3422">
        <f t="shared" si="318"/>
        <v>28.41</v>
      </c>
      <c r="U3422">
        <f t="shared" si="323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319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5">
        <f t="shared" si="320"/>
        <v>42037.791238425925</v>
      </c>
      <c r="M3423" s="15">
        <f t="shared" si="321"/>
        <v>42067.791238425925</v>
      </c>
      <c r="N3423" s="10">
        <f t="shared" si="322"/>
        <v>30</v>
      </c>
      <c r="O3423" t="b">
        <v>0</v>
      </c>
      <c r="P3423">
        <v>98</v>
      </c>
      <c r="Q3423" t="b">
        <v>1</v>
      </c>
      <c r="R3423" s="12" t="s">
        <v>8273</v>
      </c>
      <c r="S3423" t="s">
        <v>8274</v>
      </c>
      <c r="T3423">
        <f t="shared" si="318"/>
        <v>103.21</v>
      </c>
      <c r="U3423">
        <f t="shared" si="323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319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5">
        <f t="shared" si="320"/>
        <v>42323.562222222223</v>
      </c>
      <c r="M3424" s="15">
        <f t="shared" si="321"/>
        <v>42352</v>
      </c>
      <c r="N3424" s="10">
        <f t="shared" si="322"/>
        <v>29</v>
      </c>
      <c r="O3424" t="b">
        <v>0</v>
      </c>
      <c r="P3424">
        <v>46</v>
      </c>
      <c r="Q3424" t="b">
        <v>1</v>
      </c>
      <c r="R3424" s="12" t="s">
        <v>8273</v>
      </c>
      <c r="S3424" t="s">
        <v>8274</v>
      </c>
      <c r="T3424">
        <f t="shared" si="318"/>
        <v>71.150000000000006</v>
      </c>
      <c r="U3424">
        <f t="shared" si="323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319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5">
        <f t="shared" si="320"/>
        <v>42088.911354166667</v>
      </c>
      <c r="M3425" s="15">
        <f t="shared" si="321"/>
        <v>42118.911354166667</v>
      </c>
      <c r="N3425" s="10">
        <f t="shared" si="322"/>
        <v>30</v>
      </c>
      <c r="O3425" t="b">
        <v>0</v>
      </c>
      <c r="P3425">
        <v>10</v>
      </c>
      <c r="Q3425" t="b">
        <v>1</v>
      </c>
      <c r="R3425" s="12" t="s">
        <v>8273</v>
      </c>
      <c r="S3425" t="s">
        <v>8274</v>
      </c>
      <c r="T3425">
        <f t="shared" si="318"/>
        <v>35</v>
      </c>
      <c r="U3425">
        <f t="shared" si="323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319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5">
        <f t="shared" si="320"/>
        <v>42018.676898148144</v>
      </c>
      <c r="M3426" s="15">
        <f t="shared" si="321"/>
        <v>42040.290972222225</v>
      </c>
      <c r="N3426" s="10">
        <f t="shared" si="322"/>
        <v>22</v>
      </c>
      <c r="O3426" t="b">
        <v>0</v>
      </c>
      <c r="P3426">
        <v>76</v>
      </c>
      <c r="Q3426" t="b">
        <v>1</v>
      </c>
      <c r="R3426" s="12" t="s">
        <v>8273</v>
      </c>
      <c r="S3426" t="s">
        <v>8274</v>
      </c>
      <c r="T3426">
        <f t="shared" si="318"/>
        <v>81.78</v>
      </c>
      <c r="U3426">
        <f t="shared" si="323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319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5">
        <f t="shared" si="320"/>
        <v>41884.617314814815</v>
      </c>
      <c r="M3427" s="15">
        <f t="shared" si="321"/>
        <v>41916.617314814815</v>
      </c>
      <c r="N3427" s="10">
        <f t="shared" si="322"/>
        <v>32</v>
      </c>
      <c r="O3427" t="b">
        <v>0</v>
      </c>
      <c r="P3427">
        <v>104</v>
      </c>
      <c r="Q3427" t="b">
        <v>1</v>
      </c>
      <c r="R3427" s="12" t="s">
        <v>8273</v>
      </c>
      <c r="S3427" t="s">
        <v>8274</v>
      </c>
      <c r="T3427">
        <f t="shared" si="318"/>
        <v>297.02999999999997</v>
      </c>
      <c r="U3427">
        <f t="shared" si="323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319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5">
        <f t="shared" si="320"/>
        <v>41884.056747685187</v>
      </c>
      <c r="M3428" s="15">
        <f t="shared" si="321"/>
        <v>41903.083333333336</v>
      </c>
      <c r="N3428" s="10">
        <f t="shared" si="322"/>
        <v>19</v>
      </c>
      <c r="O3428" t="b">
        <v>0</v>
      </c>
      <c r="P3428">
        <v>87</v>
      </c>
      <c r="Q3428" t="b">
        <v>1</v>
      </c>
      <c r="R3428" s="12" t="s">
        <v>8273</v>
      </c>
      <c r="S3428" t="s">
        <v>8274</v>
      </c>
      <c r="T3428">
        <f t="shared" si="318"/>
        <v>46.61</v>
      </c>
      <c r="U3428">
        <f t="shared" si="323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319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5">
        <f t="shared" si="320"/>
        <v>41792.645277777774</v>
      </c>
      <c r="M3429" s="15">
        <f t="shared" si="321"/>
        <v>41822.645277777774</v>
      </c>
      <c r="N3429" s="10">
        <f t="shared" si="322"/>
        <v>30</v>
      </c>
      <c r="O3429" t="b">
        <v>0</v>
      </c>
      <c r="P3429">
        <v>29</v>
      </c>
      <c r="Q3429" t="b">
        <v>1</v>
      </c>
      <c r="R3429" s="12" t="s">
        <v>8273</v>
      </c>
      <c r="S3429" t="s">
        <v>8274</v>
      </c>
      <c r="T3429">
        <f t="shared" si="318"/>
        <v>51.72</v>
      </c>
      <c r="U3429">
        <f t="shared" si="323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319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5">
        <f t="shared" si="320"/>
        <v>42038.720451388886</v>
      </c>
      <c r="M3430" s="15">
        <f t="shared" si="321"/>
        <v>42063.708333333328</v>
      </c>
      <c r="N3430" s="10">
        <f t="shared" si="322"/>
        <v>25</v>
      </c>
      <c r="O3430" t="b">
        <v>0</v>
      </c>
      <c r="P3430">
        <v>51</v>
      </c>
      <c r="Q3430" t="b">
        <v>1</v>
      </c>
      <c r="R3430" s="12" t="s">
        <v>8273</v>
      </c>
      <c r="S3430" t="s">
        <v>8274</v>
      </c>
      <c r="T3430">
        <f t="shared" si="318"/>
        <v>40.29</v>
      </c>
      <c r="U3430">
        <f t="shared" si="323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319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5">
        <f t="shared" si="320"/>
        <v>42662.021539351852</v>
      </c>
      <c r="M3431" s="15">
        <f t="shared" si="321"/>
        <v>42676.021539351852</v>
      </c>
      <c r="N3431" s="10">
        <f t="shared" si="322"/>
        <v>14</v>
      </c>
      <c r="O3431" t="b">
        <v>0</v>
      </c>
      <c r="P3431">
        <v>12</v>
      </c>
      <c r="Q3431" t="b">
        <v>1</v>
      </c>
      <c r="R3431" s="12" t="s">
        <v>8273</v>
      </c>
      <c r="S3431" t="s">
        <v>8274</v>
      </c>
      <c r="T3431">
        <f t="shared" si="318"/>
        <v>16.25</v>
      </c>
      <c r="U3431">
        <f t="shared" si="323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319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5">
        <f t="shared" si="320"/>
        <v>41820.945613425924</v>
      </c>
      <c r="M3432" s="15">
        <f t="shared" si="321"/>
        <v>41850.945613425924</v>
      </c>
      <c r="N3432" s="10">
        <f t="shared" si="322"/>
        <v>30</v>
      </c>
      <c r="O3432" t="b">
        <v>0</v>
      </c>
      <c r="P3432">
        <v>72</v>
      </c>
      <c r="Q3432" t="b">
        <v>1</v>
      </c>
      <c r="R3432" s="12" t="s">
        <v>8273</v>
      </c>
      <c r="S3432" t="s">
        <v>8274</v>
      </c>
      <c r="T3432">
        <f t="shared" si="318"/>
        <v>30.15</v>
      </c>
      <c r="U3432">
        <f t="shared" si="323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319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5">
        <f t="shared" si="320"/>
        <v>41839.730937500004</v>
      </c>
      <c r="M3433" s="15">
        <f t="shared" si="321"/>
        <v>41869.730937500004</v>
      </c>
      <c r="N3433" s="10">
        <f t="shared" si="322"/>
        <v>30</v>
      </c>
      <c r="O3433" t="b">
        <v>0</v>
      </c>
      <c r="P3433">
        <v>21</v>
      </c>
      <c r="Q3433" t="b">
        <v>1</v>
      </c>
      <c r="R3433" s="12" t="s">
        <v>8273</v>
      </c>
      <c r="S3433" t="s">
        <v>8274</v>
      </c>
      <c r="T3433">
        <f t="shared" si="318"/>
        <v>95.24</v>
      </c>
      <c r="U3433">
        <f t="shared" si="323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319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5">
        <f t="shared" si="320"/>
        <v>42380.581180555557</v>
      </c>
      <c r="M3434" s="15">
        <f t="shared" si="321"/>
        <v>42405.916666666672</v>
      </c>
      <c r="N3434" s="10">
        <f t="shared" si="322"/>
        <v>25</v>
      </c>
      <c r="O3434" t="b">
        <v>0</v>
      </c>
      <c r="P3434">
        <v>42</v>
      </c>
      <c r="Q3434" t="b">
        <v>1</v>
      </c>
      <c r="R3434" s="12" t="s">
        <v>8273</v>
      </c>
      <c r="S3434" t="s">
        <v>8274</v>
      </c>
      <c r="T3434">
        <f t="shared" si="318"/>
        <v>52.21</v>
      </c>
      <c r="U3434">
        <f t="shared" si="323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319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5">
        <f t="shared" si="320"/>
        <v>41776.063136574077</v>
      </c>
      <c r="M3435" s="15">
        <f t="shared" si="321"/>
        <v>41807.125</v>
      </c>
      <c r="N3435" s="10">
        <f t="shared" si="322"/>
        <v>31</v>
      </c>
      <c r="O3435" t="b">
        <v>0</v>
      </c>
      <c r="P3435">
        <v>71</v>
      </c>
      <c r="Q3435" t="b">
        <v>1</v>
      </c>
      <c r="R3435" s="12" t="s">
        <v>8273</v>
      </c>
      <c r="S3435" t="s">
        <v>8274</v>
      </c>
      <c r="T3435">
        <f t="shared" si="318"/>
        <v>134.15</v>
      </c>
      <c r="U3435">
        <f t="shared" si="323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319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5">
        <f t="shared" si="320"/>
        <v>41800.380428240744</v>
      </c>
      <c r="M3436" s="15">
        <f t="shared" si="321"/>
        <v>41830.380428240744</v>
      </c>
      <c r="N3436" s="10">
        <f t="shared" si="322"/>
        <v>30</v>
      </c>
      <c r="O3436" t="b">
        <v>0</v>
      </c>
      <c r="P3436">
        <v>168</v>
      </c>
      <c r="Q3436" t="b">
        <v>1</v>
      </c>
      <c r="R3436" s="12" t="s">
        <v>8273</v>
      </c>
      <c r="S3436" t="s">
        <v>8274</v>
      </c>
      <c r="T3436">
        <f t="shared" si="318"/>
        <v>62.83</v>
      </c>
      <c r="U3436">
        <f t="shared" si="323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319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5">
        <f t="shared" si="320"/>
        <v>42572.61681712963</v>
      </c>
      <c r="M3437" s="15">
        <f t="shared" si="321"/>
        <v>42589.125</v>
      </c>
      <c r="N3437" s="10">
        <f t="shared" si="322"/>
        <v>17</v>
      </c>
      <c r="O3437" t="b">
        <v>0</v>
      </c>
      <c r="P3437">
        <v>19</v>
      </c>
      <c r="Q3437" t="b">
        <v>1</v>
      </c>
      <c r="R3437" s="12" t="s">
        <v>8273</v>
      </c>
      <c r="S3437" t="s">
        <v>8274</v>
      </c>
      <c r="T3437">
        <f t="shared" si="318"/>
        <v>58.95</v>
      </c>
      <c r="U3437">
        <f t="shared" si="323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319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5">
        <f t="shared" si="320"/>
        <v>41851.541585648149</v>
      </c>
      <c r="M3438" s="15">
        <f t="shared" si="321"/>
        <v>41872.686111111114</v>
      </c>
      <c r="N3438" s="10">
        <f t="shared" si="322"/>
        <v>21</v>
      </c>
      <c r="O3438" t="b">
        <v>0</v>
      </c>
      <c r="P3438">
        <v>37</v>
      </c>
      <c r="Q3438" t="b">
        <v>1</v>
      </c>
      <c r="R3438" s="12" t="s">
        <v>8273</v>
      </c>
      <c r="S3438" t="s">
        <v>8274</v>
      </c>
      <c r="T3438">
        <f t="shared" si="318"/>
        <v>143.11000000000001</v>
      </c>
      <c r="U3438">
        <f t="shared" si="323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319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5">
        <f t="shared" si="320"/>
        <v>42205.710879629631</v>
      </c>
      <c r="M3439" s="15">
        <f t="shared" si="321"/>
        <v>42235.710879629631</v>
      </c>
      <c r="N3439" s="10">
        <f t="shared" si="322"/>
        <v>30</v>
      </c>
      <c r="O3439" t="b">
        <v>0</v>
      </c>
      <c r="P3439">
        <v>36</v>
      </c>
      <c r="Q3439" t="b">
        <v>1</v>
      </c>
      <c r="R3439" s="12" t="s">
        <v>8273</v>
      </c>
      <c r="S3439" t="s">
        <v>8274</v>
      </c>
      <c r="T3439">
        <f t="shared" si="318"/>
        <v>84.17</v>
      </c>
      <c r="U3439">
        <f t="shared" si="323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319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5">
        <f t="shared" si="320"/>
        <v>42100.927858796291</v>
      </c>
      <c r="M3440" s="15">
        <f t="shared" si="321"/>
        <v>42126.875</v>
      </c>
      <c r="N3440" s="10">
        <f t="shared" si="322"/>
        <v>26</v>
      </c>
      <c r="O3440" t="b">
        <v>0</v>
      </c>
      <c r="P3440">
        <v>14</v>
      </c>
      <c r="Q3440" t="b">
        <v>1</v>
      </c>
      <c r="R3440" s="12" t="s">
        <v>8273</v>
      </c>
      <c r="S3440" t="s">
        <v>8274</v>
      </c>
      <c r="T3440">
        <f t="shared" si="318"/>
        <v>186.07</v>
      </c>
      <c r="U3440">
        <f t="shared" si="323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319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5">
        <f t="shared" si="320"/>
        <v>42374.911226851851</v>
      </c>
      <c r="M3441" s="15">
        <f t="shared" si="321"/>
        <v>42388.207638888889</v>
      </c>
      <c r="N3441" s="10">
        <f t="shared" si="322"/>
        <v>14</v>
      </c>
      <c r="O3441" t="b">
        <v>0</v>
      </c>
      <c r="P3441">
        <v>18</v>
      </c>
      <c r="Q3441" t="b">
        <v>1</v>
      </c>
      <c r="R3441" s="12" t="s">
        <v>8273</v>
      </c>
      <c r="S3441" t="s">
        <v>8274</v>
      </c>
      <c r="T3441">
        <f t="shared" si="318"/>
        <v>89.79</v>
      </c>
      <c r="U3441">
        <f t="shared" si="323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319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5">
        <f t="shared" si="320"/>
        <v>41809.12300925926</v>
      </c>
      <c r="M3442" s="15">
        <f t="shared" si="321"/>
        <v>41831.677083333336</v>
      </c>
      <c r="N3442" s="10">
        <f t="shared" si="322"/>
        <v>22</v>
      </c>
      <c r="O3442" t="b">
        <v>0</v>
      </c>
      <c r="P3442">
        <v>82</v>
      </c>
      <c r="Q3442" t="b">
        <v>1</v>
      </c>
      <c r="R3442" s="12" t="s">
        <v>8273</v>
      </c>
      <c r="S3442" t="s">
        <v>8274</v>
      </c>
      <c r="T3442">
        <f t="shared" si="318"/>
        <v>64.16</v>
      </c>
      <c r="U3442">
        <f t="shared" si="323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319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5">
        <f t="shared" si="320"/>
        <v>42294.429641203707</v>
      </c>
      <c r="M3443" s="15">
        <f t="shared" si="321"/>
        <v>42321.845138888893</v>
      </c>
      <c r="N3443" s="10">
        <f t="shared" si="322"/>
        <v>27</v>
      </c>
      <c r="O3443" t="b">
        <v>0</v>
      </c>
      <c r="P3443">
        <v>43</v>
      </c>
      <c r="Q3443" t="b">
        <v>1</v>
      </c>
      <c r="R3443" s="12" t="s">
        <v>8273</v>
      </c>
      <c r="S3443" t="s">
        <v>8274</v>
      </c>
      <c r="T3443">
        <f t="shared" si="318"/>
        <v>59.65</v>
      </c>
      <c r="U3443">
        <f t="shared" si="323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319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5">
        <f t="shared" si="320"/>
        <v>42124.841111111105</v>
      </c>
      <c r="M3444" s="15">
        <f t="shared" si="321"/>
        <v>42154.841111111105</v>
      </c>
      <c r="N3444" s="10">
        <f t="shared" si="322"/>
        <v>30</v>
      </c>
      <c r="O3444" t="b">
        <v>0</v>
      </c>
      <c r="P3444">
        <v>8</v>
      </c>
      <c r="Q3444" t="b">
        <v>1</v>
      </c>
      <c r="R3444" s="12" t="s">
        <v>8273</v>
      </c>
      <c r="S3444" t="s">
        <v>8274</v>
      </c>
      <c r="T3444">
        <f t="shared" si="318"/>
        <v>31.25</v>
      </c>
      <c r="U3444">
        <f t="shared" si="323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319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5">
        <f t="shared" si="320"/>
        <v>41861.524837962963</v>
      </c>
      <c r="M3445" s="15">
        <f t="shared" si="321"/>
        <v>41891.524837962963</v>
      </c>
      <c r="N3445" s="10">
        <f t="shared" si="322"/>
        <v>30</v>
      </c>
      <c r="O3445" t="b">
        <v>0</v>
      </c>
      <c r="P3445">
        <v>45</v>
      </c>
      <c r="Q3445" t="b">
        <v>1</v>
      </c>
      <c r="R3445" s="12" t="s">
        <v>8273</v>
      </c>
      <c r="S3445" t="s">
        <v>8274</v>
      </c>
      <c r="T3445">
        <f t="shared" si="318"/>
        <v>41.22</v>
      </c>
      <c r="U3445">
        <f t="shared" si="323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319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5">
        <f t="shared" si="320"/>
        <v>42521.291504629626</v>
      </c>
      <c r="M3446" s="15">
        <f t="shared" si="321"/>
        <v>42529.582638888889</v>
      </c>
      <c r="N3446" s="10">
        <f t="shared" si="322"/>
        <v>8</v>
      </c>
      <c r="O3446" t="b">
        <v>0</v>
      </c>
      <c r="P3446">
        <v>20</v>
      </c>
      <c r="Q3446" t="b">
        <v>1</v>
      </c>
      <c r="R3446" s="12" t="s">
        <v>8273</v>
      </c>
      <c r="S3446" t="s">
        <v>8274</v>
      </c>
      <c r="T3446">
        <f t="shared" si="318"/>
        <v>43.35</v>
      </c>
      <c r="U3446">
        <f t="shared" si="323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319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5">
        <f t="shared" si="320"/>
        <v>42272.530509259261</v>
      </c>
      <c r="M3447" s="15">
        <f t="shared" si="321"/>
        <v>42300.530509259261</v>
      </c>
      <c r="N3447" s="10">
        <f t="shared" si="322"/>
        <v>28</v>
      </c>
      <c r="O3447" t="b">
        <v>0</v>
      </c>
      <c r="P3447">
        <v>31</v>
      </c>
      <c r="Q3447" t="b">
        <v>1</v>
      </c>
      <c r="R3447" s="12" t="s">
        <v>8273</v>
      </c>
      <c r="S3447" t="s">
        <v>8274</v>
      </c>
      <c r="T3447">
        <f t="shared" si="318"/>
        <v>64.52</v>
      </c>
      <c r="U3447">
        <f t="shared" si="323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319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5">
        <f t="shared" si="320"/>
        <v>42016.832465277781</v>
      </c>
      <c r="M3448" s="15">
        <f t="shared" si="321"/>
        <v>42040.513888888891</v>
      </c>
      <c r="N3448" s="10">
        <f t="shared" si="322"/>
        <v>24</v>
      </c>
      <c r="O3448" t="b">
        <v>0</v>
      </c>
      <c r="P3448">
        <v>25</v>
      </c>
      <c r="Q3448" t="b">
        <v>1</v>
      </c>
      <c r="R3448" s="12" t="s">
        <v>8273</v>
      </c>
      <c r="S3448" t="s">
        <v>8274</v>
      </c>
      <c r="T3448">
        <f t="shared" si="318"/>
        <v>43.28</v>
      </c>
      <c r="U3448">
        <f t="shared" si="323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319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5">
        <f t="shared" si="320"/>
        <v>42402.889027777783</v>
      </c>
      <c r="M3449" s="15">
        <f t="shared" si="321"/>
        <v>42447.847361111111</v>
      </c>
      <c r="N3449" s="10">
        <f t="shared" si="322"/>
        <v>45</v>
      </c>
      <c r="O3449" t="b">
        <v>0</v>
      </c>
      <c r="P3449">
        <v>14</v>
      </c>
      <c r="Q3449" t="b">
        <v>1</v>
      </c>
      <c r="R3449" s="12" t="s">
        <v>8273</v>
      </c>
      <c r="S3449" t="s">
        <v>8274</v>
      </c>
      <c r="T3449">
        <f t="shared" si="318"/>
        <v>77</v>
      </c>
      <c r="U3449">
        <f t="shared" si="323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319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5">
        <f t="shared" si="320"/>
        <v>41960.119085648148</v>
      </c>
      <c r="M3450" s="15">
        <f t="shared" si="321"/>
        <v>41990.119085648148</v>
      </c>
      <c r="N3450" s="10">
        <f t="shared" si="322"/>
        <v>30</v>
      </c>
      <c r="O3450" t="b">
        <v>0</v>
      </c>
      <c r="P3450">
        <v>45</v>
      </c>
      <c r="Q3450" t="b">
        <v>1</v>
      </c>
      <c r="R3450" s="12" t="s">
        <v>8273</v>
      </c>
      <c r="S3450" t="s">
        <v>8274</v>
      </c>
      <c r="T3450">
        <f t="shared" si="318"/>
        <v>51.22</v>
      </c>
      <c r="U3450">
        <f t="shared" si="323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319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5">
        <f t="shared" si="320"/>
        <v>42532.052523148144</v>
      </c>
      <c r="M3451" s="15">
        <f t="shared" si="321"/>
        <v>42560.166666666672</v>
      </c>
      <c r="N3451" s="10">
        <f t="shared" si="322"/>
        <v>28</v>
      </c>
      <c r="O3451" t="b">
        <v>0</v>
      </c>
      <c r="P3451">
        <v>20</v>
      </c>
      <c r="Q3451" t="b">
        <v>1</v>
      </c>
      <c r="R3451" s="12" t="s">
        <v>8273</v>
      </c>
      <c r="S3451" t="s">
        <v>8274</v>
      </c>
      <c r="T3451">
        <f t="shared" si="318"/>
        <v>68.25</v>
      </c>
      <c r="U3451">
        <f t="shared" si="323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319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5">
        <f t="shared" si="320"/>
        <v>42036.704525462963</v>
      </c>
      <c r="M3452" s="15">
        <f t="shared" si="321"/>
        <v>42096.662858796291</v>
      </c>
      <c r="N3452" s="10">
        <f t="shared" si="322"/>
        <v>60</v>
      </c>
      <c r="O3452" t="b">
        <v>0</v>
      </c>
      <c r="P3452">
        <v>39</v>
      </c>
      <c r="Q3452" t="b">
        <v>1</v>
      </c>
      <c r="R3452" s="12" t="s">
        <v>8273</v>
      </c>
      <c r="S3452" t="s">
        <v>8274</v>
      </c>
      <c r="T3452">
        <f t="shared" si="318"/>
        <v>19.489999999999998</v>
      </c>
      <c r="U3452">
        <f t="shared" si="323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319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5">
        <f t="shared" si="320"/>
        <v>42088.723692129628</v>
      </c>
      <c r="M3453" s="15">
        <f t="shared" si="321"/>
        <v>42115.723692129628</v>
      </c>
      <c r="N3453" s="10">
        <f t="shared" si="322"/>
        <v>27</v>
      </c>
      <c r="O3453" t="b">
        <v>0</v>
      </c>
      <c r="P3453">
        <v>16</v>
      </c>
      <c r="Q3453" t="b">
        <v>1</v>
      </c>
      <c r="R3453" s="12" t="s">
        <v>8273</v>
      </c>
      <c r="S3453" t="s">
        <v>8274</v>
      </c>
      <c r="T3453">
        <f t="shared" si="318"/>
        <v>41.13</v>
      </c>
      <c r="U3453">
        <f t="shared" si="323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319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5">
        <f t="shared" si="320"/>
        <v>41820.639189814814</v>
      </c>
      <c r="M3454" s="15">
        <f t="shared" si="321"/>
        <v>41843.165972222225</v>
      </c>
      <c r="N3454" s="10">
        <f t="shared" si="322"/>
        <v>23</v>
      </c>
      <c r="O3454" t="b">
        <v>0</v>
      </c>
      <c r="P3454">
        <v>37</v>
      </c>
      <c r="Q3454" t="b">
        <v>1</v>
      </c>
      <c r="R3454" s="12" t="s">
        <v>8273</v>
      </c>
      <c r="S3454" t="s">
        <v>8274</v>
      </c>
      <c r="T3454">
        <f t="shared" si="318"/>
        <v>41.41</v>
      </c>
      <c r="U3454">
        <f t="shared" si="323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319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5">
        <f t="shared" si="320"/>
        <v>42535.97865740741</v>
      </c>
      <c r="M3455" s="15">
        <f t="shared" si="321"/>
        <v>42595.97865740741</v>
      </c>
      <c r="N3455" s="10">
        <f t="shared" si="322"/>
        <v>60</v>
      </c>
      <c r="O3455" t="b">
        <v>0</v>
      </c>
      <c r="P3455">
        <v>14</v>
      </c>
      <c r="Q3455" t="b">
        <v>1</v>
      </c>
      <c r="R3455" s="12" t="s">
        <v>8273</v>
      </c>
      <c r="S3455" t="s">
        <v>8274</v>
      </c>
      <c r="T3455">
        <f t="shared" si="318"/>
        <v>27.5</v>
      </c>
      <c r="U3455">
        <f t="shared" si="323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319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5">
        <f t="shared" si="320"/>
        <v>41821.698599537034</v>
      </c>
      <c r="M3456" s="15">
        <f t="shared" si="321"/>
        <v>41851.698599537034</v>
      </c>
      <c r="N3456" s="10">
        <f t="shared" si="322"/>
        <v>30</v>
      </c>
      <c r="O3456" t="b">
        <v>0</v>
      </c>
      <c r="P3456">
        <v>21</v>
      </c>
      <c r="Q3456" t="b">
        <v>1</v>
      </c>
      <c r="R3456" s="12" t="s">
        <v>8273</v>
      </c>
      <c r="S3456" t="s">
        <v>8274</v>
      </c>
      <c r="T3456">
        <f t="shared" si="318"/>
        <v>33.57</v>
      </c>
      <c r="U3456">
        <f t="shared" si="323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319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5">
        <f t="shared" si="320"/>
        <v>42626.7503125</v>
      </c>
      <c r="M3457" s="15">
        <f t="shared" si="321"/>
        <v>42656.7503125</v>
      </c>
      <c r="N3457" s="10">
        <f t="shared" si="322"/>
        <v>30</v>
      </c>
      <c r="O3457" t="b">
        <v>0</v>
      </c>
      <c r="P3457">
        <v>69</v>
      </c>
      <c r="Q3457" t="b">
        <v>1</v>
      </c>
      <c r="R3457" s="12" t="s">
        <v>8273</v>
      </c>
      <c r="S3457" t="s">
        <v>8274</v>
      </c>
      <c r="T3457">
        <f t="shared" si="318"/>
        <v>145.87</v>
      </c>
      <c r="U3457">
        <f t="shared" si="323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si="319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5">
        <f t="shared" si="320"/>
        <v>41821.205636574072</v>
      </c>
      <c r="M3458" s="15">
        <f t="shared" si="321"/>
        <v>41852.290972222225</v>
      </c>
      <c r="N3458" s="10">
        <f t="shared" si="322"/>
        <v>31</v>
      </c>
      <c r="O3458" t="b">
        <v>0</v>
      </c>
      <c r="P3458">
        <v>16</v>
      </c>
      <c r="Q3458" t="b">
        <v>1</v>
      </c>
      <c r="R3458" s="12" t="s">
        <v>8273</v>
      </c>
      <c r="S3458" t="s">
        <v>8274</v>
      </c>
      <c r="T3458">
        <f t="shared" ref="T3458:T3521" si="324">IFERROR(ROUND(E3458/P3458,2),0)</f>
        <v>358.69</v>
      </c>
      <c r="U3458">
        <f t="shared" si="323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ref="F3459:F3522" si="325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5">
        <f t="shared" ref="L3459:L3522" si="326">(((K3459/60)/60)/24)+DATE(1970,1,1)</f>
        <v>42016.706678240742</v>
      </c>
      <c r="M3459" s="15">
        <f t="shared" ref="M3459:M3522" si="327">(((J3459/60)/60)/24)+DATE(1970,1,1)</f>
        <v>42047.249305555553</v>
      </c>
      <c r="N3459" s="10">
        <f t="shared" ref="N3459:N3522" si="328">_xlfn.DAYS(M3459,L3459)</f>
        <v>31</v>
      </c>
      <c r="O3459" t="b">
        <v>0</v>
      </c>
      <c r="P3459">
        <v>55</v>
      </c>
      <c r="Q3459" t="b">
        <v>1</v>
      </c>
      <c r="R3459" s="12" t="s">
        <v>8273</v>
      </c>
      <c r="S3459" t="s">
        <v>8274</v>
      </c>
      <c r="T3459">
        <f t="shared" si="324"/>
        <v>50.98</v>
      </c>
      <c r="U3459">
        <f t="shared" ref="U3459:U3522" si="329">YEAR(L3459)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325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5">
        <f t="shared" si="326"/>
        <v>42011.202581018515</v>
      </c>
      <c r="M3460" s="15">
        <f t="shared" si="327"/>
        <v>42038.185416666667</v>
      </c>
      <c r="N3460" s="10">
        <f t="shared" si="328"/>
        <v>27</v>
      </c>
      <c r="O3460" t="b">
        <v>0</v>
      </c>
      <c r="P3460">
        <v>27</v>
      </c>
      <c r="Q3460" t="b">
        <v>1</v>
      </c>
      <c r="R3460" s="12" t="s">
        <v>8273</v>
      </c>
      <c r="S3460" t="s">
        <v>8274</v>
      </c>
      <c r="T3460">
        <f t="shared" si="324"/>
        <v>45.04</v>
      </c>
      <c r="U3460">
        <f t="shared" si="329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325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5">
        <f t="shared" si="326"/>
        <v>42480.479861111111</v>
      </c>
      <c r="M3461" s="15">
        <f t="shared" si="327"/>
        <v>42510.479861111111</v>
      </c>
      <c r="N3461" s="10">
        <f t="shared" si="328"/>
        <v>30</v>
      </c>
      <c r="O3461" t="b">
        <v>0</v>
      </c>
      <c r="P3461">
        <v>36</v>
      </c>
      <c r="Q3461" t="b">
        <v>1</v>
      </c>
      <c r="R3461" s="12" t="s">
        <v>8273</v>
      </c>
      <c r="S3461" t="s">
        <v>8274</v>
      </c>
      <c r="T3461">
        <f t="shared" si="324"/>
        <v>17.53</v>
      </c>
      <c r="U3461">
        <f t="shared" si="32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325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5">
        <f t="shared" si="326"/>
        <v>41852.527222222219</v>
      </c>
      <c r="M3462" s="15">
        <f t="shared" si="327"/>
        <v>41866.527222222219</v>
      </c>
      <c r="N3462" s="10">
        <f t="shared" si="328"/>
        <v>14</v>
      </c>
      <c r="O3462" t="b">
        <v>0</v>
      </c>
      <c r="P3462">
        <v>19</v>
      </c>
      <c r="Q3462" t="b">
        <v>1</v>
      </c>
      <c r="R3462" s="12" t="s">
        <v>8273</v>
      </c>
      <c r="S3462" t="s">
        <v>8274</v>
      </c>
      <c r="T3462">
        <f t="shared" si="324"/>
        <v>50</v>
      </c>
      <c r="U3462">
        <f t="shared" si="329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325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5">
        <f t="shared" si="326"/>
        <v>42643.632858796293</v>
      </c>
      <c r="M3463" s="15">
        <f t="shared" si="327"/>
        <v>42672.125</v>
      </c>
      <c r="N3463" s="10">
        <f t="shared" si="328"/>
        <v>29</v>
      </c>
      <c r="O3463" t="b">
        <v>0</v>
      </c>
      <c r="P3463">
        <v>12</v>
      </c>
      <c r="Q3463" t="b">
        <v>1</v>
      </c>
      <c r="R3463" s="12" t="s">
        <v>8273</v>
      </c>
      <c r="S3463" t="s">
        <v>8274</v>
      </c>
      <c r="T3463">
        <f t="shared" si="324"/>
        <v>57.92</v>
      </c>
      <c r="U3463">
        <f t="shared" si="329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325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5">
        <f t="shared" si="326"/>
        <v>42179.898472222223</v>
      </c>
      <c r="M3464" s="15">
        <f t="shared" si="327"/>
        <v>42195.75</v>
      </c>
      <c r="N3464" s="10">
        <f t="shared" si="328"/>
        <v>16</v>
      </c>
      <c r="O3464" t="b">
        <v>0</v>
      </c>
      <c r="P3464">
        <v>17</v>
      </c>
      <c r="Q3464" t="b">
        <v>1</v>
      </c>
      <c r="R3464" s="12" t="s">
        <v>8273</v>
      </c>
      <c r="S3464" t="s">
        <v>8274</v>
      </c>
      <c r="T3464">
        <f t="shared" si="324"/>
        <v>29.71</v>
      </c>
      <c r="U3464">
        <f t="shared" si="32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325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5">
        <f t="shared" si="326"/>
        <v>42612.918807870374</v>
      </c>
      <c r="M3465" s="15">
        <f t="shared" si="327"/>
        <v>42654.165972222225</v>
      </c>
      <c r="N3465" s="10">
        <f t="shared" si="328"/>
        <v>42</v>
      </c>
      <c r="O3465" t="b">
        <v>0</v>
      </c>
      <c r="P3465">
        <v>114</v>
      </c>
      <c r="Q3465" t="b">
        <v>1</v>
      </c>
      <c r="R3465" s="12" t="s">
        <v>8273</v>
      </c>
      <c r="S3465" t="s">
        <v>8274</v>
      </c>
      <c r="T3465">
        <f t="shared" si="324"/>
        <v>90.68</v>
      </c>
      <c r="U3465">
        <f t="shared" si="32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325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5">
        <f t="shared" si="326"/>
        <v>42575.130057870367</v>
      </c>
      <c r="M3466" s="15">
        <f t="shared" si="327"/>
        <v>42605.130057870367</v>
      </c>
      <c r="N3466" s="10">
        <f t="shared" si="328"/>
        <v>30</v>
      </c>
      <c r="O3466" t="b">
        <v>0</v>
      </c>
      <c r="P3466">
        <v>93</v>
      </c>
      <c r="Q3466" t="b">
        <v>1</v>
      </c>
      <c r="R3466" s="12" t="s">
        <v>8273</v>
      </c>
      <c r="S3466" t="s">
        <v>8274</v>
      </c>
      <c r="T3466">
        <f t="shared" si="324"/>
        <v>55.01</v>
      </c>
      <c r="U3466">
        <f t="shared" si="32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325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5">
        <f t="shared" si="326"/>
        <v>42200.625833333332</v>
      </c>
      <c r="M3467" s="15">
        <f t="shared" si="327"/>
        <v>42225.666666666672</v>
      </c>
      <c r="N3467" s="10">
        <f t="shared" si="328"/>
        <v>25</v>
      </c>
      <c r="O3467" t="b">
        <v>0</v>
      </c>
      <c r="P3467">
        <v>36</v>
      </c>
      <c r="Q3467" t="b">
        <v>1</v>
      </c>
      <c r="R3467" s="12" t="s">
        <v>8273</v>
      </c>
      <c r="S3467" t="s">
        <v>8274</v>
      </c>
      <c r="T3467">
        <f t="shared" si="324"/>
        <v>57.22</v>
      </c>
      <c r="U3467">
        <f t="shared" si="32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325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5">
        <f t="shared" si="326"/>
        <v>42420.019097222219</v>
      </c>
      <c r="M3468" s="15">
        <f t="shared" si="327"/>
        <v>42479.977430555555</v>
      </c>
      <c r="N3468" s="10">
        <f t="shared" si="328"/>
        <v>59</v>
      </c>
      <c r="O3468" t="b">
        <v>0</v>
      </c>
      <c r="P3468">
        <v>61</v>
      </c>
      <c r="Q3468" t="b">
        <v>1</v>
      </c>
      <c r="R3468" s="12" t="s">
        <v>8273</v>
      </c>
      <c r="S3468" t="s">
        <v>8274</v>
      </c>
      <c r="T3468">
        <f t="shared" si="324"/>
        <v>72.95</v>
      </c>
      <c r="U3468">
        <f t="shared" si="32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325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5">
        <f t="shared" si="326"/>
        <v>42053.671666666662</v>
      </c>
      <c r="M3469" s="15">
        <f t="shared" si="327"/>
        <v>42083.630000000005</v>
      </c>
      <c r="N3469" s="10">
        <f t="shared" si="328"/>
        <v>30</v>
      </c>
      <c r="O3469" t="b">
        <v>0</v>
      </c>
      <c r="P3469">
        <v>47</v>
      </c>
      <c r="Q3469" t="b">
        <v>1</v>
      </c>
      <c r="R3469" s="12" t="s">
        <v>8273</v>
      </c>
      <c r="S3469" t="s">
        <v>8274</v>
      </c>
      <c r="T3469">
        <f t="shared" si="324"/>
        <v>64.47</v>
      </c>
      <c r="U3469">
        <f t="shared" si="32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325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5">
        <f t="shared" si="326"/>
        <v>42605.765381944439</v>
      </c>
      <c r="M3470" s="15">
        <f t="shared" si="327"/>
        <v>42634.125</v>
      </c>
      <c r="N3470" s="10">
        <f t="shared" si="328"/>
        <v>29</v>
      </c>
      <c r="O3470" t="b">
        <v>0</v>
      </c>
      <c r="P3470">
        <v>17</v>
      </c>
      <c r="Q3470" t="b">
        <v>1</v>
      </c>
      <c r="R3470" s="12" t="s">
        <v>8273</v>
      </c>
      <c r="S3470" t="s">
        <v>8274</v>
      </c>
      <c r="T3470">
        <f t="shared" si="324"/>
        <v>716.35</v>
      </c>
      <c r="U3470">
        <f t="shared" si="32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325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5">
        <f t="shared" si="326"/>
        <v>42458.641724537039</v>
      </c>
      <c r="M3471" s="15">
        <f t="shared" si="327"/>
        <v>42488.641724537039</v>
      </c>
      <c r="N3471" s="10">
        <f t="shared" si="328"/>
        <v>30</v>
      </c>
      <c r="O3471" t="b">
        <v>0</v>
      </c>
      <c r="P3471">
        <v>63</v>
      </c>
      <c r="Q3471" t="b">
        <v>1</v>
      </c>
      <c r="R3471" s="12" t="s">
        <v>8273</v>
      </c>
      <c r="S3471" t="s">
        <v>8274</v>
      </c>
      <c r="T3471">
        <f t="shared" si="324"/>
        <v>50.4</v>
      </c>
      <c r="U3471">
        <f t="shared" si="32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325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5">
        <f t="shared" si="326"/>
        <v>42529.022013888884</v>
      </c>
      <c r="M3472" s="15">
        <f t="shared" si="327"/>
        <v>42566.901388888888</v>
      </c>
      <c r="N3472" s="10">
        <f t="shared" si="328"/>
        <v>37</v>
      </c>
      <c r="O3472" t="b">
        <v>0</v>
      </c>
      <c r="P3472">
        <v>9</v>
      </c>
      <c r="Q3472" t="b">
        <v>1</v>
      </c>
      <c r="R3472" s="12" t="s">
        <v>8273</v>
      </c>
      <c r="S3472" t="s">
        <v>8274</v>
      </c>
      <c r="T3472">
        <f t="shared" si="324"/>
        <v>41.67</v>
      </c>
      <c r="U3472">
        <f t="shared" si="32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325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5">
        <f t="shared" si="326"/>
        <v>41841.820486111108</v>
      </c>
      <c r="M3473" s="15">
        <f t="shared" si="327"/>
        <v>41882.833333333336</v>
      </c>
      <c r="N3473" s="10">
        <f t="shared" si="328"/>
        <v>41</v>
      </c>
      <c r="O3473" t="b">
        <v>0</v>
      </c>
      <c r="P3473">
        <v>30</v>
      </c>
      <c r="Q3473" t="b">
        <v>1</v>
      </c>
      <c r="R3473" s="12" t="s">
        <v>8273</v>
      </c>
      <c r="S3473" t="s">
        <v>8274</v>
      </c>
      <c r="T3473">
        <f t="shared" si="324"/>
        <v>35.770000000000003</v>
      </c>
      <c r="U3473">
        <f t="shared" si="32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325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5">
        <f t="shared" si="326"/>
        <v>41928.170497685183</v>
      </c>
      <c r="M3474" s="15">
        <f t="shared" si="327"/>
        <v>41949.249305555553</v>
      </c>
      <c r="N3474" s="10">
        <f t="shared" si="328"/>
        <v>21</v>
      </c>
      <c r="O3474" t="b">
        <v>0</v>
      </c>
      <c r="P3474">
        <v>23</v>
      </c>
      <c r="Q3474" t="b">
        <v>1</v>
      </c>
      <c r="R3474" s="12" t="s">
        <v>8273</v>
      </c>
      <c r="S3474" t="s">
        <v>8274</v>
      </c>
      <c r="T3474">
        <f t="shared" si="324"/>
        <v>88.74</v>
      </c>
      <c r="U3474">
        <f t="shared" si="32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325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5">
        <f t="shared" si="326"/>
        <v>42062.834444444445</v>
      </c>
      <c r="M3475" s="15">
        <f t="shared" si="327"/>
        <v>42083.852083333331</v>
      </c>
      <c r="N3475" s="10">
        <f t="shared" si="328"/>
        <v>21</v>
      </c>
      <c r="O3475" t="b">
        <v>0</v>
      </c>
      <c r="P3475">
        <v>33</v>
      </c>
      <c r="Q3475" t="b">
        <v>1</v>
      </c>
      <c r="R3475" s="12" t="s">
        <v>8273</v>
      </c>
      <c r="S3475" t="s">
        <v>8274</v>
      </c>
      <c r="T3475">
        <f t="shared" si="324"/>
        <v>148.47999999999999</v>
      </c>
      <c r="U3475">
        <f t="shared" si="32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325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5">
        <f t="shared" si="326"/>
        <v>42541.501516203702</v>
      </c>
      <c r="M3476" s="15">
        <f t="shared" si="327"/>
        <v>42571.501516203702</v>
      </c>
      <c r="N3476" s="10">
        <f t="shared" si="328"/>
        <v>30</v>
      </c>
      <c r="O3476" t="b">
        <v>0</v>
      </c>
      <c r="P3476">
        <v>39</v>
      </c>
      <c r="Q3476" t="b">
        <v>1</v>
      </c>
      <c r="R3476" s="12" t="s">
        <v>8273</v>
      </c>
      <c r="S3476" t="s">
        <v>8274</v>
      </c>
      <c r="T3476">
        <f t="shared" si="324"/>
        <v>51.79</v>
      </c>
      <c r="U3476">
        <f t="shared" si="32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325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5">
        <f t="shared" si="326"/>
        <v>41918.880833333329</v>
      </c>
      <c r="M3477" s="15">
        <f t="shared" si="327"/>
        <v>41946</v>
      </c>
      <c r="N3477" s="10">
        <f t="shared" si="328"/>
        <v>28</v>
      </c>
      <c r="O3477" t="b">
        <v>0</v>
      </c>
      <c r="P3477">
        <v>17</v>
      </c>
      <c r="Q3477" t="b">
        <v>1</v>
      </c>
      <c r="R3477" s="12" t="s">
        <v>8273</v>
      </c>
      <c r="S3477" t="s">
        <v>8274</v>
      </c>
      <c r="T3477">
        <f t="shared" si="324"/>
        <v>20</v>
      </c>
      <c r="U3477">
        <f t="shared" si="32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325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5">
        <f t="shared" si="326"/>
        <v>41921.279976851853</v>
      </c>
      <c r="M3478" s="15">
        <f t="shared" si="327"/>
        <v>41939.125</v>
      </c>
      <c r="N3478" s="10">
        <f t="shared" si="328"/>
        <v>18</v>
      </c>
      <c r="O3478" t="b">
        <v>0</v>
      </c>
      <c r="P3478">
        <v>6</v>
      </c>
      <c r="Q3478" t="b">
        <v>1</v>
      </c>
      <c r="R3478" s="12" t="s">
        <v>8273</v>
      </c>
      <c r="S3478" t="s">
        <v>8274</v>
      </c>
      <c r="T3478">
        <f t="shared" si="324"/>
        <v>52</v>
      </c>
      <c r="U3478">
        <f t="shared" si="32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325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5">
        <f t="shared" si="326"/>
        <v>42128.736608796295</v>
      </c>
      <c r="M3479" s="15">
        <f t="shared" si="327"/>
        <v>42141.125</v>
      </c>
      <c r="N3479" s="10">
        <f t="shared" si="328"/>
        <v>13</v>
      </c>
      <c r="O3479" t="b">
        <v>0</v>
      </c>
      <c r="P3479">
        <v>39</v>
      </c>
      <c r="Q3479" t="b">
        <v>1</v>
      </c>
      <c r="R3479" s="12" t="s">
        <v>8273</v>
      </c>
      <c r="S3479" t="s">
        <v>8274</v>
      </c>
      <c r="T3479">
        <f t="shared" si="324"/>
        <v>53.23</v>
      </c>
      <c r="U3479">
        <f t="shared" si="32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325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5">
        <f t="shared" si="326"/>
        <v>42053.916921296302</v>
      </c>
      <c r="M3480" s="15">
        <f t="shared" si="327"/>
        <v>42079.875</v>
      </c>
      <c r="N3480" s="10">
        <f t="shared" si="328"/>
        <v>26</v>
      </c>
      <c r="O3480" t="b">
        <v>0</v>
      </c>
      <c r="P3480">
        <v>57</v>
      </c>
      <c r="Q3480" t="b">
        <v>1</v>
      </c>
      <c r="R3480" s="12" t="s">
        <v>8273</v>
      </c>
      <c r="S3480" t="s">
        <v>8274</v>
      </c>
      <c r="T3480">
        <f t="shared" si="324"/>
        <v>39.6</v>
      </c>
      <c r="U3480">
        <f t="shared" si="32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325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5">
        <f t="shared" si="326"/>
        <v>41781.855092592588</v>
      </c>
      <c r="M3481" s="15">
        <f t="shared" si="327"/>
        <v>41811.855092592588</v>
      </c>
      <c r="N3481" s="10">
        <f t="shared" si="328"/>
        <v>30</v>
      </c>
      <c r="O3481" t="b">
        <v>0</v>
      </c>
      <c r="P3481">
        <v>56</v>
      </c>
      <c r="Q3481" t="b">
        <v>1</v>
      </c>
      <c r="R3481" s="12" t="s">
        <v>8273</v>
      </c>
      <c r="S3481" t="s">
        <v>8274</v>
      </c>
      <c r="T3481">
        <f t="shared" si="324"/>
        <v>34.25</v>
      </c>
      <c r="U3481">
        <f t="shared" si="32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325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5">
        <f t="shared" si="326"/>
        <v>42171.317442129628</v>
      </c>
      <c r="M3482" s="15">
        <f t="shared" si="327"/>
        <v>42195.875</v>
      </c>
      <c r="N3482" s="10">
        <f t="shared" si="328"/>
        <v>24</v>
      </c>
      <c r="O3482" t="b">
        <v>0</v>
      </c>
      <c r="P3482">
        <v>13</v>
      </c>
      <c r="Q3482" t="b">
        <v>1</v>
      </c>
      <c r="R3482" s="12" t="s">
        <v>8273</v>
      </c>
      <c r="S3482" t="s">
        <v>8274</v>
      </c>
      <c r="T3482">
        <f t="shared" si="324"/>
        <v>164.62</v>
      </c>
      <c r="U3482">
        <f t="shared" si="32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325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5">
        <f t="shared" si="326"/>
        <v>41989.24754629629</v>
      </c>
      <c r="M3483" s="15">
        <f t="shared" si="327"/>
        <v>42006.24754629629</v>
      </c>
      <c r="N3483" s="10">
        <f t="shared" si="328"/>
        <v>17</v>
      </c>
      <c r="O3483" t="b">
        <v>0</v>
      </c>
      <c r="P3483">
        <v>95</v>
      </c>
      <c r="Q3483" t="b">
        <v>1</v>
      </c>
      <c r="R3483" s="12" t="s">
        <v>8273</v>
      </c>
      <c r="S3483" t="s">
        <v>8274</v>
      </c>
      <c r="T3483">
        <f t="shared" si="324"/>
        <v>125.05</v>
      </c>
      <c r="U3483">
        <f t="shared" si="32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325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5">
        <f t="shared" si="326"/>
        <v>41796.771597222221</v>
      </c>
      <c r="M3484" s="15">
        <f t="shared" si="327"/>
        <v>41826.771597222221</v>
      </c>
      <c r="N3484" s="10">
        <f t="shared" si="328"/>
        <v>30</v>
      </c>
      <c r="O3484" t="b">
        <v>0</v>
      </c>
      <c r="P3484">
        <v>80</v>
      </c>
      <c r="Q3484" t="b">
        <v>1</v>
      </c>
      <c r="R3484" s="12" t="s">
        <v>8273</v>
      </c>
      <c r="S3484" t="s">
        <v>8274</v>
      </c>
      <c r="T3484">
        <f t="shared" si="324"/>
        <v>51.88</v>
      </c>
      <c r="U3484">
        <f t="shared" si="32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325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5">
        <f t="shared" si="326"/>
        <v>41793.668761574074</v>
      </c>
      <c r="M3485" s="15">
        <f t="shared" si="327"/>
        <v>41823.668761574074</v>
      </c>
      <c r="N3485" s="10">
        <f t="shared" si="328"/>
        <v>30</v>
      </c>
      <c r="O3485" t="b">
        <v>0</v>
      </c>
      <c r="P3485">
        <v>133</v>
      </c>
      <c r="Q3485" t="b">
        <v>1</v>
      </c>
      <c r="R3485" s="12" t="s">
        <v>8273</v>
      </c>
      <c r="S3485" t="s">
        <v>8274</v>
      </c>
      <c r="T3485">
        <f t="shared" si="324"/>
        <v>40.29</v>
      </c>
      <c r="U3485">
        <f t="shared" si="32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325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5">
        <f t="shared" si="326"/>
        <v>42506.760405092587</v>
      </c>
      <c r="M3486" s="15">
        <f t="shared" si="327"/>
        <v>42536.760405092587</v>
      </c>
      <c r="N3486" s="10">
        <f t="shared" si="328"/>
        <v>30</v>
      </c>
      <c r="O3486" t="b">
        <v>0</v>
      </c>
      <c r="P3486">
        <v>44</v>
      </c>
      <c r="Q3486" t="b">
        <v>1</v>
      </c>
      <c r="R3486" s="12" t="s">
        <v>8273</v>
      </c>
      <c r="S3486" t="s">
        <v>8274</v>
      </c>
      <c r="T3486">
        <f t="shared" si="324"/>
        <v>64.91</v>
      </c>
      <c r="U3486">
        <f t="shared" si="32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325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5">
        <f t="shared" si="326"/>
        <v>42372.693055555559</v>
      </c>
      <c r="M3487" s="15">
        <f t="shared" si="327"/>
        <v>42402.693055555559</v>
      </c>
      <c r="N3487" s="10">
        <f t="shared" si="328"/>
        <v>30</v>
      </c>
      <c r="O3487" t="b">
        <v>0</v>
      </c>
      <c r="P3487">
        <v>30</v>
      </c>
      <c r="Q3487" t="b">
        <v>1</v>
      </c>
      <c r="R3487" s="12" t="s">
        <v>8273</v>
      </c>
      <c r="S3487" t="s">
        <v>8274</v>
      </c>
      <c r="T3487">
        <f t="shared" si="324"/>
        <v>55.33</v>
      </c>
      <c r="U3487">
        <f t="shared" si="32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325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5">
        <f t="shared" si="326"/>
        <v>42126.87501157407</v>
      </c>
      <c r="M3488" s="15">
        <f t="shared" si="327"/>
        <v>42158.290972222225</v>
      </c>
      <c r="N3488" s="10">
        <f t="shared" si="328"/>
        <v>32</v>
      </c>
      <c r="O3488" t="b">
        <v>0</v>
      </c>
      <c r="P3488">
        <v>56</v>
      </c>
      <c r="Q3488" t="b">
        <v>1</v>
      </c>
      <c r="R3488" s="12" t="s">
        <v>8273</v>
      </c>
      <c r="S3488" t="s">
        <v>8274</v>
      </c>
      <c r="T3488">
        <f t="shared" si="324"/>
        <v>83.14</v>
      </c>
      <c r="U3488">
        <f t="shared" si="32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325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5">
        <f t="shared" si="326"/>
        <v>42149.940416666665</v>
      </c>
      <c r="M3489" s="15">
        <f t="shared" si="327"/>
        <v>42179.940416666665</v>
      </c>
      <c r="N3489" s="10">
        <f t="shared" si="328"/>
        <v>30</v>
      </c>
      <c r="O3489" t="b">
        <v>0</v>
      </c>
      <c r="P3489">
        <v>66</v>
      </c>
      <c r="Q3489" t="b">
        <v>1</v>
      </c>
      <c r="R3489" s="12" t="s">
        <v>8273</v>
      </c>
      <c r="S3489" t="s">
        <v>8274</v>
      </c>
      <c r="T3489">
        <f t="shared" si="324"/>
        <v>38.71</v>
      </c>
      <c r="U3489">
        <f t="shared" si="32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325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5">
        <f t="shared" si="326"/>
        <v>42087.768055555556</v>
      </c>
      <c r="M3490" s="15">
        <f t="shared" si="327"/>
        <v>42111.666666666672</v>
      </c>
      <c r="N3490" s="10">
        <f t="shared" si="328"/>
        <v>24</v>
      </c>
      <c r="O3490" t="b">
        <v>0</v>
      </c>
      <c r="P3490">
        <v>29</v>
      </c>
      <c r="Q3490" t="b">
        <v>1</v>
      </c>
      <c r="R3490" s="12" t="s">
        <v>8273</v>
      </c>
      <c r="S3490" t="s">
        <v>8274</v>
      </c>
      <c r="T3490">
        <f t="shared" si="324"/>
        <v>125.38</v>
      </c>
      <c r="U3490">
        <f t="shared" si="32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325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5">
        <f t="shared" si="326"/>
        <v>41753.635775462964</v>
      </c>
      <c r="M3491" s="15">
        <f t="shared" si="327"/>
        <v>41783.875</v>
      </c>
      <c r="N3491" s="10">
        <f t="shared" si="328"/>
        <v>30</v>
      </c>
      <c r="O3491" t="b">
        <v>0</v>
      </c>
      <c r="P3491">
        <v>72</v>
      </c>
      <c r="Q3491" t="b">
        <v>1</v>
      </c>
      <c r="R3491" s="12" t="s">
        <v>8273</v>
      </c>
      <c r="S3491" t="s">
        <v>8274</v>
      </c>
      <c r="T3491">
        <f t="shared" si="324"/>
        <v>78.260000000000005</v>
      </c>
      <c r="U3491">
        <f t="shared" si="32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325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5">
        <f t="shared" si="326"/>
        <v>42443.802361111113</v>
      </c>
      <c r="M3492" s="15">
        <f t="shared" si="327"/>
        <v>42473.802361111113</v>
      </c>
      <c r="N3492" s="10">
        <f t="shared" si="328"/>
        <v>30</v>
      </c>
      <c r="O3492" t="b">
        <v>0</v>
      </c>
      <c r="P3492">
        <v>27</v>
      </c>
      <c r="Q3492" t="b">
        <v>1</v>
      </c>
      <c r="R3492" s="12" t="s">
        <v>8273</v>
      </c>
      <c r="S3492" t="s">
        <v>8274</v>
      </c>
      <c r="T3492">
        <f t="shared" si="324"/>
        <v>47.22</v>
      </c>
      <c r="U3492">
        <f t="shared" si="32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325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5">
        <f t="shared" si="326"/>
        <v>42121.249814814815</v>
      </c>
      <c r="M3493" s="15">
        <f t="shared" si="327"/>
        <v>42142.249814814815</v>
      </c>
      <c r="N3493" s="10">
        <f t="shared" si="328"/>
        <v>21</v>
      </c>
      <c r="O3493" t="b">
        <v>0</v>
      </c>
      <c r="P3493">
        <v>10</v>
      </c>
      <c r="Q3493" t="b">
        <v>1</v>
      </c>
      <c r="R3493" s="12" t="s">
        <v>8273</v>
      </c>
      <c r="S3493" t="s">
        <v>8274</v>
      </c>
      <c r="T3493">
        <f t="shared" si="324"/>
        <v>79.099999999999994</v>
      </c>
      <c r="U3493">
        <f t="shared" si="32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325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5">
        <f t="shared" si="326"/>
        <v>42268.009224537032</v>
      </c>
      <c r="M3494" s="15">
        <f t="shared" si="327"/>
        <v>42303.009224537032</v>
      </c>
      <c r="N3494" s="10">
        <f t="shared" si="328"/>
        <v>35</v>
      </c>
      <c r="O3494" t="b">
        <v>0</v>
      </c>
      <c r="P3494">
        <v>35</v>
      </c>
      <c r="Q3494" t="b">
        <v>1</v>
      </c>
      <c r="R3494" s="12" t="s">
        <v>8273</v>
      </c>
      <c r="S3494" t="s">
        <v>8274</v>
      </c>
      <c r="T3494">
        <f t="shared" si="324"/>
        <v>114.29</v>
      </c>
      <c r="U3494">
        <f t="shared" si="32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325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5">
        <f t="shared" si="326"/>
        <v>41848.866157407407</v>
      </c>
      <c r="M3495" s="15">
        <f t="shared" si="327"/>
        <v>41868.21597222222</v>
      </c>
      <c r="N3495" s="10">
        <f t="shared" si="328"/>
        <v>20</v>
      </c>
      <c r="O3495" t="b">
        <v>0</v>
      </c>
      <c r="P3495">
        <v>29</v>
      </c>
      <c r="Q3495" t="b">
        <v>1</v>
      </c>
      <c r="R3495" s="12" t="s">
        <v>8273</v>
      </c>
      <c r="S3495" t="s">
        <v>8274</v>
      </c>
      <c r="T3495">
        <f t="shared" si="324"/>
        <v>51.72</v>
      </c>
      <c r="U3495">
        <f t="shared" si="32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325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5">
        <f t="shared" si="326"/>
        <v>42689.214988425927</v>
      </c>
      <c r="M3496" s="15">
        <f t="shared" si="327"/>
        <v>42700.25</v>
      </c>
      <c r="N3496" s="10">
        <f t="shared" si="328"/>
        <v>11</v>
      </c>
      <c r="O3496" t="b">
        <v>0</v>
      </c>
      <c r="P3496">
        <v>13</v>
      </c>
      <c r="Q3496" t="b">
        <v>1</v>
      </c>
      <c r="R3496" s="12" t="s">
        <v>8273</v>
      </c>
      <c r="S3496" t="s">
        <v>8274</v>
      </c>
      <c r="T3496">
        <f t="shared" si="324"/>
        <v>30.77</v>
      </c>
      <c r="U3496">
        <f t="shared" si="32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325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5">
        <f t="shared" si="326"/>
        <v>41915.762835648151</v>
      </c>
      <c r="M3497" s="15">
        <f t="shared" si="327"/>
        <v>41944.720833333333</v>
      </c>
      <c r="N3497" s="10">
        <f t="shared" si="328"/>
        <v>29</v>
      </c>
      <c r="O3497" t="b">
        <v>0</v>
      </c>
      <c r="P3497">
        <v>72</v>
      </c>
      <c r="Q3497" t="b">
        <v>1</v>
      </c>
      <c r="R3497" s="12" t="s">
        <v>8273</v>
      </c>
      <c r="S3497" t="s">
        <v>8274</v>
      </c>
      <c r="T3497">
        <f t="shared" si="324"/>
        <v>74.209999999999994</v>
      </c>
      <c r="U3497">
        <f t="shared" si="32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325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5">
        <f t="shared" si="326"/>
        <v>42584.846828703703</v>
      </c>
      <c r="M3498" s="15">
        <f t="shared" si="327"/>
        <v>42624.846828703703</v>
      </c>
      <c r="N3498" s="10">
        <f t="shared" si="328"/>
        <v>40</v>
      </c>
      <c r="O3498" t="b">
        <v>0</v>
      </c>
      <c r="P3498">
        <v>78</v>
      </c>
      <c r="Q3498" t="b">
        <v>1</v>
      </c>
      <c r="R3498" s="12" t="s">
        <v>8273</v>
      </c>
      <c r="S3498" t="s">
        <v>8274</v>
      </c>
      <c r="T3498">
        <f t="shared" si="324"/>
        <v>47.85</v>
      </c>
      <c r="U3498">
        <f t="shared" si="32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325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5">
        <f t="shared" si="326"/>
        <v>42511.741944444439</v>
      </c>
      <c r="M3499" s="15">
        <f t="shared" si="327"/>
        <v>42523.916666666672</v>
      </c>
      <c r="N3499" s="10">
        <f t="shared" si="328"/>
        <v>12</v>
      </c>
      <c r="O3499" t="b">
        <v>0</v>
      </c>
      <c r="P3499">
        <v>49</v>
      </c>
      <c r="Q3499" t="b">
        <v>1</v>
      </c>
      <c r="R3499" s="12" t="s">
        <v>8273</v>
      </c>
      <c r="S3499" t="s">
        <v>8274</v>
      </c>
      <c r="T3499">
        <f t="shared" si="324"/>
        <v>34.409999999999997</v>
      </c>
      <c r="U3499">
        <f t="shared" si="32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325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5">
        <f t="shared" si="326"/>
        <v>42459.15861111111</v>
      </c>
      <c r="M3500" s="15">
        <f t="shared" si="327"/>
        <v>42518.905555555553</v>
      </c>
      <c r="N3500" s="10">
        <f t="shared" si="328"/>
        <v>59</v>
      </c>
      <c r="O3500" t="b">
        <v>0</v>
      </c>
      <c r="P3500">
        <v>42</v>
      </c>
      <c r="Q3500" t="b">
        <v>1</v>
      </c>
      <c r="R3500" s="12" t="s">
        <v>8273</v>
      </c>
      <c r="S3500" t="s">
        <v>8274</v>
      </c>
      <c r="T3500">
        <f t="shared" si="324"/>
        <v>40.24</v>
      </c>
      <c r="U3500">
        <f t="shared" si="32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325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5">
        <f t="shared" si="326"/>
        <v>42132.036168981482</v>
      </c>
      <c r="M3501" s="15">
        <f t="shared" si="327"/>
        <v>42186.290972222225</v>
      </c>
      <c r="N3501" s="10">
        <f t="shared" si="328"/>
        <v>54</v>
      </c>
      <c r="O3501" t="b">
        <v>0</v>
      </c>
      <c r="P3501">
        <v>35</v>
      </c>
      <c r="Q3501" t="b">
        <v>1</v>
      </c>
      <c r="R3501" s="12" t="s">
        <v>8273</v>
      </c>
      <c r="S3501" t="s">
        <v>8274</v>
      </c>
      <c r="T3501">
        <f t="shared" si="324"/>
        <v>60.29</v>
      </c>
      <c r="U3501">
        <f t="shared" si="32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325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5">
        <f t="shared" si="326"/>
        <v>42419.91942129629</v>
      </c>
      <c r="M3502" s="15">
        <f t="shared" si="327"/>
        <v>42436.207638888889</v>
      </c>
      <c r="N3502" s="10">
        <f t="shared" si="328"/>
        <v>17</v>
      </c>
      <c r="O3502" t="b">
        <v>0</v>
      </c>
      <c r="P3502">
        <v>42</v>
      </c>
      <c r="Q3502" t="b">
        <v>1</v>
      </c>
      <c r="R3502" s="12" t="s">
        <v>8273</v>
      </c>
      <c r="S3502" t="s">
        <v>8274</v>
      </c>
      <c r="T3502">
        <f t="shared" si="324"/>
        <v>25.31</v>
      </c>
      <c r="U3502">
        <f t="shared" si="32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325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5">
        <f t="shared" si="326"/>
        <v>42233.763831018514</v>
      </c>
      <c r="M3503" s="15">
        <f t="shared" si="327"/>
        <v>42258.763831018514</v>
      </c>
      <c r="N3503" s="10">
        <f t="shared" si="328"/>
        <v>25</v>
      </c>
      <c r="O3503" t="b">
        <v>0</v>
      </c>
      <c r="P3503">
        <v>42</v>
      </c>
      <c r="Q3503" t="b">
        <v>1</v>
      </c>
      <c r="R3503" s="12" t="s">
        <v>8273</v>
      </c>
      <c r="S3503" t="s">
        <v>8274</v>
      </c>
      <c r="T3503">
        <f t="shared" si="324"/>
        <v>35.950000000000003</v>
      </c>
      <c r="U3503">
        <f t="shared" si="32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325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5">
        <f t="shared" si="326"/>
        <v>42430.839398148149</v>
      </c>
      <c r="M3504" s="15">
        <f t="shared" si="327"/>
        <v>42445.165972222225</v>
      </c>
      <c r="N3504" s="10">
        <f t="shared" si="328"/>
        <v>15</v>
      </c>
      <c r="O3504" t="b">
        <v>0</v>
      </c>
      <c r="P3504">
        <v>31</v>
      </c>
      <c r="Q3504" t="b">
        <v>1</v>
      </c>
      <c r="R3504" s="12" t="s">
        <v>8273</v>
      </c>
      <c r="S3504" t="s">
        <v>8274</v>
      </c>
      <c r="T3504">
        <f t="shared" si="324"/>
        <v>136</v>
      </c>
      <c r="U3504">
        <f t="shared" si="32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325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5">
        <f t="shared" si="326"/>
        <v>42545.478333333333</v>
      </c>
      <c r="M3505" s="15">
        <f t="shared" si="327"/>
        <v>42575.478333333333</v>
      </c>
      <c r="N3505" s="10">
        <f t="shared" si="328"/>
        <v>30</v>
      </c>
      <c r="O3505" t="b">
        <v>0</v>
      </c>
      <c r="P3505">
        <v>38</v>
      </c>
      <c r="Q3505" t="b">
        <v>1</v>
      </c>
      <c r="R3505" s="12" t="s">
        <v>8273</v>
      </c>
      <c r="S3505" t="s">
        <v>8274</v>
      </c>
      <c r="T3505">
        <f t="shared" si="324"/>
        <v>70.760000000000005</v>
      </c>
      <c r="U3505">
        <f t="shared" si="32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325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5">
        <f t="shared" si="326"/>
        <v>42297.748738425929</v>
      </c>
      <c r="M3506" s="15">
        <f t="shared" si="327"/>
        <v>42327.790405092594</v>
      </c>
      <c r="N3506" s="10">
        <f t="shared" si="328"/>
        <v>30</v>
      </c>
      <c r="O3506" t="b">
        <v>0</v>
      </c>
      <c r="P3506">
        <v>8</v>
      </c>
      <c r="Q3506" t="b">
        <v>1</v>
      </c>
      <c r="R3506" s="12" t="s">
        <v>8273</v>
      </c>
      <c r="S3506" t="s">
        <v>8274</v>
      </c>
      <c r="T3506">
        <f t="shared" si="324"/>
        <v>125</v>
      </c>
      <c r="U3506">
        <f t="shared" si="32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325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5">
        <f t="shared" si="326"/>
        <v>41760.935706018521</v>
      </c>
      <c r="M3507" s="15">
        <f t="shared" si="327"/>
        <v>41772.166666666664</v>
      </c>
      <c r="N3507" s="10">
        <f t="shared" si="328"/>
        <v>12</v>
      </c>
      <c r="O3507" t="b">
        <v>0</v>
      </c>
      <c r="P3507">
        <v>39</v>
      </c>
      <c r="Q3507" t="b">
        <v>1</v>
      </c>
      <c r="R3507" s="12" t="s">
        <v>8273</v>
      </c>
      <c r="S3507" t="s">
        <v>8274</v>
      </c>
      <c r="T3507">
        <f t="shared" si="324"/>
        <v>66.510000000000005</v>
      </c>
      <c r="U3507">
        <f t="shared" si="32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325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5">
        <f t="shared" si="326"/>
        <v>41829.734259259261</v>
      </c>
      <c r="M3508" s="15">
        <f t="shared" si="327"/>
        <v>41874.734259259261</v>
      </c>
      <c r="N3508" s="10">
        <f t="shared" si="328"/>
        <v>45</v>
      </c>
      <c r="O3508" t="b">
        <v>0</v>
      </c>
      <c r="P3508">
        <v>29</v>
      </c>
      <c r="Q3508" t="b">
        <v>1</v>
      </c>
      <c r="R3508" s="12" t="s">
        <v>8273</v>
      </c>
      <c r="S3508" t="s">
        <v>8274</v>
      </c>
      <c r="T3508">
        <f t="shared" si="324"/>
        <v>105</v>
      </c>
      <c r="U3508">
        <f t="shared" si="32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325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5">
        <f t="shared" si="326"/>
        <v>42491.92288194444</v>
      </c>
      <c r="M3509" s="15">
        <f t="shared" si="327"/>
        <v>42521.92288194444</v>
      </c>
      <c r="N3509" s="10">
        <f t="shared" si="328"/>
        <v>30</v>
      </c>
      <c r="O3509" t="b">
        <v>0</v>
      </c>
      <c r="P3509">
        <v>72</v>
      </c>
      <c r="Q3509" t="b">
        <v>1</v>
      </c>
      <c r="R3509" s="12" t="s">
        <v>8273</v>
      </c>
      <c r="S3509" t="s">
        <v>8274</v>
      </c>
      <c r="T3509">
        <f t="shared" si="324"/>
        <v>145</v>
      </c>
      <c r="U3509">
        <f t="shared" si="32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325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5">
        <f t="shared" si="326"/>
        <v>42477.729780092588</v>
      </c>
      <c r="M3510" s="15">
        <f t="shared" si="327"/>
        <v>42500.875</v>
      </c>
      <c r="N3510" s="10">
        <f t="shared" si="328"/>
        <v>23</v>
      </c>
      <c r="O3510" t="b">
        <v>0</v>
      </c>
      <c r="P3510">
        <v>15</v>
      </c>
      <c r="Q3510" t="b">
        <v>1</v>
      </c>
      <c r="R3510" s="12" t="s">
        <v>8273</v>
      </c>
      <c r="S3510" t="s">
        <v>8274</v>
      </c>
      <c r="T3510">
        <f t="shared" si="324"/>
        <v>12</v>
      </c>
      <c r="U3510">
        <f t="shared" si="32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325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5">
        <f t="shared" si="326"/>
        <v>41950.859560185185</v>
      </c>
      <c r="M3511" s="15">
        <f t="shared" si="327"/>
        <v>41964.204861111109</v>
      </c>
      <c r="N3511" s="10">
        <f t="shared" si="328"/>
        <v>14</v>
      </c>
      <c r="O3511" t="b">
        <v>0</v>
      </c>
      <c r="P3511">
        <v>33</v>
      </c>
      <c r="Q3511" t="b">
        <v>1</v>
      </c>
      <c r="R3511" s="12" t="s">
        <v>8273</v>
      </c>
      <c r="S3511" t="s">
        <v>8274</v>
      </c>
      <c r="T3511">
        <f t="shared" si="324"/>
        <v>96.67</v>
      </c>
      <c r="U3511">
        <f t="shared" si="32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325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5">
        <f t="shared" si="326"/>
        <v>41802.62090277778</v>
      </c>
      <c r="M3512" s="15">
        <f t="shared" si="327"/>
        <v>41822.62090277778</v>
      </c>
      <c r="N3512" s="10">
        <f t="shared" si="328"/>
        <v>20</v>
      </c>
      <c r="O3512" t="b">
        <v>0</v>
      </c>
      <c r="P3512">
        <v>15</v>
      </c>
      <c r="Q3512" t="b">
        <v>1</v>
      </c>
      <c r="R3512" s="12" t="s">
        <v>8273</v>
      </c>
      <c r="S3512" t="s">
        <v>8274</v>
      </c>
      <c r="T3512">
        <f t="shared" si="324"/>
        <v>60.33</v>
      </c>
      <c r="U3512">
        <f t="shared" si="32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325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5">
        <f t="shared" si="326"/>
        <v>41927.873784722222</v>
      </c>
      <c r="M3513" s="15">
        <f t="shared" si="327"/>
        <v>41950.770833333336</v>
      </c>
      <c r="N3513" s="10">
        <f t="shared" si="328"/>
        <v>23</v>
      </c>
      <c r="O3513" t="b">
        <v>0</v>
      </c>
      <c r="P3513">
        <v>19</v>
      </c>
      <c r="Q3513" t="b">
        <v>1</v>
      </c>
      <c r="R3513" s="12" t="s">
        <v>8273</v>
      </c>
      <c r="S3513" t="s">
        <v>8274</v>
      </c>
      <c r="T3513">
        <f t="shared" si="324"/>
        <v>79.89</v>
      </c>
      <c r="U3513">
        <f t="shared" si="32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325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5">
        <f t="shared" si="326"/>
        <v>42057.536944444444</v>
      </c>
      <c r="M3514" s="15">
        <f t="shared" si="327"/>
        <v>42117.49527777778</v>
      </c>
      <c r="N3514" s="10">
        <f t="shared" si="328"/>
        <v>60</v>
      </c>
      <c r="O3514" t="b">
        <v>0</v>
      </c>
      <c r="P3514">
        <v>17</v>
      </c>
      <c r="Q3514" t="b">
        <v>1</v>
      </c>
      <c r="R3514" s="12" t="s">
        <v>8273</v>
      </c>
      <c r="S3514" t="s">
        <v>8274</v>
      </c>
      <c r="T3514">
        <f t="shared" si="324"/>
        <v>58.82</v>
      </c>
      <c r="U3514">
        <f t="shared" si="32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325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5">
        <f t="shared" si="326"/>
        <v>41781.096203703702</v>
      </c>
      <c r="M3515" s="15">
        <f t="shared" si="327"/>
        <v>41794.207638888889</v>
      </c>
      <c r="N3515" s="10">
        <f t="shared" si="328"/>
        <v>13</v>
      </c>
      <c r="O3515" t="b">
        <v>0</v>
      </c>
      <c r="P3515">
        <v>44</v>
      </c>
      <c r="Q3515" t="b">
        <v>1</v>
      </c>
      <c r="R3515" s="12" t="s">
        <v>8273</v>
      </c>
      <c r="S3515" t="s">
        <v>8274</v>
      </c>
      <c r="T3515">
        <f t="shared" si="324"/>
        <v>75.34</v>
      </c>
      <c r="U3515">
        <f t="shared" si="32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325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5">
        <f t="shared" si="326"/>
        <v>42020.846666666665</v>
      </c>
      <c r="M3516" s="15">
        <f t="shared" si="327"/>
        <v>42037.207638888889</v>
      </c>
      <c r="N3516" s="10">
        <f t="shared" si="328"/>
        <v>17</v>
      </c>
      <c r="O3516" t="b">
        <v>0</v>
      </c>
      <c r="P3516">
        <v>10</v>
      </c>
      <c r="Q3516" t="b">
        <v>1</v>
      </c>
      <c r="R3516" s="12" t="s">
        <v>8273</v>
      </c>
      <c r="S3516" t="s">
        <v>8274</v>
      </c>
      <c r="T3516">
        <f t="shared" si="324"/>
        <v>55</v>
      </c>
      <c r="U3516">
        <f t="shared" si="32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325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5">
        <f t="shared" si="326"/>
        <v>42125.772812499999</v>
      </c>
      <c r="M3517" s="15">
        <f t="shared" si="327"/>
        <v>42155.772812499999</v>
      </c>
      <c r="N3517" s="10">
        <f t="shared" si="328"/>
        <v>30</v>
      </c>
      <c r="O3517" t="b">
        <v>0</v>
      </c>
      <c r="P3517">
        <v>46</v>
      </c>
      <c r="Q3517" t="b">
        <v>1</v>
      </c>
      <c r="R3517" s="12" t="s">
        <v>8273</v>
      </c>
      <c r="S3517" t="s">
        <v>8274</v>
      </c>
      <c r="T3517">
        <f t="shared" si="324"/>
        <v>66.959999999999994</v>
      </c>
      <c r="U3517">
        <f t="shared" si="32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325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5">
        <f t="shared" si="326"/>
        <v>41856.010069444441</v>
      </c>
      <c r="M3518" s="15">
        <f t="shared" si="327"/>
        <v>41890.125</v>
      </c>
      <c r="N3518" s="10">
        <f t="shared" si="328"/>
        <v>34</v>
      </c>
      <c r="O3518" t="b">
        <v>0</v>
      </c>
      <c r="P3518">
        <v>11</v>
      </c>
      <c r="Q3518" t="b">
        <v>1</v>
      </c>
      <c r="R3518" s="12" t="s">
        <v>8273</v>
      </c>
      <c r="S3518" t="s">
        <v>8274</v>
      </c>
      <c r="T3518">
        <f t="shared" si="324"/>
        <v>227.27</v>
      </c>
      <c r="U3518">
        <f t="shared" si="32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325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5">
        <f t="shared" si="326"/>
        <v>41794.817523148151</v>
      </c>
      <c r="M3519" s="15">
        <f t="shared" si="327"/>
        <v>41824.458333333336</v>
      </c>
      <c r="N3519" s="10">
        <f t="shared" si="328"/>
        <v>30</v>
      </c>
      <c r="O3519" t="b">
        <v>0</v>
      </c>
      <c r="P3519">
        <v>13</v>
      </c>
      <c r="Q3519" t="b">
        <v>1</v>
      </c>
      <c r="R3519" s="12" t="s">
        <v>8273</v>
      </c>
      <c r="S3519" t="s">
        <v>8274</v>
      </c>
      <c r="T3519">
        <f t="shared" si="324"/>
        <v>307.69</v>
      </c>
      <c r="U3519">
        <f t="shared" si="32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325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5">
        <f t="shared" si="326"/>
        <v>41893.783553240741</v>
      </c>
      <c r="M3520" s="15">
        <f t="shared" si="327"/>
        <v>41914.597916666666</v>
      </c>
      <c r="N3520" s="10">
        <f t="shared" si="328"/>
        <v>21</v>
      </c>
      <c r="O3520" t="b">
        <v>0</v>
      </c>
      <c r="P3520">
        <v>33</v>
      </c>
      <c r="Q3520" t="b">
        <v>1</v>
      </c>
      <c r="R3520" s="12" t="s">
        <v>8273</v>
      </c>
      <c r="S3520" t="s">
        <v>8274</v>
      </c>
      <c r="T3520">
        <f t="shared" si="324"/>
        <v>50.02</v>
      </c>
      <c r="U3520">
        <f t="shared" si="32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325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5">
        <f t="shared" si="326"/>
        <v>42037.598958333328</v>
      </c>
      <c r="M3521" s="15">
        <f t="shared" si="327"/>
        <v>42067.598958333328</v>
      </c>
      <c r="N3521" s="10">
        <f t="shared" si="328"/>
        <v>30</v>
      </c>
      <c r="O3521" t="b">
        <v>0</v>
      </c>
      <c r="P3521">
        <v>28</v>
      </c>
      <c r="Q3521" t="b">
        <v>1</v>
      </c>
      <c r="R3521" s="12" t="s">
        <v>8273</v>
      </c>
      <c r="S3521" t="s">
        <v>8274</v>
      </c>
      <c r="T3521">
        <f t="shared" si="324"/>
        <v>72.39</v>
      </c>
      <c r="U3521">
        <f t="shared" si="32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si="325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5">
        <f t="shared" si="326"/>
        <v>42227.824212962965</v>
      </c>
      <c r="M3522" s="15">
        <f t="shared" si="327"/>
        <v>42253.57430555555</v>
      </c>
      <c r="N3522" s="10">
        <f t="shared" si="328"/>
        <v>26</v>
      </c>
      <c r="O3522" t="b">
        <v>0</v>
      </c>
      <c r="P3522">
        <v>21</v>
      </c>
      <c r="Q3522" t="b">
        <v>1</v>
      </c>
      <c r="R3522" s="12" t="s">
        <v>8273</v>
      </c>
      <c r="S3522" t="s">
        <v>8274</v>
      </c>
      <c r="T3522">
        <f t="shared" ref="T3522:T3585" si="330">IFERROR(ROUND(E3522/P3522,2),0)</f>
        <v>95.95</v>
      </c>
      <c r="U3522">
        <f t="shared" si="32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ref="F3523:F3586" si="331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5">
        <f t="shared" ref="L3523:L3586" si="332">(((K3523/60)/60)/24)+DATE(1970,1,1)</f>
        <v>41881.361342592594</v>
      </c>
      <c r="M3523" s="15">
        <f t="shared" ref="M3523:M3586" si="333">(((J3523/60)/60)/24)+DATE(1970,1,1)</f>
        <v>41911.361342592594</v>
      </c>
      <c r="N3523" s="10">
        <f t="shared" ref="N3523:N3586" si="334">_xlfn.DAYS(M3523,L3523)</f>
        <v>30</v>
      </c>
      <c r="O3523" t="b">
        <v>0</v>
      </c>
      <c r="P3523">
        <v>13</v>
      </c>
      <c r="Q3523" t="b">
        <v>1</v>
      </c>
      <c r="R3523" s="12" t="s">
        <v>8273</v>
      </c>
      <c r="S3523" t="s">
        <v>8274</v>
      </c>
      <c r="T3523">
        <f t="shared" si="330"/>
        <v>45.62</v>
      </c>
      <c r="U3523">
        <f t="shared" ref="U3523:U3586" si="335">YEAR(L3523)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331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5">
        <f t="shared" si="332"/>
        <v>42234.789884259255</v>
      </c>
      <c r="M3524" s="15">
        <f t="shared" si="333"/>
        <v>42262.420833333337</v>
      </c>
      <c r="N3524" s="10">
        <f t="shared" si="334"/>
        <v>28</v>
      </c>
      <c r="O3524" t="b">
        <v>0</v>
      </c>
      <c r="P3524">
        <v>34</v>
      </c>
      <c r="Q3524" t="b">
        <v>1</v>
      </c>
      <c r="R3524" s="12" t="s">
        <v>8273</v>
      </c>
      <c r="S3524" t="s">
        <v>8274</v>
      </c>
      <c r="T3524">
        <f t="shared" si="330"/>
        <v>41.03</v>
      </c>
      <c r="U3524">
        <f t="shared" si="33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331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5">
        <f t="shared" si="332"/>
        <v>42581.397546296299</v>
      </c>
      <c r="M3525" s="15">
        <f t="shared" si="333"/>
        <v>42638.958333333328</v>
      </c>
      <c r="N3525" s="10">
        <f t="shared" si="334"/>
        <v>57</v>
      </c>
      <c r="O3525" t="b">
        <v>0</v>
      </c>
      <c r="P3525">
        <v>80</v>
      </c>
      <c r="Q3525" t="b">
        <v>1</v>
      </c>
      <c r="R3525" s="12" t="s">
        <v>8273</v>
      </c>
      <c r="S3525" t="s">
        <v>8274</v>
      </c>
      <c r="T3525">
        <f t="shared" si="330"/>
        <v>56.83</v>
      </c>
      <c r="U3525">
        <f t="shared" si="33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331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5">
        <f t="shared" si="332"/>
        <v>41880.76357638889</v>
      </c>
      <c r="M3526" s="15">
        <f t="shared" si="333"/>
        <v>41895.166666666664</v>
      </c>
      <c r="N3526" s="10">
        <f t="shared" si="334"/>
        <v>15</v>
      </c>
      <c r="O3526" t="b">
        <v>0</v>
      </c>
      <c r="P3526">
        <v>74</v>
      </c>
      <c r="Q3526" t="b">
        <v>1</v>
      </c>
      <c r="R3526" s="12" t="s">
        <v>8273</v>
      </c>
      <c r="S3526" t="s">
        <v>8274</v>
      </c>
      <c r="T3526">
        <f t="shared" si="330"/>
        <v>137.24</v>
      </c>
      <c r="U3526">
        <f t="shared" si="33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331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5">
        <f t="shared" si="332"/>
        <v>42214.6956712963</v>
      </c>
      <c r="M3527" s="15">
        <f t="shared" si="333"/>
        <v>42225.666666666672</v>
      </c>
      <c r="N3527" s="10">
        <f t="shared" si="334"/>
        <v>11</v>
      </c>
      <c r="O3527" t="b">
        <v>0</v>
      </c>
      <c r="P3527">
        <v>7</v>
      </c>
      <c r="Q3527" t="b">
        <v>1</v>
      </c>
      <c r="R3527" s="12" t="s">
        <v>8273</v>
      </c>
      <c r="S3527" t="s">
        <v>8274</v>
      </c>
      <c r="T3527">
        <f t="shared" si="330"/>
        <v>75.709999999999994</v>
      </c>
      <c r="U3527">
        <f t="shared" si="33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331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5">
        <f t="shared" si="332"/>
        <v>42460.335312499999</v>
      </c>
      <c r="M3528" s="15">
        <f t="shared" si="333"/>
        <v>42488.249305555553</v>
      </c>
      <c r="N3528" s="10">
        <f t="shared" si="334"/>
        <v>28</v>
      </c>
      <c r="O3528" t="b">
        <v>0</v>
      </c>
      <c r="P3528">
        <v>34</v>
      </c>
      <c r="Q3528" t="b">
        <v>1</v>
      </c>
      <c r="R3528" s="12" t="s">
        <v>8273</v>
      </c>
      <c r="S3528" t="s">
        <v>8274</v>
      </c>
      <c r="T3528">
        <f t="shared" si="330"/>
        <v>99</v>
      </c>
      <c r="U3528">
        <f t="shared" si="33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331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5">
        <f t="shared" si="332"/>
        <v>42167.023206018523</v>
      </c>
      <c r="M3529" s="15">
        <f t="shared" si="333"/>
        <v>42196.165972222225</v>
      </c>
      <c r="N3529" s="10">
        <f t="shared" si="334"/>
        <v>29</v>
      </c>
      <c r="O3529" t="b">
        <v>0</v>
      </c>
      <c r="P3529">
        <v>86</v>
      </c>
      <c r="Q3529" t="b">
        <v>1</v>
      </c>
      <c r="R3529" s="12" t="s">
        <v>8273</v>
      </c>
      <c r="S3529" t="s">
        <v>8274</v>
      </c>
      <c r="T3529">
        <f t="shared" si="330"/>
        <v>81.569999999999993</v>
      </c>
      <c r="U3529">
        <f t="shared" si="33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331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5">
        <f t="shared" si="332"/>
        <v>42733.50136574074</v>
      </c>
      <c r="M3530" s="15">
        <f t="shared" si="333"/>
        <v>42753.50136574074</v>
      </c>
      <c r="N3530" s="10">
        <f t="shared" si="334"/>
        <v>20</v>
      </c>
      <c r="O3530" t="b">
        <v>0</v>
      </c>
      <c r="P3530">
        <v>37</v>
      </c>
      <c r="Q3530" t="b">
        <v>1</v>
      </c>
      <c r="R3530" s="12" t="s">
        <v>8273</v>
      </c>
      <c r="S3530" t="s">
        <v>8274</v>
      </c>
      <c r="T3530">
        <f t="shared" si="330"/>
        <v>45.11</v>
      </c>
      <c r="U3530">
        <f t="shared" si="33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331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5">
        <f t="shared" si="332"/>
        <v>42177.761782407411</v>
      </c>
      <c r="M3531" s="15">
        <f t="shared" si="333"/>
        <v>42198.041666666672</v>
      </c>
      <c r="N3531" s="10">
        <f t="shared" si="334"/>
        <v>21</v>
      </c>
      <c r="O3531" t="b">
        <v>0</v>
      </c>
      <c r="P3531">
        <v>18</v>
      </c>
      <c r="Q3531" t="b">
        <v>1</v>
      </c>
      <c r="R3531" s="12" t="s">
        <v>8273</v>
      </c>
      <c r="S3531" t="s">
        <v>8274</v>
      </c>
      <c r="T3531">
        <f t="shared" si="330"/>
        <v>36.67</v>
      </c>
      <c r="U3531">
        <f t="shared" si="33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331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5">
        <f t="shared" si="332"/>
        <v>42442.623344907406</v>
      </c>
      <c r="M3532" s="15">
        <f t="shared" si="333"/>
        <v>42470.833333333328</v>
      </c>
      <c r="N3532" s="10">
        <f t="shared" si="334"/>
        <v>28</v>
      </c>
      <c r="O3532" t="b">
        <v>0</v>
      </c>
      <c r="P3532">
        <v>22</v>
      </c>
      <c r="Q3532" t="b">
        <v>1</v>
      </c>
      <c r="R3532" s="12" t="s">
        <v>8273</v>
      </c>
      <c r="S3532" t="s">
        <v>8274</v>
      </c>
      <c r="T3532">
        <f t="shared" si="330"/>
        <v>125</v>
      </c>
      <c r="U3532">
        <f t="shared" si="33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331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5">
        <f t="shared" si="332"/>
        <v>42521.654328703706</v>
      </c>
      <c r="M3533" s="15">
        <f t="shared" si="333"/>
        <v>42551.654328703706</v>
      </c>
      <c r="N3533" s="10">
        <f t="shared" si="334"/>
        <v>30</v>
      </c>
      <c r="O3533" t="b">
        <v>0</v>
      </c>
      <c r="P3533">
        <v>26</v>
      </c>
      <c r="Q3533" t="b">
        <v>1</v>
      </c>
      <c r="R3533" s="12" t="s">
        <v>8273</v>
      </c>
      <c r="S3533" t="s">
        <v>8274</v>
      </c>
      <c r="T3533">
        <f t="shared" si="330"/>
        <v>49.23</v>
      </c>
      <c r="U3533">
        <f t="shared" si="33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331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5">
        <f t="shared" si="332"/>
        <v>41884.599849537037</v>
      </c>
      <c r="M3534" s="15">
        <f t="shared" si="333"/>
        <v>41900.165972222225</v>
      </c>
      <c r="N3534" s="10">
        <f t="shared" si="334"/>
        <v>16</v>
      </c>
      <c r="O3534" t="b">
        <v>0</v>
      </c>
      <c r="P3534">
        <v>27</v>
      </c>
      <c r="Q3534" t="b">
        <v>1</v>
      </c>
      <c r="R3534" s="12" t="s">
        <v>8273</v>
      </c>
      <c r="S3534" t="s">
        <v>8274</v>
      </c>
      <c r="T3534">
        <f t="shared" si="330"/>
        <v>42.3</v>
      </c>
      <c r="U3534">
        <f t="shared" si="33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331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5">
        <f t="shared" si="332"/>
        <v>42289.761192129634</v>
      </c>
      <c r="M3535" s="15">
        <f t="shared" si="333"/>
        <v>42319.802858796291</v>
      </c>
      <c r="N3535" s="10">
        <f t="shared" si="334"/>
        <v>30</v>
      </c>
      <c r="O3535" t="b">
        <v>0</v>
      </c>
      <c r="P3535">
        <v>8</v>
      </c>
      <c r="Q3535" t="b">
        <v>1</v>
      </c>
      <c r="R3535" s="12" t="s">
        <v>8273</v>
      </c>
      <c r="S3535" t="s">
        <v>8274</v>
      </c>
      <c r="T3535">
        <f t="shared" si="330"/>
        <v>78.88</v>
      </c>
      <c r="U3535">
        <f t="shared" si="33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331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5">
        <f t="shared" si="332"/>
        <v>42243.6252662037</v>
      </c>
      <c r="M3536" s="15">
        <f t="shared" si="333"/>
        <v>42278.6252662037</v>
      </c>
      <c r="N3536" s="10">
        <f t="shared" si="334"/>
        <v>35</v>
      </c>
      <c r="O3536" t="b">
        <v>0</v>
      </c>
      <c r="P3536">
        <v>204</v>
      </c>
      <c r="Q3536" t="b">
        <v>1</v>
      </c>
      <c r="R3536" s="12" t="s">
        <v>8273</v>
      </c>
      <c r="S3536" t="s">
        <v>8274</v>
      </c>
      <c r="T3536">
        <f t="shared" si="330"/>
        <v>38.28</v>
      </c>
      <c r="U3536">
        <f t="shared" si="33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331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5">
        <f t="shared" si="332"/>
        <v>42248.640162037031</v>
      </c>
      <c r="M3537" s="15">
        <f t="shared" si="333"/>
        <v>42279.75</v>
      </c>
      <c r="N3537" s="10">
        <f t="shared" si="334"/>
        <v>31</v>
      </c>
      <c r="O3537" t="b">
        <v>0</v>
      </c>
      <c r="P3537">
        <v>46</v>
      </c>
      <c r="Q3537" t="b">
        <v>1</v>
      </c>
      <c r="R3537" s="12" t="s">
        <v>8273</v>
      </c>
      <c r="S3537" t="s">
        <v>8274</v>
      </c>
      <c r="T3537">
        <f t="shared" si="330"/>
        <v>44.85</v>
      </c>
      <c r="U3537">
        <f t="shared" si="33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331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5">
        <f t="shared" si="332"/>
        <v>42328.727141203708</v>
      </c>
      <c r="M3538" s="15">
        <f t="shared" si="333"/>
        <v>42358.499305555553</v>
      </c>
      <c r="N3538" s="10">
        <f t="shared" si="334"/>
        <v>30</v>
      </c>
      <c r="O3538" t="b">
        <v>0</v>
      </c>
      <c r="P3538">
        <v>17</v>
      </c>
      <c r="Q3538" t="b">
        <v>1</v>
      </c>
      <c r="R3538" s="12" t="s">
        <v>8273</v>
      </c>
      <c r="S3538" t="s">
        <v>8274</v>
      </c>
      <c r="T3538">
        <f t="shared" si="330"/>
        <v>13.53</v>
      </c>
      <c r="U3538">
        <f t="shared" si="33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331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5">
        <f t="shared" si="332"/>
        <v>41923.354351851849</v>
      </c>
      <c r="M3539" s="15">
        <f t="shared" si="333"/>
        <v>41960.332638888889</v>
      </c>
      <c r="N3539" s="10">
        <f t="shared" si="334"/>
        <v>37</v>
      </c>
      <c r="O3539" t="b">
        <v>0</v>
      </c>
      <c r="P3539">
        <v>28</v>
      </c>
      <c r="Q3539" t="b">
        <v>1</v>
      </c>
      <c r="R3539" s="12" t="s">
        <v>8273</v>
      </c>
      <c r="S3539" t="s">
        <v>8274</v>
      </c>
      <c r="T3539">
        <f t="shared" si="330"/>
        <v>43.5</v>
      </c>
      <c r="U3539">
        <f t="shared" si="33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331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5">
        <f t="shared" si="332"/>
        <v>42571.420601851853</v>
      </c>
      <c r="M3540" s="15">
        <f t="shared" si="333"/>
        <v>42599.420601851853</v>
      </c>
      <c r="N3540" s="10">
        <f t="shared" si="334"/>
        <v>28</v>
      </c>
      <c r="O3540" t="b">
        <v>0</v>
      </c>
      <c r="P3540">
        <v>83</v>
      </c>
      <c r="Q3540" t="b">
        <v>1</v>
      </c>
      <c r="R3540" s="12" t="s">
        <v>8273</v>
      </c>
      <c r="S3540" t="s">
        <v>8274</v>
      </c>
      <c r="T3540">
        <f t="shared" si="330"/>
        <v>30.95</v>
      </c>
      <c r="U3540">
        <f t="shared" si="33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331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5">
        <f t="shared" si="332"/>
        <v>42600.756041666667</v>
      </c>
      <c r="M3541" s="15">
        <f t="shared" si="333"/>
        <v>42621.756041666667</v>
      </c>
      <c r="N3541" s="10">
        <f t="shared" si="334"/>
        <v>21</v>
      </c>
      <c r="O3541" t="b">
        <v>0</v>
      </c>
      <c r="P3541">
        <v>13</v>
      </c>
      <c r="Q3541" t="b">
        <v>1</v>
      </c>
      <c r="R3541" s="12" t="s">
        <v>8273</v>
      </c>
      <c r="S3541" t="s">
        <v>8274</v>
      </c>
      <c r="T3541">
        <f t="shared" si="330"/>
        <v>55.23</v>
      </c>
      <c r="U3541">
        <f t="shared" si="33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331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5">
        <f t="shared" si="332"/>
        <v>42517.003368055557</v>
      </c>
      <c r="M3542" s="15">
        <f t="shared" si="333"/>
        <v>42547.003368055557</v>
      </c>
      <c r="N3542" s="10">
        <f t="shared" si="334"/>
        <v>30</v>
      </c>
      <c r="O3542" t="b">
        <v>0</v>
      </c>
      <c r="P3542">
        <v>8</v>
      </c>
      <c r="Q3542" t="b">
        <v>1</v>
      </c>
      <c r="R3542" s="12" t="s">
        <v>8273</v>
      </c>
      <c r="S3542" t="s">
        <v>8274</v>
      </c>
      <c r="T3542">
        <f t="shared" si="330"/>
        <v>46.13</v>
      </c>
      <c r="U3542">
        <f t="shared" si="33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331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5">
        <f t="shared" si="332"/>
        <v>42222.730034722219</v>
      </c>
      <c r="M3543" s="15">
        <f t="shared" si="333"/>
        <v>42247.730034722219</v>
      </c>
      <c r="N3543" s="10">
        <f t="shared" si="334"/>
        <v>25</v>
      </c>
      <c r="O3543" t="b">
        <v>0</v>
      </c>
      <c r="P3543">
        <v>32</v>
      </c>
      <c r="Q3543" t="b">
        <v>1</v>
      </c>
      <c r="R3543" s="12" t="s">
        <v>8273</v>
      </c>
      <c r="S3543" t="s">
        <v>8274</v>
      </c>
      <c r="T3543">
        <f t="shared" si="330"/>
        <v>39.380000000000003</v>
      </c>
      <c r="U3543">
        <f t="shared" si="33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331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5">
        <f t="shared" si="332"/>
        <v>41829.599791666667</v>
      </c>
      <c r="M3544" s="15">
        <f t="shared" si="333"/>
        <v>41889.599791666667</v>
      </c>
      <c r="N3544" s="10">
        <f t="shared" si="334"/>
        <v>60</v>
      </c>
      <c r="O3544" t="b">
        <v>0</v>
      </c>
      <c r="P3544">
        <v>85</v>
      </c>
      <c r="Q3544" t="b">
        <v>1</v>
      </c>
      <c r="R3544" s="12" t="s">
        <v>8273</v>
      </c>
      <c r="S3544" t="s">
        <v>8274</v>
      </c>
      <c r="T3544">
        <f t="shared" si="330"/>
        <v>66.150000000000006</v>
      </c>
      <c r="U3544">
        <f t="shared" si="33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331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5">
        <f t="shared" si="332"/>
        <v>42150.755312499998</v>
      </c>
      <c r="M3545" s="15">
        <f t="shared" si="333"/>
        <v>42180.755312499998</v>
      </c>
      <c r="N3545" s="10">
        <f t="shared" si="334"/>
        <v>30</v>
      </c>
      <c r="O3545" t="b">
        <v>0</v>
      </c>
      <c r="P3545">
        <v>29</v>
      </c>
      <c r="Q3545" t="b">
        <v>1</v>
      </c>
      <c r="R3545" s="12" t="s">
        <v>8273</v>
      </c>
      <c r="S3545" t="s">
        <v>8274</v>
      </c>
      <c r="T3545">
        <f t="shared" si="330"/>
        <v>54.14</v>
      </c>
      <c r="U3545">
        <f t="shared" si="33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331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5">
        <f t="shared" si="332"/>
        <v>42040.831678240742</v>
      </c>
      <c r="M3546" s="15">
        <f t="shared" si="333"/>
        <v>42070.831678240742</v>
      </c>
      <c r="N3546" s="10">
        <f t="shared" si="334"/>
        <v>30</v>
      </c>
      <c r="O3546" t="b">
        <v>0</v>
      </c>
      <c r="P3546">
        <v>24</v>
      </c>
      <c r="Q3546" t="b">
        <v>1</v>
      </c>
      <c r="R3546" s="12" t="s">
        <v>8273</v>
      </c>
      <c r="S3546" t="s">
        <v>8274</v>
      </c>
      <c r="T3546">
        <f t="shared" si="330"/>
        <v>104.17</v>
      </c>
      <c r="U3546">
        <f t="shared" si="33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331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5">
        <f t="shared" si="332"/>
        <v>42075.807395833333</v>
      </c>
      <c r="M3547" s="15">
        <f t="shared" si="333"/>
        <v>42105.807395833333</v>
      </c>
      <c r="N3547" s="10">
        <f t="shared" si="334"/>
        <v>30</v>
      </c>
      <c r="O3547" t="b">
        <v>0</v>
      </c>
      <c r="P3547">
        <v>8</v>
      </c>
      <c r="Q3547" t="b">
        <v>1</v>
      </c>
      <c r="R3547" s="12" t="s">
        <v>8273</v>
      </c>
      <c r="S3547" t="s">
        <v>8274</v>
      </c>
      <c r="T3547">
        <f t="shared" si="330"/>
        <v>31.38</v>
      </c>
      <c r="U3547">
        <f t="shared" si="33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331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5">
        <f t="shared" si="332"/>
        <v>42073.660694444443</v>
      </c>
      <c r="M3548" s="15">
        <f t="shared" si="333"/>
        <v>42095.165972222225</v>
      </c>
      <c r="N3548" s="10">
        <f t="shared" si="334"/>
        <v>22</v>
      </c>
      <c r="O3548" t="b">
        <v>0</v>
      </c>
      <c r="P3548">
        <v>19</v>
      </c>
      <c r="Q3548" t="b">
        <v>1</v>
      </c>
      <c r="R3548" s="12" t="s">
        <v>8273</v>
      </c>
      <c r="S3548" t="s">
        <v>8274</v>
      </c>
      <c r="T3548">
        <f t="shared" si="330"/>
        <v>59.21</v>
      </c>
      <c r="U3548">
        <f t="shared" si="33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331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5">
        <f t="shared" si="332"/>
        <v>42480.078715277778</v>
      </c>
      <c r="M3549" s="15">
        <f t="shared" si="333"/>
        <v>42504.165972222225</v>
      </c>
      <c r="N3549" s="10">
        <f t="shared" si="334"/>
        <v>24</v>
      </c>
      <c r="O3549" t="b">
        <v>0</v>
      </c>
      <c r="P3549">
        <v>336</v>
      </c>
      <c r="Q3549" t="b">
        <v>1</v>
      </c>
      <c r="R3549" s="12" t="s">
        <v>8273</v>
      </c>
      <c r="S3549" t="s">
        <v>8274</v>
      </c>
      <c r="T3549">
        <f t="shared" si="330"/>
        <v>119.18</v>
      </c>
      <c r="U3549">
        <f t="shared" si="33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331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5">
        <f t="shared" si="332"/>
        <v>42411.942291666666</v>
      </c>
      <c r="M3550" s="15">
        <f t="shared" si="333"/>
        <v>42434.041666666672</v>
      </c>
      <c r="N3550" s="10">
        <f t="shared" si="334"/>
        <v>23</v>
      </c>
      <c r="O3550" t="b">
        <v>0</v>
      </c>
      <c r="P3550">
        <v>13</v>
      </c>
      <c r="Q3550" t="b">
        <v>1</v>
      </c>
      <c r="R3550" s="12" t="s">
        <v>8273</v>
      </c>
      <c r="S3550" t="s">
        <v>8274</v>
      </c>
      <c r="T3550">
        <f t="shared" si="330"/>
        <v>164.62</v>
      </c>
      <c r="U3550">
        <f t="shared" si="33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331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5">
        <f t="shared" si="332"/>
        <v>42223.394363425927</v>
      </c>
      <c r="M3551" s="15">
        <f t="shared" si="333"/>
        <v>42251.394363425927</v>
      </c>
      <c r="N3551" s="10">
        <f t="shared" si="334"/>
        <v>28</v>
      </c>
      <c r="O3551" t="b">
        <v>0</v>
      </c>
      <c r="P3551">
        <v>42</v>
      </c>
      <c r="Q3551" t="b">
        <v>1</v>
      </c>
      <c r="R3551" s="12" t="s">
        <v>8273</v>
      </c>
      <c r="S3551" t="s">
        <v>8274</v>
      </c>
      <c r="T3551">
        <f t="shared" si="330"/>
        <v>24.29</v>
      </c>
      <c r="U3551">
        <f t="shared" si="33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331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5">
        <f t="shared" si="332"/>
        <v>42462.893495370372</v>
      </c>
      <c r="M3552" s="15">
        <f t="shared" si="333"/>
        <v>42492.893495370372</v>
      </c>
      <c r="N3552" s="10">
        <f t="shared" si="334"/>
        <v>30</v>
      </c>
      <c r="O3552" t="b">
        <v>0</v>
      </c>
      <c r="P3552">
        <v>64</v>
      </c>
      <c r="Q3552" t="b">
        <v>1</v>
      </c>
      <c r="R3552" s="12" t="s">
        <v>8273</v>
      </c>
      <c r="S3552" t="s">
        <v>8274</v>
      </c>
      <c r="T3552">
        <f t="shared" si="330"/>
        <v>40.94</v>
      </c>
      <c r="U3552">
        <f t="shared" si="33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331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5">
        <f t="shared" si="332"/>
        <v>41753.515856481477</v>
      </c>
      <c r="M3553" s="15">
        <f t="shared" si="333"/>
        <v>41781.921527777777</v>
      </c>
      <c r="N3553" s="10">
        <f t="shared" si="334"/>
        <v>28</v>
      </c>
      <c r="O3553" t="b">
        <v>0</v>
      </c>
      <c r="P3553">
        <v>25</v>
      </c>
      <c r="Q3553" t="b">
        <v>1</v>
      </c>
      <c r="R3553" s="12" t="s">
        <v>8273</v>
      </c>
      <c r="S3553" t="s">
        <v>8274</v>
      </c>
      <c r="T3553">
        <f t="shared" si="330"/>
        <v>61.1</v>
      </c>
      <c r="U3553">
        <f t="shared" si="33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331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5">
        <f t="shared" si="332"/>
        <v>41788.587083333332</v>
      </c>
      <c r="M3554" s="15">
        <f t="shared" si="333"/>
        <v>41818.587083333332</v>
      </c>
      <c r="N3554" s="10">
        <f t="shared" si="334"/>
        <v>30</v>
      </c>
      <c r="O3554" t="b">
        <v>0</v>
      </c>
      <c r="P3554">
        <v>20</v>
      </c>
      <c r="Q3554" t="b">
        <v>1</v>
      </c>
      <c r="R3554" s="12" t="s">
        <v>8273</v>
      </c>
      <c r="S3554" t="s">
        <v>8274</v>
      </c>
      <c r="T3554">
        <f t="shared" si="330"/>
        <v>38.65</v>
      </c>
      <c r="U3554">
        <f t="shared" si="33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331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5">
        <f t="shared" si="332"/>
        <v>42196.028703703705</v>
      </c>
      <c r="M3555" s="15">
        <f t="shared" si="333"/>
        <v>42228</v>
      </c>
      <c r="N3555" s="10">
        <f t="shared" si="334"/>
        <v>32</v>
      </c>
      <c r="O3555" t="b">
        <v>0</v>
      </c>
      <c r="P3555">
        <v>104</v>
      </c>
      <c r="Q3555" t="b">
        <v>1</v>
      </c>
      <c r="R3555" s="12" t="s">
        <v>8273</v>
      </c>
      <c r="S3555" t="s">
        <v>8274</v>
      </c>
      <c r="T3555">
        <f t="shared" si="330"/>
        <v>56.2</v>
      </c>
      <c r="U3555">
        <f t="shared" si="33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331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5">
        <f t="shared" si="332"/>
        <v>42016.050451388888</v>
      </c>
      <c r="M3556" s="15">
        <f t="shared" si="333"/>
        <v>42046.708333333328</v>
      </c>
      <c r="N3556" s="10">
        <f t="shared" si="334"/>
        <v>30</v>
      </c>
      <c r="O3556" t="b">
        <v>0</v>
      </c>
      <c r="P3556">
        <v>53</v>
      </c>
      <c r="Q3556" t="b">
        <v>1</v>
      </c>
      <c r="R3556" s="12" t="s">
        <v>8273</v>
      </c>
      <c r="S3556" t="s">
        <v>8274</v>
      </c>
      <c r="T3556">
        <f t="shared" si="330"/>
        <v>107</v>
      </c>
      <c r="U3556">
        <f t="shared" si="33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331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5">
        <f t="shared" si="332"/>
        <v>42661.442060185189</v>
      </c>
      <c r="M3557" s="15">
        <f t="shared" si="333"/>
        <v>42691.483726851846</v>
      </c>
      <c r="N3557" s="10">
        <f t="shared" si="334"/>
        <v>30</v>
      </c>
      <c r="O3557" t="b">
        <v>0</v>
      </c>
      <c r="P3557">
        <v>14</v>
      </c>
      <c r="Q3557" t="b">
        <v>1</v>
      </c>
      <c r="R3557" s="12" t="s">
        <v>8273</v>
      </c>
      <c r="S3557" t="s">
        <v>8274</v>
      </c>
      <c r="T3557">
        <f t="shared" si="330"/>
        <v>171.43</v>
      </c>
      <c r="U3557">
        <f t="shared" si="33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331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5">
        <f t="shared" si="332"/>
        <v>41808.649583333332</v>
      </c>
      <c r="M3558" s="15">
        <f t="shared" si="333"/>
        <v>41868.649583333332</v>
      </c>
      <c r="N3558" s="10">
        <f t="shared" si="334"/>
        <v>60</v>
      </c>
      <c r="O3558" t="b">
        <v>0</v>
      </c>
      <c r="P3558">
        <v>20</v>
      </c>
      <c r="Q3558" t="b">
        <v>1</v>
      </c>
      <c r="R3558" s="12" t="s">
        <v>8273</v>
      </c>
      <c r="S3558" t="s">
        <v>8274</v>
      </c>
      <c r="T3558">
        <f t="shared" si="330"/>
        <v>110.5</v>
      </c>
      <c r="U3558">
        <f t="shared" si="33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331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5">
        <f t="shared" si="332"/>
        <v>41730.276747685188</v>
      </c>
      <c r="M3559" s="15">
        <f t="shared" si="333"/>
        <v>41764.276747685188</v>
      </c>
      <c r="N3559" s="10">
        <f t="shared" si="334"/>
        <v>34</v>
      </c>
      <c r="O3559" t="b">
        <v>0</v>
      </c>
      <c r="P3559">
        <v>558</v>
      </c>
      <c r="Q3559" t="b">
        <v>1</v>
      </c>
      <c r="R3559" s="12" t="s">
        <v>8273</v>
      </c>
      <c r="S3559" t="s">
        <v>8274</v>
      </c>
      <c r="T3559">
        <f t="shared" si="330"/>
        <v>179.28</v>
      </c>
      <c r="U3559">
        <f t="shared" si="33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331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5">
        <f t="shared" si="332"/>
        <v>42139.816840277781</v>
      </c>
      <c r="M3560" s="15">
        <f t="shared" si="333"/>
        <v>42181.875</v>
      </c>
      <c r="N3560" s="10">
        <f t="shared" si="334"/>
        <v>42</v>
      </c>
      <c r="O3560" t="b">
        <v>0</v>
      </c>
      <c r="P3560">
        <v>22</v>
      </c>
      <c r="Q3560" t="b">
        <v>1</v>
      </c>
      <c r="R3560" s="12" t="s">
        <v>8273</v>
      </c>
      <c r="S3560" t="s">
        <v>8274</v>
      </c>
      <c r="T3560">
        <f t="shared" si="330"/>
        <v>22.91</v>
      </c>
      <c r="U3560">
        <f t="shared" si="33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331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5">
        <f t="shared" si="332"/>
        <v>42194.096157407403</v>
      </c>
      <c r="M3561" s="15">
        <f t="shared" si="333"/>
        <v>42216.373611111107</v>
      </c>
      <c r="N3561" s="10">
        <f t="shared" si="334"/>
        <v>22</v>
      </c>
      <c r="O3561" t="b">
        <v>0</v>
      </c>
      <c r="P3561">
        <v>24</v>
      </c>
      <c r="Q3561" t="b">
        <v>1</v>
      </c>
      <c r="R3561" s="12" t="s">
        <v>8273</v>
      </c>
      <c r="S3561" t="s">
        <v>8274</v>
      </c>
      <c r="T3561">
        <f t="shared" si="330"/>
        <v>43.13</v>
      </c>
      <c r="U3561">
        <f t="shared" si="33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331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5">
        <f t="shared" si="332"/>
        <v>42115.889652777783</v>
      </c>
      <c r="M3562" s="15">
        <f t="shared" si="333"/>
        <v>42151.114583333328</v>
      </c>
      <c r="N3562" s="10">
        <f t="shared" si="334"/>
        <v>36</v>
      </c>
      <c r="O3562" t="b">
        <v>0</v>
      </c>
      <c r="P3562">
        <v>74</v>
      </c>
      <c r="Q3562" t="b">
        <v>1</v>
      </c>
      <c r="R3562" s="12" t="s">
        <v>8273</v>
      </c>
      <c r="S3562" t="s">
        <v>8274</v>
      </c>
      <c r="T3562">
        <f t="shared" si="330"/>
        <v>46.89</v>
      </c>
      <c r="U3562">
        <f t="shared" si="33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331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5">
        <f t="shared" si="332"/>
        <v>42203.680300925931</v>
      </c>
      <c r="M3563" s="15">
        <f t="shared" si="333"/>
        <v>42221.774999999994</v>
      </c>
      <c r="N3563" s="10">
        <f t="shared" si="334"/>
        <v>18</v>
      </c>
      <c r="O3563" t="b">
        <v>0</v>
      </c>
      <c r="P3563">
        <v>54</v>
      </c>
      <c r="Q3563" t="b">
        <v>1</v>
      </c>
      <c r="R3563" s="12" t="s">
        <v>8273</v>
      </c>
      <c r="S3563" t="s">
        <v>8274</v>
      </c>
      <c r="T3563">
        <f t="shared" si="330"/>
        <v>47.41</v>
      </c>
      <c r="U3563">
        <f t="shared" si="33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331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5">
        <f t="shared" si="332"/>
        <v>42433.761886574073</v>
      </c>
      <c r="M3564" s="15">
        <f t="shared" si="333"/>
        <v>42442.916666666672</v>
      </c>
      <c r="N3564" s="10">
        <f t="shared" si="334"/>
        <v>9</v>
      </c>
      <c r="O3564" t="b">
        <v>0</v>
      </c>
      <c r="P3564">
        <v>31</v>
      </c>
      <c r="Q3564" t="b">
        <v>1</v>
      </c>
      <c r="R3564" s="12" t="s">
        <v>8273</v>
      </c>
      <c r="S3564" t="s">
        <v>8274</v>
      </c>
      <c r="T3564">
        <f t="shared" si="330"/>
        <v>15.13</v>
      </c>
      <c r="U3564">
        <f t="shared" si="33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331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5">
        <f t="shared" si="332"/>
        <v>42555.671944444446</v>
      </c>
      <c r="M3565" s="15">
        <f t="shared" si="333"/>
        <v>42583.791666666672</v>
      </c>
      <c r="N3565" s="10">
        <f t="shared" si="334"/>
        <v>28</v>
      </c>
      <c r="O3565" t="b">
        <v>0</v>
      </c>
      <c r="P3565">
        <v>25</v>
      </c>
      <c r="Q3565" t="b">
        <v>1</v>
      </c>
      <c r="R3565" s="12" t="s">
        <v>8273</v>
      </c>
      <c r="S3565" t="s">
        <v>8274</v>
      </c>
      <c r="T3565">
        <f t="shared" si="330"/>
        <v>21.1</v>
      </c>
      <c r="U3565">
        <f t="shared" si="335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331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5">
        <f t="shared" si="332"/>
        <v>42236.623252314821</v>
      </c>
      <c r="M3566" s="15">
        <f t="shared" si="333"/>
        <v>42282.666666666672</v>
      </c>
      <c r="N3566" s="10">
        <f t="shared" si="334"/>
        <v>46</v>
      </c>
      <c r="O3566" t="b">
        <v>0</v>
      </c>
      <c r="P3566">
        <v>17</v>
      </c>
      <c r="Q3566" t="b">
        <v>1</v>
      </c>
      <c r="R3566" s="12" t="s">
        <v>8273</v>
      </c>
      <c r="S3566" t="s">
        <v>8274</v>
      </c>
      <c r="T3566">
        <f t="shared" si="330"/>
        <v>59.12</v>
      </c>
      <c r="U3566">
        <f t="shared" si="335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331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5">
        <f t="shared" si="332"/>
        <v>41974.743148148147</v>
      </c>
      <c r="M3567" s="15">
        <f t="shared" si="333"/>
        <v>42004.743148148147</v>
      </c>
      <c r="N3567" s="10">
        <f t="shared" si="334"/>
        <v>30</v>
      </c>
      <c r="O3567" t="b">
        <v>0</v>
      </c>
      <c r="P3567">
        <v>12</v>
      </c>
      <c r="Q3567" t="b">
        <v>1</v>
      </c>
      <c r="R3567" s="12" t="s">
        <v>8273</v>
      </c>
      <c r="S3567" t="s">
        <v>8274</v>
      </c>
      <c r="T3567">
        <f t="shared" si="330"/>
        <v>97.92</v>
      </c>
      <c r="U3567">
        <f t="shared" si="335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331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5">
        <f t="shared" si="332"/>
        <v>41997.507905092592</v>
      </c>
      <c r="M3568" s="15">
        <f t="shared" si="333"/>
        <v>42027.507905092592</v>
      </c>
      <c r="N3568" s="10">
        <f t="shared" si="334"/>
        <v>30</v>
      </c>
      <c r="O3568" t="b">
        <v>0</v>
      </c>
      <c r="P3568">
        <v>38</v>
      </c>
      <c r="Q3568" t="b">
        <v>1</v>
      </c>
      <c r="R3568" s="12" t="s">
        <v>8273</v>
      </c>
      <c r="S3568" t="s">
        <v>8274</v>
      </c>
      <c r="T3568">
        <f t="shared" si="330"/>
        <v>55.13</v>
      </c>
      <c r="U3568">
        <f t="shared" si="335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331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5">
        <f t="shared" si="332"/>
        <v>42135.810694444444</v>
      </c>
      <c r="M3569" s="15">
        <f t="shared" si="333"/>
        <v>42165.810694444444</v>
      </c>
      <c r="N3569" s="10">
        <f t="shared" si="334"/>
        <v>30</v>
      </c>
      <c r="O3569" t="b">
        <v>0</v>
      </c>
      <c r="P3569">
        <v>41</v>
      </c>
      <c r="Q3569" t="b">
        <v>1</v>
      </c>
      <c r="R3569" s="12" t="s">
        <v>8273</v>
      </c>
      <c r="S3569" t="s">
        <v>8274</v>
      </c>
      <c r="T3569">
        <f t="shared" si="330"/>
        <v>26.54</v>
      </c>
      <c r="U3569">
        <f t="shared" si="335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331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5">
        <f t="shared" si="332"/>
        <v>41869.740671296298</v>
      </c>
      <c r="M3570" s="15">
        <f t="shared" si="333"/>
        <v>41899.740671296298</v>
      </c>
      <c r="N3570" s="10">
        <f t="shared" si="334"/>
        <v>30</v>
      </c>
      <c r="O3570" t="b">
        <v>0</v>
      </c>
      <c r="P3570">
        <v>19</v>
      </c>
      <c r="Q3570" t="b">
        <v>1</v>
      </c>
      <c r="R3570" s="12" t="s">
        <v>8273</v>
      </c>
      <c r="S3570" t="s">
        <v>8274</v>
      </c>
      <c r="T3570">
        <f t="shared" si="330"/>
        <v>58.42</v>
      </c>
      <c r="U3570">
        <f t="shared" si="335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331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5">
        <f t="shared" si="332"/>
        <v>41982.688611111109</v>
      </c>
      <c r="M3571" s="15">
        <f t="shared" si="333"/>
        <v>42012.688611111109</v>
      </c>
      <c r="N3571" s="10">
        <f t="shared" si="334"/>
        <v>30</v>
      </c>
      <c r="O3571" t="b">
        <v>0</v>
      </c>
      <c r="P3571">
        <v>41</v>
      </c>
      <c r="Q3571" t="b">
        <v>1</v>
      </c>
      <c r="R3571" s="12" t="s">
        <v>8273</v>
      </c>
      <c r="S3571" t="s">
        <v>8274</v>
      </c>
      <c r="T3571">
        <f t="shared" si="330"/>
        <v>122.54</v>
      </c>
      <c r="U3571">
        <f t="shared" si="335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331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5">
        <f t="shared" si="332"/>
        <v>41976.331979166673</v>
      </c>
      <c r="M3572" s="15">
        <f t="shared" si="333"/>
        <v>42004.291666666672</v>
      </c>
      <c r="N3572" s="10">
        <f t="shared" si="334"/>
        <v>28</v>
      </c>
      <c r="O3572" t="b">
        <v>0</v>
      </c>
      <c r="P3572">
        <v>26</v>
      </c>
      <c r="Q3572" t="b">
        <v>1</v>
      </c>
      <c r="R3572" s="12" t="s">
        <v>8273</v>
      </c>
      <c r="S3572" t="s">
        <v>8274</v>
      </c>
      <c r="T3572">
        <f t="shared" si="330"/>
        <v>87.96</v>
      </c>
      <c r="U3572">
        <f t="shared" si="335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331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5">
        <f t="shared" si="332"/>
        <v>41912.858946759261</v>
      </c>
      <c r="M3573" s="15">
        <f t="shared" si="333"/>
        <v>41942.858946759261</v>
      </c>
      <c r="N3573" s="10">
        <f t="shared" si="334"/>
        <v>30</v>
      </c>
      <c r="O3573" t="b">
        <v>0</v>
      </c>
      <c r="P3573">
        <v>25</v>
      </c>
      <c r="Q3573" t="b">
        <v>1</v>
      </c>
      <c r="R3573" s="12" t="s">
        <v>8273</v>
      </c>
      <c r="S3573" t="s">
        <v>8274</v>
      </c>
      <c r="T3573">
        <f t="shared" si="330"/>
        <v>73.239999999999995</v>
      </c>
      <c r="U3573">
        <f t="shared" si="335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331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5">
        <f t="shared" si="332"/>
        <v>42146.570393518516</v>
      </c>
      <c r="M3574" s="15">
        <f t="shared" si="333"/>
        <v>42176.570393518516</v>
      </c>
      <c r="N3574" s="10">
        <f t="shared" si="334"/>
        <v>30</v>
      </c>
      <c r="O3574" t="b">
        <v>0</v>
      </c>
      <c r="P3574">
        <v>9</v>
      </c>
      <c r="Q3574" t="b">
        <v>1</v>
      </c>
      <c r="R3574" s="12" t="s">
        <v>8273</v>
      </c>
      <c r="S3574" t="s">
        <v>8274</v>
      </c>
      <c r="T3574">
        <f t="shared" si="330"/>
        <v>55.56</v>
      </c>
      <c r="U3574">
        <f t="shared" si="335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331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5">
        <f t="shared" si="332"/>
        <v>41921.375532407408</v>
      </c>
      <c r="M3575" s="15">
        <f t="shared" si="333"/>
        <v>41951.417199074072</v>
      </c>
      <c r="N3575" s="10">
        <f t="shared" si="334"/>
        <v>30</v>
      </c>
      <c r="O3575" t="b">
        <v>0</v>
      </c>
      <c r="P3575">
        <v>78</v>
      </c>
      <c r="Q3575" t="b">
        <v>1</v>
      </c>
      <c r="R3575" s="12" t="s">
        <v>8273</v>
      </c>
      <c r="S3575" t="s">
        <v>8274</v>
      </c>
      <c r="T3575">
        <f t="shared" si="330"/>
        <v>39.54</v>
      </c>
      <c r="U3575">
        <f t="shared" si="335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331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5">
        <f t="shared" si="332"/>
        <v>41926.942685185182</v>
      </c>
      <c r="M3576" s="15">
        <f t="shared" si="333"/>
        <v>41956.984351851846</v>
      </c>
      <c r="N3576" s="10">
        <f t="shared" si="334"/>
        <v>30</v>
      </c>
      <c r="O3576" t="b">
        <v>0</v>
      </c>
      <c r="P3576">
        <v>45</v>
      </c>
      <c r="Q3576" t="b">
        <v>1</v>
      </c>
      <c r="R3576" s="12" t="s">
        <v>8273</v>
      </c>
      <c r="S3576" t="s">
        <v>8274</v>
      </c>
      <c r="T3576">
        <f t="shared" si="330"/>
        <v>136.78</v>
      </c>
      <c r="U3576">
        <f t="shared" si="335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331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5">
        <f t="shared" si="332"/>
        <v>42561.783877314811</v>
      </c>
      <c r="M3577" s="15">
        <f t="shared" si="333"/>
        <v>42593.165972222225</v>
      </c>
      <c r="N3577" s="10">
        <f t="shared" si="334"/>
        <v>32</v>
      </c>
      <c r="O3577" t="b">
        <v>0</v>
      </c>
      <c r="P3577">
        <v>102</v>
      </c>
      <c r="Q3577" t="b">
        <v>1</v>
      </c>
      <c r="R3577" s="12" t="s">
        <v>8273</v>
      </c>
      <c r="S3577" t="s">
        <v>8274</v>
      </c>
      <c r="T3577">
        <f t="shared" si="330"/>
        <v>99.34</v>
      </c>
      <c r="U3577">
        <f t="shared" si="335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331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5">
        <f t="shared" si="332"/>
        <v>42649.54923611111</v>
      </c>
      <c r="M3578" s="15">
        <f t="shared" si="333"/>
        <v>42709.590902777782</v>
      </c>
      <c r="N3578" s="10">
        <f t="shared" si="334"/>
        <v>60</v>
      </c>
      <c r="O3578" t="b">
        <v>0</v>
      </c>
      <c r="P3578">
        <v>5</v>
      </c>
      <c r="Q3578" t="b">
        <v>1</v>
      </c>
      <c r="R3578" s="12" t="s">
        <v>8273</v>
      </c>
      <c r="S3578" t="s">
        <v>8274</v>
      </c>
      <c r="T3578">
        <f t="shared" si="330"/>
        <v>20</v>
      </c>
      <c r="U3578">
        <f t="shared" si="335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331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5">
        <f t="shared" si="332"/>
        <v>42093.786840277782</v>
      </c>
      <c r="M3579" s="15">
        <f t="shared" si="333"/>
        <v>42120.26944444445</v>
      </c>
      <c r="N3579" s="10">
        <f t="shared" si="334"/>
        <v>27</v>
      </c>
      <c r="O3579" t="b">
        <v>0</v>
      </c>
      <c r="P3579">
        <v>27</v>
      </c>
      <c r="Q3579" t="b">
        <v>1</v>
      </c>
      <c r="R3579" s="12" t="s">
        <v>8273</v>
      </c>
      <c r="S3579" t="s">
        <v>8274</v>
      </c>
      <c r="T3579">
        <f t="shared" si="330"/>
        <v>28.89</v>
      </c>
      <c r="U3579">
        <f t="shared" si="335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331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5">
        <f t="shared" si="332"/>
        <v>42460.733530092592</v>
      </c>
      <c r="M3580" s="15">
        <f t="shared" si="333"/>
        <v>42490.733530092592</v>
      </c>
      <c r="N3580" s="10">
        <f t="shared" si="334"/>
        <v>30</v>
      </c>
      <c r="O3580" t="b">
        <v>0</v>
      </c>
      <c r="P3580">
        <v>37</v>
      </c>
      <c r="Q3580" t="b">
        <v>1</v>
      </c>
      <c r="R3580" s="12" t="s">
        <v>8273</v>
      </c>
      <c r="S3580" t="s">
        <v>8274</v>
      </c>
      <c r="T3580">
        <f t="shared" si="330"/>
        <v>40.549999999999997</v>
      </c>
      <c r="U3580">
        <f t="shared" si="335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331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5">
        <f t="shared" si="332"/>
        <v>42430.762222222227</v>
      </c>
      <c r="M3581" s="15">
        <f t="shared" si="333"/>
        <v>42460.720555555556</v>
      </c>
      <c r="N3581" s="10">
        <f t="shared" si="334"/>
        <v>30</v>
      </c>
      <c r="O3581" t="b">
        <v>0</v>
      </c>
      <c r="P3581">
        <v>14</v>
      </c>
      <c r="Q3581" t="b">
        <v>1</v>
      </c>
      <c r="R3581" s="12" t="s">
        <v>8273</v>
      </c>
      <c r="S3581" t="s">
        <v>8274</v>
      </c>
      <c r="T3581">
        <f t="shared" si="330"/>
        <v>35.71</v>
      </c>
      <c r="U3581">
        <f t="shared" si="335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331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5">
        <f t="shared" si="332"/>
        <v>42026.176180555558</v>
      </c>
      <c r="M3582" s="15">
        <f t="shared" si="333"/>
        <v>42064.207638888889</v>
      </c>
      <c r="N3582" s="10">
        <f t="shared" si="334"/>
        <v>38</v>
      </c>
      <c r="O3582" t="b">
        <v>0</v>
      </c>
      <c r="P3582">
        <v>27</v>
      </c>
      <c r="Q3582" t="b">
        <v>1</v>
      </c>
      <c r="R3582" s="12" t="s">
        <v>8273</v>
      </c>
      <c r="S3582" t="s">
        <v>8274</v>
      </c>
      <c r="T3582">
        <f t="shared" si="330"/>
        <v>37.96</v>
      </c>
      <c r="U3582">
        <f t="shared" si="335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331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5">
        <f t="shared" si="332"/>
        <v>41836.471180555556</v>
      </c>
      <c r="M3583" s="15">
        <f t="shared" si="333"/>
        <v>41850.471180555556</v>
      </c>
      <c r="N3583" s="10">
        <f t="shared" si="334"/>
        <v>14</v>
      </c>
      <c r="O3583" t="b">
        <v>0</v>
      </c>
      <c r="P3583">
        <v>45</v>
      </c>
      <c r="Q3583" t="b">
        <v>1</v>
      </c>
      <c r="R3583" s="12" t="s">
        <v>8273</v>
      </c>
      <c r="S3583" t="s">
        <v>8274</v>
      </c>
      <c r="T3583">
        <f t="shared" si="330"/>
        <v>33.33</v>
      </c>
      <c r="U3583">
        <f t="shared" si="335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331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5">
        <f t="shared" si="332"/>
        <v>42451.095856481479</v>
      </c>
      <c r="M3584" s="15">
        <f t="shared" si="333"/>
        <v>42465.095856481479</v>
      </c>
      <c r="N3584" s="10">
        <f t="shared" si="334"/>
        <v>14</v>
      </c>
      <c r="O3584" t="b">
        <v>0</v>
      </c>
      <c r="P3584">
        <v>49</v>
      </c>
      <c r="Q3584" t="b">
        <v>1</v>
      </c>
      <c r="R3584" s="12" t="s">
        <v>8273</v>
      </c>
      <c r="S3584" t="s">
        <v>8274</v>
      </c>
      <c r="T3584">
        <f t="shared" si="330"/>
        <v>58.57</v>
      </c>
      <c r="U3584">
        <f t="shared" si="335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331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5">
        <f t="shared" si="332"/>
        <v>42418.425983796296</v>
      </c>
      <c r="M3585" s="15">
        <f t="shared" si="333"/>
        <v>42478.384317129632</v>
      </c>
      <c r="N3585" s="10">
        <f t="shared" si="334"/>
        <v>60</v>
      </c>
      <c r="O3585" t="b">
        <v>0</v>
      </c>
      <c r="P3585">
        <v>24</v>
      </c>
      <c r="Q3585" t="b">
        <v>1</v>
      </c>
      <c r="R3585" s="12" t="s">
        <v>8273</v>
      </c>
      <c r="S3585" t="s">
        <v>8274</v>
      </c>
      <c r="T3585">
        <f t="shared" si="330"/>
        <v>135.63</v>
      </c>
      <c r="U3585">
        <f t="shared" si="335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si="331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5">
        <f t="shared" si="332"/>
        <v>42168.316481481481</v>
      </c>
      <c r="M3586" s="15">
        <f t="shared" si="333"/>
        <v>42198.316481481481</v>
      </c>
      <c r="N3586" s="10">
        <f t="shared" si="334"/>
        <v>30</v>
      </c>
      <c r="O3586" t="b">
        <v>0</v>
      </c>
      <c r="P3586">
        <v>112</v>
      </c>
      <c r="Q3586" t="b">
        <v>1</v>
      </c>
      <c r="R3586" s="12" t="s">
        <v>8273</v>
      </c>
      <c r="S3586" t="s">
        <v>8274</v>
      </c>
      <c r="T3586">
        <f t="shared" ref="T3586:T3649" si="336">IFERROR(ROUND(E3586/P3586,2),0)</f>
        <v>30.94</v>
      </c>
      <c r="U3586">
        <f t="shared" si="335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ref="F3587:F3650" si="337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5">
        <f t="shared" ref="L3587:L3650" si="338">(((K3587/60)/60)/24)+DATE(1970,1,1)</f>
        <v>41964.716319444444</v>
      </c>
      <c r="M3587" s="15">
        <f t="shared" ref="M3587:M3650" si="339">(((J3587/60)/60)/24)+DATE(1970,1,1)</f>
        <v>41994.716319444444</v>
      </c>
      <c r="N3587" s="10">
        <f t="shared" ref="N3587:N3650" si="340">_xlfn.DAYS(M3587,L3587)</f>
        <v>30</v>
      </c>
      <c r="O3587" t="b">
        <v>0</v>
      </c>
      <c r="P3587">
        <v>23</v>
      </c>
      <c r="Q3587" t="b">
        <v>1</v>
      </c>
      <c r="R3587" s="12" t="s">
        <v>8273</v>
      </c>
      <c r="S3587" t="s">
        <v>8274</v>
      </c>
      <c r="T3587">
        <f t="shared" si="336"/>
        <v>176.09</v>
      </c>
      <c r="U3587">
        <f t="shared" ref="U3587:U3650" si="341">YEAR(L3587)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337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5">
        <f t="shared" si="338"/>
        <v>42576.697569444441</v>
      </c>
      <c r="M3588" s="15">
        <f t="shared" si="339"/>
        <v>42636.697569444441</v>
      </c>
      <c r="N3588" s="10">
        <f t="shared" si="340"/>
        <v>60</v>
      </c>
      <c r="O3588" t="b">
        <v>0</v>
      </c>
      <c r="P3588">
        <v>54</v>
      </c>
      <c r="Q3588" t="b">
        <v>1</v>
      </c>
      <c r="R3588" s="12" t="s">
        <v>8273</v>
      </c>
      <c r="S3588" t="s">
        <v>8274</v>
      </c>
      <c r="T3588">
        <f t="shared" si="336"/>
        <v>151.97999999999999</v>
      </c>
      <c r="U3588">
        <f t="shared" si="34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337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5">
        <f t="shared" si="338"/>
        <v>42503.539976851855</v>
      </c>
      <c r="M3589" s="15">
        <f t="shared" si="339"/>
        <v>42548.791666666672</v>
      </c>
      <c r="N3589" s="10">
        <f t="shared" si="340"/>
        <v>45</v>
      </c>
      <c r="O3589" t="b">
        <v>0</v>
      </c>
      <c r="P3589">
        <v>28</v>
      </c>
      <c r="Q3589" t="b">
        <v>1</v>
      </c>
      <c r="R3589" s="12" t="s">
        <v>8273</v>
      </c>
      <c r="S3589" t="s">
        <v>8274</v>
      </c>
      <c r="T3589">
        <f t="shared" si="336"/>
        <v>22.61</v>
      </c>
      <c r="U3589">
        <f t="shared" si="34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337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5">
        <f t="shared" si="338"/>
        <v>42101.828819444447</v>
      </c>
      <c r="M3590" s="15">
        <f t="shared" si="339"/>
        <v>42123.958333333328</v>
      </c>
      <c r="N3590" s="10">
        <f t="shared" si="340"/>
        <v>22</v>
      </c>
      <c r="O3590" t="b">
        <v>0</v>
      </c>
      <c r="P3590">
        <v>11</v>
      </c>
      <c r="Q3590" t="b">
        <v>1</v>
      </c>
      <c r="R3590" s="12" t="s">
        <v>8273</v>
      </c>
      <c r="S3590" t="s">
        <v>8274</v>
      </c>
      <c r="T3590">
        <f t="shared" si="336"/>
        <v>18.27</v>
      </c>
      <c r="U3590">
        <f t="shared" si="34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337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5">
        <f t="shared" si="338"/>
        <v>42125.647534722222</v>
      </c>
      <c r="M3591" s="15">
        <f t="shared" si="339"/>
        <v>42150.647534722222</v>
      </c>
      <c r="N3591" s="10">
        <f t="shared" si="340"/>
        <v>25</v>
      </c>
      <c r="O3591" t="b">
        <v>0</v>
      </c>
      <c r="P3591">
        <v>62</v>
      </c>
      <c r="Q3591" t="b">
        <v>1</v>
      </c>
      <c r="R3591" s="12" t="s">
        <v>8273</v>
      </c>
      <c r="S3591" t="s">
        <v>8274</v>
      </c>
      <c r="T3591">
        <f t="shared" si="336"/>
        <v>82.26</v>
      </c>
      <c r="U3591">
        <f t="shared" si="341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337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5">
        <f t="shared" si="338"/>
        <v>41902.333726851852</v>
      </c>
      <c r="M3592" s="15">
        <f t="shared" si="339"/>
        <v>41932.333726851852</v>
      </c>
      <c r="N3592" s="10">
        <f t="shared" si="340"/>
        <v>30</v>
      </c>
      <c r="O3592" t="b">
        <v>0</v>
      </c>
      <c r="P3592">
        <v>73</v>
      </c>
      <c r="Q3592" t="b">
        <v>1</v>
      </c>
      <c r="R3592" s="12" t="s">
        <v>8273</v>
      </c>
      <c r="S3592" t="s">
        <v>8274</v>
      </c>
      <c r="T3592">
        <f t="shared" si="336"/>
        <v>68.53</v>
      </c>
      <c r="U3592">
        <f t="shared" si="341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337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5">
        <f t="shared" si="338"/>
        <v>42003.948425925926</v>
      </c>
      <c r="M3593" s="15">
        <f t="shared" si="339"/>
        <v>42028.207638888889</v>
      </c>
      <c r="N3593" s="10">
        <f t="shared" si="340"/>
        <v>25</v>
      </c>
      <c r="O3593" t="b">
        <v>0</v>
      </c>
      <c r="P3593">
        <v>18</v>
      </c>
      <c r="Q3593" t="b">
        <v>1</v>
      </c>
      <c r="R3593" s="12" t="s">
        <v>8273</v>
      </c>
      <c r="S3593" t="s">
        <v>8274</v>
      </c>
      <c r="T3593">
        <f t="shared" si="336"/>
        <v>68.06</v>
      </c>
      <c r="U3593">
        <f t="shared" si="34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337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5">
        <f t="shared" si="338"/>
        <v>41988.829942129625</v>
      </c>
      <c r="M3594" s="15">
        <f t="shared" si="339"/>
        <v>42046.207638888889</v>
      </c>
      <c r="N3594" s="10">
        <f t="shared" si="340"/>
        <v>58</v>
      </c>
      <c r="O3594" t="b">
        <v>0</v>
      </c>
      <c r="P3594">
        <v>35</v>
      </c>
      <c r="Q3594" t="b">
        <v>1</v>
      </c>
      <c r="R3594" s="12" t="s">
        <v>8273</v>
      </c>
      <c r="S3594" t="s">
        <v>8274</v>
      </c>
      <c r="T3594">
        <f t="shared" si="336"/>
        <v>72.709999999999994</v>
      </c>
      <c r="U3594">
        <f t="shared" si="34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337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5">
        <f t="shared" si="338"/>
        <v>41974.898599537039</v>
      </c>
      <c r="M3595" s="15">
        <f t="shared" si="339"/>
        <v>42009.851388888885</v>
      </c>
      <c r="N3595" s="10">
        <f t="shared" si="340"/>
        <v>35</v>
      </c>
      <c r="O3595" t="b">
        <v>0</v>
      </c>
      <c r="P3595">
        <v>43</v>
      </c>
      <c r="Q3595" t="b">
        <v>1</v>
      </c>
      <c r="R3595" s="12" t="s">
        <v>8273</v>
      </c>
      <c r="S3595" t="s">
        <v>8274</v>
      </c>
      <c r="T3595">
        <f t="shared" si="336"/>
        <v>77.19</v>
      </c>
      <c r="U3595">
        <f t="shared" si="341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337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5">
        <f t="shared" si="338"/>
        <v>42592.066921296297</v>
      </c>
      <c r="M3596" s="15">
        <f t="shared" si="339"/>
        <v>42617.066921296297</v>
      </c>
      <c r="N3596" s="10">
        <f t="shared" si="340"/>
        <v>25</v>
      </c>
      <c r="O3596" t="b">
        <v>0</v>
      </c>
      <c r="P3596">
        <v>36</v>
      </c>
      <c r="Q3596" t="b">
        <v>1</v>
      </c>
      <c r="R3596" s="12" t="s">
        <v>8273</v>
      </c>
      <c r="S3596" t="s">
        <v>8274</v>
      </c>
      <c r="T3596">
        <f t="shared" si="336"/>
        <v>55.97</v>
      </c>
      <c r="U3596">
        <f t="shared" si="34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337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5">
        <f t="shared" si="338"/>
        <v>42050.008368055554</v>
      </c>
      <c r="M3597" s="15">
        <f t="shared" si="339"/>
        <v>42076.290972222225</v>
      </c>
      <c r="N3597" s="10">
        <f t="shared" si="340"/>
        <v>26</v>
      </c>
      <c r="O3597" t="b">
        <v>0</v>
      </c>
      <c r="P3597">
        <v>62</v>
      </c>
      <c r="Q3597" t="b">
        <v>1</v>
      </c>
      <c r="R3597" s="12" t="s">
        <v>8273</v>
      </c>
      <c r="S3597" t="s">
        <v>8274</v>
      </c>
      <c r="T3597">
        <f t="shared" si="336"/>
        <v>49.69</v>
      </c>
      <c r="U3597">
        <f t="shared" si="341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337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5">
        <f t="shared" si="338"/>
        <v>41856.715069444443</v>
      </c>
      <c r="M3598" s="15">
        <f t="shared" si="339"/>
        <v>41877.715069444443</v>
      </c>
      <c r="N3598" s="10">
        <f t="shared" si="340"/>
        <v>21</v>
      </c>
      <c r="O3598" t="b">
        <v>0</v>
      </c>
      <c r="P3598">
        <v>15</v>
      </c>
      <c r="Q3598" t="b">
        <v>1</v>
      </c>
      <c r="R3598" s="12" t="s">
        <v>8273</v>
      </c>
      <c r="S3598" t="s">
        <v>8274</v>
      </c>
      <c r="T3598">
        <f t="shared" si="336"/>
        <v>79</v>
      </c>
      <c r="U3598">
        <f t="shared" si="341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337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5">
        <f t="shared" si="338"/>
        <v>42417.585532407407</v>
      </c>
      <c r="M3599" s="15">
        <f t="shared" si="339"/>
        <v>42432.249305555553</v>
      </c>
      <c r="N3599" s="10">
        <f t="shared" si="340"/>
        <v>15</v>
      </c>
      <c r="O3599" t="b">
        <v>0</v>
      </c>
      <c r="P3599">
        <v>33</v>
      </c>
      <c r="Q3599" t="b">
        <v>1</v>
      </c>
      <c r="R3599" s="12" t="s">
        <v>8273</v>
      </c>
      <c r="S3599" t="s">
        <v>8274</v>
      </c>
      <c r="T3599">
        <f t="shared" si="336"/>
        <v>77.73</v>
      </c>
      <c r="U3599">
        <f t="shared" si="341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337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5">
        <f t="shared" si="338"/>
        <v>41866.79886574074</v>
      </c>
      <c r="M3600" s="15">
        <f t="shared" si="339"/>
        <v>41885.207638888889</v>
      </c>
      <c r="N3600" s="10">
        <f t="shared" si="340"/>
        <v>19</v>
      </c>
      <c r="O3600" t="b">
        <v>0</v>
      </c>
      <c r="P3600">
        <v>27</v>
      </c>
      <c r="Q3600" t="b">
        <v>1</v>
      </c>
      <c r="R3600" s="12" t="s">
        <v>8273</v>
      </c>
      <c r="S3600" t="s">
        <v>8274</v>
      </c>
      <c r="T3600">
        <f t="shared" si="336"/>
        <v>40.78</v>
      </c>
      <c r="U3600">
        <f t="shared" si="341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337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5">
        <f t="shared" si="338"/>
        <v>42220.79487268519</v>
      </c>
      <c r="M3601" s="15">
        <f t="shared" si="339"/>
        <v>42246</v>
      </c>
      <c r="N3601" s="10">
        <f t="shared" si="340"/>
        <v>26</v>
      </c>
      <c r="O3601" t="b">
        <v>0</v>
      </c>
      <c r="P3601">
        <v>17</v>
      </c>
      <c r="Q3601" t="b">
        <v>1</v>
      </c>
      <c r="R3601" s="12" t="s">
        <v>8273</v>
      </c>
      <c r="S3601" t="s">
        <v>8274</v>
      </c>
      <c r="T3601">
        <f t="shared" si="336"/>
        <v>59.41</v>
      </c>
      <c r="U3601">
        <f t="shared" si="341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337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5">
        <f t="shared" si="338"/>
        <v>42628.849120370374</v>
      </c>
      <c r="M3602" s="15">
        <f t="shared" si="339"/>
        <v>42656.849120370374</v>
      </c>
      <c r="N3602" s="10">
        <f t="shared" si="340"/>
        <v>28</v>
      </c>
      <c r="O3602" t="b">
        <v>0</v>
      </c>
      <c r="P3602">
        <v>4</v>
      </c>
      <c r="Q3602" t="b">
        <v>1</v>
      </c>
      <c r="R3602" s="12" t="s">
        <v>8273</v>
      </c>
      <c r="S3602" t="s">
        <v>8274</v>
      </c>
      <c r="T3602">
        <f t="shared" si="336"/>
        <v>3.25</v>
      </c>
      <c r="U3602">
        <f t="shared" si="341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337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5">
        <f t="shared" si="338"/>
        <v>41990.99863425926</v>
      </c>
      <c r="M3603" s="15">
        <f t="shared" si="339"/>
        <v>42020.99863425926</v>
      </c>
      <c r="N3603" s="10">
        <f t="shared" si="340"/>
        <v>30</v>
      </c>
      <c r="O3603" t="b">
        <v>0</v>
      </c>
      <c r="P3603">
        <v>53</v>
      </c>
      <c r="Q3603" t="b">
        <v>1</v>
      </c>
      <c r="R3603" s="12" t="s">
        <v>8273</v>
      </c>
      <c r="S3603" t="s">
        <v>8274</v>
      </c>
      <c r="T3603">
        <f t="shared" si="336"/>
        <v>39.380000000000003</v>
      </c>
      <c r="U3603">
        <f t="shared" si="341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337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5">
        <f t="shared" si="338"/>
        <v>42447.894432870366</v>
      </c>
      <c r="M3604" s="15">
        <f t="shared" si="339"/>
        <v>42507.894432870366</v>
      </c>
      <c r="N3604" s="10">
        <f t="shared" si="340"/>
        <v>60</v>
      </c>
      <c r="O3604" t="b">
        <v>0</v>
      </c>
      <c r="P3604">
        <v>49</v>
      </c>
      <c r="Q3604" t="b">
        <v>1</v>
      </c>
      <c r="R3604" s="12" t="s">
        <v>8273</v>
      </c>
      <c r="S3604" t="s">
        <v>8274</v>
      </c>
      <c r="T3604">
        <f t="shared" si="336"/>
        <v>81.67</v>
      </c>
      <c r="U3604">
        <f t="shared" si="341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337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5">
        <f t="shared" si="338"/>
        <v>42283.864351851851</v>
      </c>
      <c r="M3605" s="15">
        <f t="shared" si="339"/>
        <v>42313.906018518523</v>
      </c>
      <c r="N3605" s="10">
        <f t="shared" si="340"/>
        <v>30</v>
      </c>
      <c r="O3605" t="b">
        <v>0</v>
      </c>
      <c r="P3605">
        <v>57</v>
      </c>
      <c r="Q3605" t="b">
        <v>1</v>
      </c>
      <c r="R3605" s="12" t="s">
        <v>8273</v>
      </c>
      <c r="S3605" t="s">
        <v>8274</v>
      </c>
      <c r="T3605">
        <f t="shared" si="336"/>
        <v>44.91</v>
      </c>
      <c r="U3605">
        <f t="shared" si="341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337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5">
        <f t="shared" si="338"/>
        <v>42483.015694444446</v>
      </c>
      <c r="M3606" s="15">
        <f t="shared" si="339"/>
        <v>42489.290972222225</v>
      </c>
      <c r="N3606" s="10">
        <f t="shared" si="340"/>
        <v>6</v>
      </c>
      <c r="O3606" t="b">
        <v>0</v>
      </c>
      <c r="P3606">
        <v>69</v>
      </c>
      <c r="Q3606" t="b">
        <v>1</v>
      </c>
      <c r="R3606" s="12" t="s">
        <v>8273</v>
      </c>
      <c r="S3606" t="s">
        <v>8274</v>
      </c>
      <c r="T3606">
        <f t="shared" si="336"/>
        <v>49.06</v>
      </c>
      <c r="U3606">
        <f t="shared" si="341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337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5">
        <f t="shared" si="338"/>
        <v>42383.793124999997</v>
      </c>
      <c r="M3607" s="15">
        <f t="shared" si="339"/>
        <v>42413.793124999997</v>
      </c>
      <c r="N3607" s="10">
        <f t="shared" si="340"/>
        <v>30</v>
      </c>
      <c r="O3607" t="b">
        <v>0</v>
      </c>
      <c r="P3607">
        <v>15</v>
      </c>
      <c r="Q3607" t="b">
        <v>1</v>
      </c>
      <c r="R3607" s="12" t="s">
        <v>8273</v>
      </c>
      <c r="S3607" t="s">
        <v>8274</v>
      </c>
      <c r="T3607">
        <f t="shared" si="336"/>
        <v>30.67</v>
      </c>
      <c r="U3607">
        <f t="shared" si="341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337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5">
        <f t="shared" si="338"/>
        <v>42566.604826388888</v>
      </c>
      <c r="M3608" s="15">
        <f t="shared" si="339"/>
        <v>42596.604826388888</v>
      </c>
      <c r="N3608" s="10">
        <f t="shared" si="340"/>
        <v>30</v>
      </c>
      <c r="O3608" t="b">
        <v>0</v>
      </c>
      <c r="P3608">
        <v>64</v>
      </c>
      <c r="Q3608" t="b">
        <v>1</v>
      </c>
      <c r="R3608" s="12" t="s">
        <v>8273</v>
      </c>
      <c r="S3608" t="s">
        <v>8274</v>
      </c>
      <c r="T3608">
        <f t="shared" si="336"/>
        <v>61.06</v>
      </c>
      <c r="U3608">
        <f t="shared" si="341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337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5">
        <f t="shared" si="338"/>
        <v>42338.963912037041</v>
      </c>
      <c r="M3609" s="15">
        <f t="shared" si="339"/>
        <v>42353</v>
      </c>
      <c r="N3609" s="10">
        <f t="shared" si="340"/>
        <v>15</v>
      </c>
      <c r="O3609" t="b">
        <v>0</v>
      </c>
      <c r="P3609">
        <v>20</v>
      </c>
      <c r="Q3609" t="b">
        <v>1</v>
      </c>
      <c r="R3609" s="12" t="s">
        <v>8273</v>
      </c>
      <c r="S3609" t="s">
        <v>8274</v>
      </c>
      <c r="T3609">
        <f t="shared" si="336"/>
        <v>29</v>
      </c>
      <c r="U3609">
        <f t="shared" si="341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337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5">
        <f t="shared" si="338"/>
        <v>42506.709375000006</v>
      </c>
      <c r="M3610" s="15">
        <f t="shared" si="339"/>
        <v>42538.583333333328</v>
      </c>
      <c r="N3610" s="10">
        <f t="shared" si="340"/>
        <v>32</v>
      </c>
      <c r="O3610" t="b">
        <v>0</v>
      </c>
      <c r="P3610">
        <v>27</v>
      </c>
      <c r="Q3610" t="b">
        <v>1</v>
      </c>
      <c r="R3610" s="12" t="s">
        <v>8273</v>
      </c>
      <c r="S3610" t="s">
        <v>8274</v>
      </c>
      <c r="T3610">
        <f t="shared" si="336"/>
        <v>29.63</v>
      </c>
      <c r="U3610">
        <f t="shared" si="341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337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5">
        <f t="shared" si="338"/>
        <v>42429.991724537031</v>
      </c>
      <c r="M3611" s="15">
        <f t="shared" si="339"/>
        <v>42459.950057870374</v>
      </c>
      <c r="N3611" s="10">
        <f t="shared" si="340"/>
        <v>30</v>
      </c>
      <c r="O3611" t="b">
        <v>0</v>
      </c>
      <c r="P3611">
        <v>21</v>
      </c>
      <c r="Q3611" t="b">
        <v>1</v>
      </c>
      <c r="R3611" s="12" t="s">
        <v>8273</v>
      </c>
      <c r="S3611" t="s">
        <v>8274</v>
      </c>
      <c r="T3611">
        <f t="shared" si="336"/>
        <v>143.1</v>
      </c>
      <c r="U3611">
        <f t="shared" si="341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337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5">
        <f t="shared" si="338"/>
        <v>42203.432129629626</v>
      </c>
      <c r="M3612" s="15">
        <f t="shared" si="339"/>
        <v>42233.432129629626</v>
      </c>
      <c r="N3612" s="10">
        <f t="shared" si="340"/>
        <v>30</v>
      </c>
      <c r="O3612" t="b">
        <v>0</v>
      </c>
      <c r="P3612">
        <v>31</v>
      </c>
      <c r="Q3612" t="b">
        <v>1</v>
      </c>
      <c r="R3612" s="12" t="s">
        <v>8273</v>
      </c>
      <c r="S3612" t="s">
        <v>8274</v>
      </c>
      <c r="T3612">
        <f t="shared" si="336"/>
        <v>52.35</v>
      </c>
      <c r="U3612">
        <f t="shared" si="341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337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5">
        <f t="shared" si="338"/>
        <v>42072.370381944449</v>
      </c>
      <c r="M3613" s="15">
        <f t="shared" si="339"/>
        <v>42102.370381944449</v>
      </c>
      <c r="N3613" s="10">
        <f t="shared" si="340"/>
        <v>30</v>
      </c>
      <c r="O3613" t="b">
        <v>0</v>
      </c>
      <c r="P3613">
        <v>51</v>
      </c>
      <c r="Q3613" t="b">
        <v>1</v>
      </c>
      <c r="R3613" s="12" t="s">
        <v>8273</v>
      </c>
      <c r="S3613" t="s">
        <v>8274</v>
      </c>
      <c r="T3613">
        <f t="shared" si="336"/>
        <v>66.67</v>
      </c>
      <c r="U3613">
        <f t="shared" si="341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337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5">
        <f t="shared" si="338"/>
        <v>41789.726979166669</v>
      </c>
      <c r="M3614" s="15">
        <f t="shared" si="339"/>
        <v>41799.726979166669</v>
      </c>
      <c r="N3614" s="10">
        <f t="shared" si="340"/>
        <v>10</v>
      </c>
      <c r="O3614" t="b">
        <v>0</v>
      </c>
      <c r="P3614">
        <v>57</v>
      </c>
      <c r="Q3614" t="b">
        <v>1</v>
      </c>
      <c r="R3614" s="12" t="s">
        <v>8273</v>
      </c>
      <c r="S3614" t="s">
        <v>8274</v>
      </c>
      <c r="T3614">
        <f t="shared" si="336"/>
        <v>126.67</v>
      </c>
      <c r="U3614">
        <f t="shared" si="341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337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5">
        <f t="shared" si="338"/>
        <v>41788.58997685185</v>
      </c>
      <c r="M3615" s="15">
        <f t="shared" si="339"/>
        <v>41818.58997685185</v>
      </c>
      <c r="N3615" s="10">
        <f t="shared" si="340"/>
        <v>30</v>
      </c>
      <c r="O3615" t="b">
        <v>0</v>
      </c>
      <c r="P3615">
        <v>20</v>
      </c>
      <c r="Q3615" t="b">
        <v>1</v>
      </c>
      <c r="R3615" s="12" t="s">
        <v>8273</v>
      </c>
      <c r="S3615" t="s">
        <v>8274</v>
      </c>
      <c r="T3615">
        <f t="shared" si="336"/>
        <v>62.5</v>
      </c>
      <c r="U3615">
        <f t="shared" si="341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337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5">
        <f t="shared" si="338"/>
        <v>42144.041851851856</v>
      </c>
      <c r="M3616" s="15">
        <f t="shared" si="339"/>
        <v>42174.041851851856</v>
      </c>
      <c r="N3616" s="10">
        <f t="shared" si="340"/>
        <v>30</v>
      </c>
      <c r="O3616" t="b">
        <v>0</v>
      </c>
      <c r="P3616">
        <v>71</v>
      </c>
      <c r="Q3616" t="b">
        <v>1</v>
      </c>
      <c r="R3616" s="12" t="s">
        <v>8273</v>
      </c>
      <c r="S3616" t="s">
        <v>8274</v>
      </c>
      <c r="T3616">
        <f t="shared" si="336"/>
        <v>35.49</v>
      </c>
      <c r="U3616">
        <f t="shared" si="341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337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5">
        <f t="shared" si="338"/>
        <v>42318.593703703707</v>
      </c>
      <c r="M3617" s="15">
        <f t="shared" si="339"/>
        <v>42348.593703703707</v>
      </c>
      <c r="N3617" s="10">
        <f t="shared" si="340"/>
        <v>30</v>
      </c>
      <c r="O3617" t="b">
        <v>0</v>
      </c>
      <c r="P3617">
        <v>72</v>
      </c>
      <c r="Q3617" t="b">
        <v>1</v>
      </c>
      <c r="R3617" s="12" t="s">
        <v>8273</v>
      </c>
      <c r="S3617" t="s">
        <v>8274</v>
      </c>
      <c r="T3617">
        <f t="shared" si="336"/>
        <v>37.08</v>
      </c>
      <c r="U3617">
        <f t="shared" si="341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337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5">
        <f t="shared" si="338"/>
        <v>42052.949814814812</v>
      </c>
      <c r="M3618" s="15">
        <f t="shared" si="339"/>
        <v>42082.908148148148</v>
      </c>
      <c r="N3618" s="10">
        <f t="shared" si="340"/>
        <v>30</v>
      </c>
      <c r="O3618" t="b">
        <v>0</v>
      </c>
      <c r="P3618">
        <v>45</v>
      </c>
      <c r="Q3618" t="b">
        <v>1</v>
      </c>
      <c r="R3618" s="12" t="s">
        <v>8273</v>
      </c>
      <c r="S3618" t="s">
        <v>8274</v>
      </c>
      <c r="T3618">
        <f t="shared" si="336"/>
        <v>69.33</v>
      </c>
      <c r="U3618">
        <f t="shared" si="341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337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5">
        <f t="shared" si="338"/>
        <v>42779.610289351855</v>
      </c>
      <c r="M3619" s="15">
        <f t="shared" si="339"/>
        <v>42794</v>
      </c>
      <c r="N3619" s="10">
        <f t="shared" si="340"/>
        <v>15</v>
      </c>
      <c r="O3619" t="b">
        <v>0</v>
      </c>
      <c r="P3619">
        <v>51</v>
      </c>
      <c r="Q3619" t="b">
        <v>1</v>
      </c>
      <c r="R3619" s="12" t="s">
        <v>8273</v>
      </c>
      <c r="S3619" t="s">
        <v>8274</v>
      </c>
      <c r="T3619">
        <f t="shared" si="336"/>
        <v>17.25</v>
      </c>
      <c r="U3619">
        <f t="shared" si="341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337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5">
        <f t="shared" si="338"/>
        <v>42128.627893518518</v>
      </c>
      <c r="M3620" s="15">
        <f t="shared" si="339"/>
        <v>42158.627893518518</v>
      </c>
      <c r="N3620" s="10">
        <f t="shared" si="340"/>
        <v>30</v>
      </c>
      <c r="O3620" t="b">
        <v>0</v>
      </c>
      <c r="P3620">
        <v>56</v>
      </c>
      <c r="Q3620" t="b">
        <v>1</v>
      </c>
      <c r="R3620" s="12" t="s">
        <v>8273</v>
      </c>
      <c r="S3620" t="s">
        <v>8274</v>
      </c>
      <c r="T3620">
        <f t="shared" si="336"/>
        <v>36.07</v>
      </c>
      <c r="U3620">
        <f t="shared" si="341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337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5">
        <f t="shared" si="338"/>
        <v>42661.132245370376</v>
      </c>
      <c r="M3621" s="15">
        <f t="shared" si="339"/>
        <v>42693.916666666672</v>
      </c>
      <c r="N3621" s="10">
        <f t="shared" si="340"/>
        <v>32</v>
      </c>
      <c r="O3621" t="b">
        <v>0</v>
      </c>
      <c r="P3621">
        <v>17</v>
      </c>
      <c r="Q3621" t="b">
        <v>1</v>
      </c>
      <c r="R3621" s="12" t="s">
        <v>8273</v>
      </c>
      <c r="S3621" t="s">
        <v>8274</v>
      </c>
      <c r="T3621">
        <f t="shared" si="336"/>
        <v>66.47</v>
      </c>
      <c r="U3621">
        <f t="shared" si="341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337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5">
        <f t="shared" si="338"/>
        <v>42037.938206018516</v>
      </c>
      <c r="M3622" s="15">
        <f t="shared" si="339"/>
        <v>42068.166666666672</v>
      </c>
      <c r="N3622" s="10">
        <f t="shared" si="340"/>
        <v>31</v>
      </c>
      <c r="O3622" t="b">
        <v>0</v>
      </c>
      <c r="P3622">
        <v>197</v>
      </c>
      <c r="Q3622" t="b">
        <v>1</v>
      </c>
      <c r="R3622" s="12" t="s">
        <v>8273</v>
      </c>
      <c r="S3622" t="s">
        <v>8274</v>
      </c>
      <c r="T3622">
        <f t="shared" si="336"/>
        <v>56.07</v>
      </c>
      <c r="U3622">
        <f t="shared" si="341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337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5">
        <f t="shared" si="338"/>
        <v>42619.935694444444</v>
      </c>
      <c r="M3623" s="15">
        <f t="shared" si="339"/>
        <v>42643.875</v>
      </c>
      <c r="N3623" s="10">
        <f t="shared" si="340"/>
        <v>24</v>
      </c>
      <c r="O3623" t="b">
        <v>0</v>
      </c>
      <c r="P3623">
        <v>70</v>
      </c>
      <c r="Q3623" t="b">
        <v>1</v>
      </c>
      <c r="R3623" s="12" t="s">
        <v>8273</v>
      </c>
      <c r="S3623" t="s">
        <v>8274</v>
      </c>
      <c r="T3623">
        <f t="shared" si="336"/>
        <v>47.03</v>
      </c>
      <c r="U3623">
        <f t="shared" si="341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337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5">
        <f t="shared" si="338"/>
        <v>41877.221886574072</v>
      </c>
      <c r="M3624" s="15">
        <f t="shared" si="339"/>
        <v>41910.140972222223</v>
      </c>
      <c r="N3624" s="10">
        <f t="shared" si="340"/>
        <v>33</v>
      </c>
      <c r="O3624" t="b">
        <v>0</v>
      </c>
      <c r="P3624">
        <v>21</v>
      </c>
      <c r="Q3624" t="b">
        <v>1</v>
      </c>
      <c r="R3624" s="12" t="s">
        <v>8273</v>
      </c>
      <c r="S3624" t="s">
        <v>8274</v>
      </c>
      <c r="T3624">
        <f t="shared" si="336"/>
        <v>47.67</v>
      </c>
      <c r="U3624">
        <f t="shared" si="341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337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5">
        <f t="shared" si="338"/>
        <v>41828.736921296295</v>
      </c>
      <c r="M3625" s="15">
        <f t="shared" si="339"/>
        <v>41846.291666666664</v>
      </c>
      <c r="N3625" s="10">
        <f t="shared" si="340"/>
        <v>18</v>
      </c>
      <c r="O3625" t="b">
        <v>0</v>
      </c>
      <c r="P3625">
        <v>34</v>
      </c>
      <c r="Q3625" t="b">
        <v>1</v>
      </c>
      <c r="R3625" s="12" t="s">
        <v>8273</v>
      </c>
      <c r="S3625" t="s">
        <v>8274</v>
      </c>
      <c r="T3625">
        <f t="shared" si="336"/>
        <v>88.24</v>
      </c>
      <c r="U3625">
        <f t="shared" si="341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337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5">
        <f t="shared" si="338"/>
        <v>42545.774189814809</v>
      </c>
      <c r="M3626" s="15">
        <f t="shared" si="339"/>
        <v>42605.774189814809</v>
      </c>
      <c r="N3626" s="10">
        <f t="shared" si="340"/>
        <v>60</v>
      </c>
      <c r="O3626" t="b">
        <v>0</v>
      </c>
      <c r="P3626">
        <v>39</v>
      </c>
      <c r="Q3626" t="b">
        <v>1</v>
      </c>
      <c r="R3626" s="12" t="s">
        <v>8273</v>
      </c>
      <c r="S3626" t="s">
        <v>8274</v>
      </c>
      <c r="T3626">
        <f t="shared" si="336"/>
        <v>80.72</v>
      </c>
      <c r="U3626">
        <f t="shared" si="341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337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5">
        <f t="shared" si="338"/>
        <v>42157.652511574073</v>
      </c>
      <c r="M3627" s="15">
        <f t="shared" si="339"/>
        <v>42187.652511574073</v>
      </c>
      <c r="N3627" s="10">
        <f t="shared" si="340"/>
        <v>30</v>
      </c>
      <c r="O3627" t="b">
        <v>0</v>
      </c>
      <c r="P3627">
        <v>78</v>
      </c>
      <c r="Q3627" t="b">
        <v>1</v>
      </c>
      <c r="R3627" s="12" t="s">
        <v>8273</v>
      </c>
      <c r="S3627" t="s">
        <v>8274</v>
      </c>
      <c r="T3627">
        <f t="shared" si="336"/>
        <v>39.49</v>
      </c>
      <c r="U3627">
        <f t="shared" si="341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337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5">
        <f t="shared" si="338"/>
        <v>41846.667326388888</v>
      </c>
      <c r="M3628" s="15">
        <f t="shared" si="339"/>
        <v>41867.667326388888</v>
      </c>
      <c r="N3628" s="10">
        <f t="shared" si="340"/>
        <v>21</v>
      </c>
      <c r="O3628" t="b">
        <v>0</v>
      </c>
      <c r="P3628">
        <v>48</v>
      </c>
      <c r="Q3628" t="b">
        <v>1</v>
      </c>
      <c r="R3628" s="12" t="s">
        <v>8273</v>
      </c>
      <c r="S3628" t="s">
        <v>8274</v>
      </c>
      <c r="T3628">
        <f t="shared" si="336"/>
        <v>84.85</v>
      </c>
      <c r="U3628">
        <f t="shared" si="341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337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5">
        <f t="shared" si="338"/>
        <v>42460.741747685184</v>
      </c>
      <c r="M3629" s="15">
        <f t="shared" si="339"/>
        <v>42511.165972222225</v>
      </c>
      <c r="N3629" s="10">
        <f t="shared" si="340"/>
        <v>51</v>
      </c>
      <c r="O3629" t="b">
        <v>0</v>
      </c>
      <c r="P3629">
        <v>29</v>
      </c>
      <c r="Q3629" t="b">
        <v>1</v>
      </c>
      <c r="R3629" s="12" t="s">
        <v>8273</v>
      </c>
      <c r="S3629" t="s">
        <v>8274</v>
      </c>
      <c r="T3629">
        <f t="shared" si="336"/>
        <v>68.97</v>
      </c>
      <c r="U3629">
        <f t="shared" si="341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337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5">
        <f t="shared" si="338"/>
        <v>42291.833287037036</v>
      </c>
      <c r="M3630" s="15">
        <f t="shared" si="339"/>
        <v>42351.874953703707</v>
      </c>
      <c r="N3630" s="10">
        <f t="shared" si="340"/>
        <v>60</v>
      </c>
      <c r="O3630" t="b">
        <v>0</v>
      </c>
      <c r="P3630">
        <v>0</v>
      </c>
      <c r="Q3630" t="b">
        <v>0</v>
      </c>
      <c r="R3630" s="12" t="s">
        <v>8273</v>
      </c>
      <c r="S3630" t="s">
        <v>8315</v>
      </c>
      <c r="T3630">
        <f t="shared" si="336"/>
        <v>0</v>
      </c>
      <c r="U3630">
        <f t="shared" si="341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337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5">
        <f t="shared" si="338"/>
        <v>42437.094490740739</v>
      </c>
      <c r="M3631" s="15">
        <f t="shared" si="339"/>
        <v>42495.708333333328</v>
      </c>
      <c r="N3631" s="10">
        <f t="shared" si="340"/>
        <v>58</v>
      </c>
      <c r="O3631" t="b">
        <v>0</v>
      </c>
      <c r="P3631">
        <v>2</v>
      </c>
      <c r="Q3631" t="b">
        <v>0</v>
      </c>
      <c r="R3631" s="12" t="s">
        <v>8273</v>
      </c>
      <c r="S3631" t="s">
        <v>8315</v>
      </c>
      <c r="T3631">
        <f t="shared" si="336"/>
        <v>1</v>
      </c>
      <c r="U3631">
        <f t="shared" si="341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337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5">
        <f t="shared" si="338"/>
        <v>41942.84710648148</v>
      </c>
      <c r="M3632" s="15">
        <f t="shared" si="339"/>
        <v>41972.888773148152</v>
      </c>
      <c r="N3632" s="10">
        <f t="shared" si="340"/>
        <v>30</v>
      </c>
      <c r="O3632" t="b">
        <v>0</v>
      </c>
      <c r="P3632">
        <v>1</v>
      </c>
      <c r="Q3632" t="b">
        <v>0</v>
      </c>
      <c r="R3632" s="12" t="s">
        <v>8273</v>
      </c>
      <c r="S3632" t="s">
        <v>8315</v>
      </c>
      <c r="T3632">
        <f t="shared" si="336"/>
        <v>1</v>
      </c>
      <c r="U3632">
        <f t="shared" si="341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337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5">
        <f t="shared" si="338"/>
        <v>41880.753437499996</v>
      </c>
      <c r="M3633" s="15">
        <f t="shared" si="339"/>
        <v>41905.165972222225</v>
      </c>
      <c r="N3633" s="10">
        <f t="shared" si="340"/>
        <v>25</v>
      </c>
      <c r="O3633" t="b">
        <v>0</v>
      </c>
      <c r="P3633">
        <v>59</v>
      </c>
      <c r="Q3633" t="b">
        <v>0</v>
      </c>
      <c r="R3633" s="12" t="s">
        <v>8273</v>
      </c>
      <c r="S3633" t="s">
        <v>8315</v>
      </c>
      <c r="T3633">
        <f t="shared" si="336"/>
        <v>147.88</v>
      </c>
      <c r="U3633">
        <f t="shared" si="341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337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5">
        <f t="shared" si="338"/>
        <v>41946.936909722222</v>
      </c>
      <c r="M3634" s="15">
        <f t="shared" si="339"/>
        <v>41966.936909722222</v>
      </c>
      <c r="N3634" s="10">
        <f t="shared" si="340"/>
        <v>20</v>
      </c>
      <c r="O3634" t="b">
        <v>0</v>
      </c>
      <c r="P3634">
        <v>1</v>
      </c>
      <c r="Q3634" t="b">
        <v>0</v>
      </c>
      <c r="R3634" s="12" t="s">
        <v>8273</v>
      </c>
      <c r="S3634" t="s">
        <v>8315</v>
      </c>
      <c r="T3634">
        <f t="shared" si="336"/>
        <v>100</v>
      </c>
      <c r="U3634">
        <f t="shared" si="341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337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5">
        <f t="shared" si="338"/>
        <v>42649.623460648145</v>
      </c>
      <c r="M3635" s="15">
        <f t="shared" si="339"/>
        <v>42693.041666666672</v>
      </c>
      <c r="N3635" s="10">
        <f t="shared" si="340"/>
        <v>44</v>
      </c>
      <c r="O3635" t="b">
        <v>0</v>
      </c>
      <c r="P3635">
        <v>31</v>
      </c>
      <c r="Q3635" t="b">
        <v>0</v>
      </c>
      <c r="R3635" s="12" t="s">
        <v>8273</v>
      </c>
      <c r="S3635" t="s">
        <v>8315</v>
      </c>
      <c r="T3635">
        <f t="shared" si="336"/>
        <v>56.84</v>
      </c>
      <c r="U3635">
        <f t="shared" si="341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337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5">
        <f t="shared" si="338"/>
        <v>42701.166365740741</v>
      </c>
      <c r="M3636" s="15">
        <f t="shared" si="339"/>
        <v>42749.165972222225</v>
      </c>
      <c r="N3636" s="10">
        <f t="shared" si="340"/>
        <v>48</v>
      </c>
      <c r="O3636" t="b">
        <v>0</v>
      </c>
      <c r="P3636">
        <v>18</v>
      </c>
      <c r="Q3636" t="b">
        <v>0</v>
      </c>
      <c r="R3636" s="12" t="s">
        <v>8273</v>
      </c>
      <c r="S3636" t="s">
        <v>8315</v>
      </c>
      <c r="T3636">
        <f t="shared" si="336"/>
        <v>176.94</v>
      </c>
      <c r="U3636">
        <f t="shared" si="341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337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5">
        <f t="shared" si="338"/>
        <v>42450.88282407407</v>
      </c>
      <c r="M3637" s="15">
        <f t="shared" si="339"/>
        <v>42480.88282407407</v>
      </c>
      <c r="N3637" s="10">
        <f t="shared" si="340"/>
        <v>30</v>
      </c>
      <c r="O3637" t="b">
        <v>0</v>
      </c>
      <c r="P3637">
        <v>10</v>
      </c>
      <c r="Q3637" t="b">
        <v>0</v>
      </c>
      <c r="R3637" s="12" t="s">
        <v>8273</v>
      </c>
      <c r="S3637" t="s">
        <v>8315</v>
      </c>
      <c r="T3637">
        <f t="shared" si="336"/>
        <v>127.6</v>
      </c>
      <c r="U3637">
        <f t="shared" si="341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337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5">
        <f t="shared" si="338"/>
        <v>42226.694780092599</v>
      </c>
      <c r="M3638" s="15">
        <f t="shared" si="339"/>
        <v>42261.694780092599</v>
      </c>
      <c r="N3638" s="10">
        <f t="shared" si="340"/>
        <v>35</v>
      </c>
      <c r="O3638" t="b">
        <v>0</v>
      </c>
      <c r="P3638">
        <v>0</v>
      </c>
      <c r="Q3638" t="b">
        <v>0</v>
      </c>
      <c r="R3638" s="12" t="s">
        <v>8273</v>
      </c>
      <c r="S3638" t="s">
        <v>8315</v>
      </c>
      <c r="T3638">
        <f t="shared" si="336"/>
        <v>0</v>
      </c>
      <c r="U3638">
        <f t="shared" si="341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337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5">
        <f t="shared" si="338"/>
        <v>41975.700636574074</v>
      </c>
      <c r="M3639" s="15">
        <f t="shared" si="339"/>
        <v>42005.700636574074</v>
      </c>
      <c r="N3639" s="10">
        <f t="shared" si="340"/>
        <v>30</v>
      </c>
      <c r="O3639" t="b">
        <v>0</v>
      </c>
      <c r="P3639">
        <v>14</v>
      </c>
      <c r="Q3639" t="b">
        <v>0</v>
      </c>
      <c r="R3639" s="12" t="s">
        <v>8273</v>
      </c>
      <c r="S3639" t="s">
        <v>8315</v>
      </c>
      <c r="T3639">
        <f t="shared" si="336"/>
        <v>66.14</v>
      </c>
      <c r="U3639">
        <f t="shared" si="341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337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5">
        <f t="shared" si="338"/>
        <v>42053.672824074078</v>
      </c>
      <c r="M3640" s="15">
        <f t="shared" si="339"/>
        <v>42113.631157407406</v>
      </c>
      <c r="N3640" s="10">
        <f t="shared" si="340"/>
        <v>60</v>
      </c>
      <c r="O3640" t="b">
        <v>0</v>
      </c>
      <c r="P3640">
        <v>2</v>
      </c>
      <c r="Q3640" t="b">
        <v>0</v>
      </c>
      <c r="R3640" s="12" t="s">
        <v>8273</v>
      </c>
      <c r="S3640" t="s">
        <v>8315</v>
      </c>
      <c r="T3640">
        <f t="shared" si="336"/>
        <v>108</v>
      </c>
      <c r="U3640">
        <f t="shared" si="341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337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5">
        <f t="shared" si="338"/>
        <v>42590.677152777775</v>
      </c>
      <c r="M3641" s="15">
        <f t="shared" si="339"/>
        <v>42650.632638888885</v>
      </c>
      <c r="N3641" s="10">
        <f t="shared" si="340"/>
        <v>60</v>
      </c>
      <c r="O3641" t="b">
        <v>0</v>
      </c>
      <c r="P3641">
        <v>1</v>
      </c>
      <c r="Q3641" t="b">
        <v>0</v>
      </c>
      <c r="R3641" s="12" t="s">
        <v>8273</v>
      </c>
      <c r="S3641" t="s">
        <v>8315</v>
      </c>
      <c r="T3641">
        <f t="shared" si="336"/>
        <v>1</v>
      </c>
      <c r="U3641">
        <f t="shared" si="341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337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5">
        <f t="shared" si="338"/>
        <v>42104.781597222223</v>
      </c>
      <c r="M3642" s="15">
        <f t="shared" si="339"/>
        <v>42134.781597222223</v>
      </c>
      <c r="N3642" s="10">
        <f t="shared" si="340"/>
        <v>30</v>
      </c>
      <c r="O3642" t="b">
        <v>0</v>
      </c>
      <c r="P3642">
        <v>3</v>
      </c>
      <c r="Q3642" t="b">
        <v>0</v>
      </c>
      <c r="R3642" s="12" t="s">
        <v>8273</v>
      </c>
      <c r="S3642" t="s">
        <v>8315</v>
      </c>
      <c r="T3642">
        <f t="shared" si="336"/>
        <v>18.329999999999998</v>
      </c>
      <c r="U3642">
        <f t="shared" si="341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337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5">
        <f t="shared" si="338"/>
        <v>41899.627071759263</v>
      </c>
      <c r="M3643" s="15">
        <f t="shared" si="339"/>
        <v>41917.208333333336</v>
      </c>
      <c r="N3643" s="10">
        <f t="shared" si="340"/>
        <v>18</v>
      </c>
      <c r="O3643" t="b">
        <v>0</v>
      </c>
      <c r="P3643">
        <v>0</v>
      </c>
      <c r="Q3643" t="b">
        <v>0</v>
      </c>
      <c r="R3643" s="12" t="s">
        <v>8273</v>
      </c>
      <c r="S3643" t="s">
        <v>8315</v>
      </c>
      <c r="T3643">
        <f t="shared" si="336"/>
        <v>0</v>
      </c>
      <c r="U3643">
        <f t="shared" si="341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337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5">
        <f t="shared" si="338"/>
        <v>42297.816284722227</v>
      </c>
      <c r="M3644" s="15">
        <f t="shared" si="339"/>
        <v>42338.708333333328</v>
      </c>
      <c r="N3644" s="10">
        <f t="shared" si="340"/>
        <v>41</v>
      </c>
      <c r="O3644" t="b">
        <v>0</v>
      </c>
      <c r="P3644">
        <v>2</v>
      </c>
      <c r="Q3644" t="b">
        <v>0</v>
      </c>
      <c r="R3644" s="12" t="s">
        <v>8273</v>
      </c>
      <c r="S3644" t="s">
        <v>8315</v>
      </c>
      <c r="T3644">
        <f t="shared" si="336"/>
        <v>7.5</v>
      </c>
      <c r="U3644">
        <f t="shared" si="341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337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5">
        <f t="shared" si="338"/>
        <v>42285.143969907411</v>
      </c>
      <c r="M3645" s="15">
        <f t="shared" si="339"/>
        <v>42325.185636574075</v>
      </c>
      <c r="N3645" s="10">
        <f t="shared" si="340"/>
        <v>40</v>
      </c>
      <c r="O3645" t="b">
        <v>0</v>
      </c>
      <c r="P3645">
        <v>0</v>
      </c>
      <c r="Q3645" t="b">
        <v>0</v>
      </c>
      <c r="R3645" s="12" t="s">
        <v>8273</v>
      </c>
      <c r="S3645" t="s">
        <v>8315</v>
      </c>
      <c r="T3645">
        <f t="shared" si="336"/>
        <v>0</v>
      </c>
      <c r="U3645">
        <f t="shared" si="341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337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5">
        <f t="shared" si="338"/>
        <v>42409.241747685184</v>
      </c>
      <c r="M3646" s="15">
        <f t="shared" si="339"/>
        <v>42437.207638888889</v>
      </c>
      <c r="N3646" s="10">
        <f t="shared" si="340"/>
        <v>28</v>
      </c>
      <c r="O3646" t="b">
        <v>0</v>
      </c>
      <c r="P3646">
        <v>12</v>
      </c>
      <c r="Q3646" t="b">
        <v>0</v>
      </c>
      <c r="R3646" s="12" t="s">
        <v>8273</v>
      </c>
      <c r="S3646" t="s">
        <v>8315</v>
      </c>
      <c r="T3646">
        <f t="shared" si="336"/>
        <v>68.42</v>
      </c>
      <c r="U3646">
        <f t="shared" si="341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337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5">
        <f t="shared" si="338"/>
        <v>42665.970347222217</v>
      </c>
      <c r="M3647" s="15">
        <f t="shared" si="339"/>
        <v>42696.012013888889</v>
      </c>
      <c r="N3647" s="10">
        <f t="shared" si="340"/>
        <v>31</v>
      </c>
      <c r="O3647" t="b">
        <v>0</v>
      </c>
      <c r="P3647">
        <v>1</v>
      </c>
      <c r="Q3647" t="b">
        <v>0</v>
      </c>
      <c r="R3647" s="12" t="s">
        <v>8273</v>
      </c>
      <c r="S3647" t="s">
        <v>8315</v>
      </c>
      <c r="T3647">
        <f t="shared" si="336"/>
        <v>1</v>
      </c>
      <c r="U3647">
        <f t="shared" si="341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337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5">
        <f t="shared" si="338"/>
        <v>42140.421319444446</v>
      </c>
      <c r="M3648" s="15">
        <f t="shared" si="339"/>
        <v>42171.979166666672</v>
      </c>
      <c r="N3648" s="10">
        <f t="shared" si="340"/>
        <v>31</v>
      </c>
      <c r="O3648" t="b">
        <v>0</v>
      </c>
      <c r="P3648">
        <v>8</v>
      </c>
      <c r="Q3648" t="b">
        <v>0</v>
      </c>
      <c r="R3648" s="12" t="s">
        <v>8273</v>
      </c>
      <c r="S3648" t="s">
        <v>8315</v>
      </c>
      <c r="T3648">
        <f t="shared" si="336"/>
        <v>60.13</v>
      </c>
      <c r="U3648">
        <f t="shared" si="341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337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5">
        <f t="shared" si="338"/>
        <v>42598.749155092592</v>
      </c>
      <c r="M3649" s="15">
        <f t="shared" si="339"/>
        <v>42643.749155092592</v>
      </c>
      <c r="N3649" s="10">
        <f t="shared" si="340"/>
        <v>45</v>
      </c>
      <c r="O3649" t="b">
        <v>0</v>
      </c>
      <c r="P3649">
        <v>2</v>
      </c>
      <c r="Q3649" t="b">
        <v>0</v>
      </c>
      <c r="R3649" s="12" t="s">
        <v>8273</v>
      </c>
      <c r="S3649" t="s">
        <v>8315</v>
      </c>
      <c r="T3649">
        <f t="shared" si="336"/>
        <v>15</v>
      </c>
      <c r="U3649">
        <f t="shared" si="341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si="337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5">
        <f t="shared" si="338"/>
        <v>41887.292187500003</v>
      </c>
      <c r="M3650" s="15">
        <f t="shared" si="339"/>
        <v>41917.292187500003</v>
      </c>
      <c r="N3650" s="10">
        <f t="shared" si="340"/>
        <v>30</v>
      </c>
      <c r="O3650" t="b">
        <v>0</v>
      </c>
      <c r="P3650">
        <v>73</v>
      </c>
      <c r="Q3650" t="b">
        <v>1</v>
      </c>
      <c r="R3650" s="12" t="s">
        <v>8273</v>
      </c>
      <c r="S3650" t="s">
        <v>8274</v>
      </c>
      <c r="T3650">
        <f t="shared" ref="T3650:T3713" si="342">IFERROR(ROUND(E3650/P3650,2),0)</f>
        <v>550.04</v>
      </c>
      <c r="U3650">
        <f t="shared" si="341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ref="F3651:F3714" si="343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5">
        <f t="shared" ref="L3651:L3714" si="344">(((K3651/60)/60)/24)+DATE(1970,1,1)</f>
        <v>41780.712893518517</v>
      </c>
      <c r="M3651" s="15">
        <f t="shared" ref="M3651:M3714" si="345">(((J3651/60)/60)/24)+DATE(1970,1,1)</f>
        <v>41806.712893518517</v>
      </c>
      <c r="N3651" s="10">
        <f t="shared" ref="N3651:N3714" si="346">_xlfn.DAYS(M3651,L3651)</f>
        <v>26</v>
      </c>
      <c r="O3651" t="b">
        <v>0</v>
      </c>
      <c r="P3651">
        <v>8</v>
      </c>
      <c r="Q3651" t="b">
        <v>1</v>
      </c>
      <c r="R3651" s="12" t="s">
        <v>8273</v>
      </c>
      <c r="S3651" t="s">
        <v>8274</v>
      </c>
      <c r="T3651">
        <f t="shared" si="342"/>
        <v>97.5</v>
      </c>
      <c r="U3651">
        <f t="shared" ref="U3651:U3714" si="347">YEAR(L3651)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343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5">
        <f t="shared" si="344"/>
        <v>42381.478981481487</v>
      </c>
      <c r="M3652" s="15">
        <f t="shared" si="345"/>
        <v>42402.478981481487</v>
      </c>
      <c r="N3652" s="10">
        <f t="shared" si="346"/>
        <v>21</v>
      </c>
      <c r="O3652" t="b">
        <v>0</v>
      </c>
      <c r="P3652">
        <v>17</v>
      </c>
      <c r="Q3652" t="b">
        <v>1</v>
      </c>
      <c r="R3652" s="12" t="s">
        <v>8273</v>
      </c>
      <c r="S3652" t="s">
        <v>8274</v>
      </c>
      <c r="T3652">
        <f t="shared" si="342"/>
        <v>29.41</v>
      </c>
      <c r="U3652">
        <f t="shared" si="347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343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5">
        <f t="shared" si="344"/>
        <v>41828.646319444444</v>
      </c>
      <c r="M3653" s="15">
        <f t="shared" si="345"/>
        <v>41861.665972222225</v>
      </c>
      <c r="N3653" s="10">
        <f t="shared" si="346"/>
        <v>33</v>
      </c>
      <c r="O3653" t="b">
        <v>0</v>
      </c>
      <c r="P3653">
        <v>9</v>
      </c>
      <c r="Q3653" t="b">
        <v>1</v>
      </c>
      <c r="R3653" s="12" t="s">
        <v>8273</v>
      </c>
      <c r="S3653" t="s">
        <v>8274</v>
      </c>
      <c r="T3653">
        <f t="shared" si="342"/>
        <v>57.78</v>
      </c>
      <c r="U3653">
        <f t="shared" si="347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343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5">
        <f t="shared" si="344"/>
        <v>42596.644699074073</v>
      </c>
      <c r="M3654" s="15">
        <f t="shared" si="345"/>
        <v>42607.165972222225</v>
      </c>
      <c r="N3654" s="10">
        <f t="shared" si="346"/>
        <v>11</v>
      </c>
      <c r="O3654" t="b">
        <v>0</v>
      </c>
      <c r="P3654">
        <v>17</v>
      </c>
      <c r="Q3654" t="b">
        <v>1</v>
      </c>
      <c r="R3654" s="12" t="s">
        <v>8273</v>
      </c>
      <c r="S3654" t="s">
        <v>8274</v>
      </c>
      <c r="T3654">
        <f t="shared" si="342"/>
        <v>44.24</v>
      </c>
      <c r="U3654">
        <f t="shared" si="347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343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5">
        <f t="shared" si="344"/>
        <v>42191.363506944443</v>
      </c>
      <c r="M3655" s="15">
        <f t="shared" si="345"/>
        <v>42221.363506944443</v>
      </c>
      <c r="N3655" s="10">
        <f t="shared" si="346"/>
        <v>30</v>
      </c>
      <c r="O3655" t="b">
        <v>0</v>
      </c>
      <c r="P3655">
        <v>33</v>
      </c>
      <c r="Q3655" t="b">
        <v>1</v>
      </c>
      <c r="R3655" s="12" t="s">
        <v>8273</v>
      </c>
      <c r="S3655" t="s">
        <v>8274</v>
      </c>
      <c r="T3655">
        <f t="shared" si="342"/>
        <v>60.91</v>
      </c>
      <c r="U3655">
        <f t="shared" si="347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343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5">
        <f t="shared" si="344"/>
        <v>42440.416504629626</v>
      </c>
      <c r="M3656" s="15">
        <f t="shared" si="345"/>
        <v>42463.708333333328</v>
      </c>
      <c r="N3656" s="10">
        <f t="shared" si="346"/>
        <v>23</v>
      </c>
      <c r="O3656" t="b">
        <v>0</v>
      </c>
      <c r="P3656">
        <v>38</v>
      </c>
      <c r="Q3656" t="b">
        <v>1</v>
      </c>
      <c r="R3656" s="12" t="s">
        <v>8273</v>
      </c>
      <c r="S3656" t="s">
        <v>8274</v>
      </c>
      <c r="T3656">
        <f t="shared" si="342"/>
        <v>68.84</v>
      </c>
      <c r="U3656">
        <f t="shared" si="347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343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5">
        <f t="shared" si="344"/>
        <v>42173.803217592591</v>
      </c>
      <c r="M3657" s="15">
        <f t="shared" si="345"/>
        <v>42203.290972222225</v>
      </c>
      <c r="N3657" s="10">
        <f t="shared" si="346"/>
        <v>30</v>
      </c>
      <c r="O3657" t="b">
        <v>0</v>
      </c>
      <c r="P3657">
        <v>79</v>
      </c>
      <c r="Q3657" t="b">
        <v>1</v>
      </c>
      <c r="R3657" s="12" t="s">
        <v>8273</v>
      </c>
      <c r="S3657" t="s">
        <v>8274</v>
      </c>
      <c r="T3657">
        <f t="shared" si="342"/>
        <v>73.58</v>
      </c>
      <c r="U3657">
        <f t="shared" si="347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343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5">
        <f t="shared" si="344"/>
        <v>42737.910138888896</v>
      </c>
      <c r="M3658" s="15">
        <f t="shared" si="345"/>
        <v>42767.957638888889</v>
      </c>
      <c r="N3658" s="10">
        <f t="shared" si="346"/>
        <v>30</v>
      </c>
      <c r="O3658" t="b">
        <v>0</v>
      </c>
      <c r="P3658">
        <v>46</v>
      </c>
      <c r="Q3658" t="b">
        <v>1</v>
      </c>
      <c r="R3658" s="12" t="s">
        <v>8273</v>
      </c>
      <c r="S3658" t="s">
        <v>8274</v>
      </c>
      <c r="T3658">
        <f t="shared" si="342"/>
        <v>115.02</v>
      </c>
      <c r="U3658">
        <f t="shared" si="347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343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5">
        <f t="shared" si="344"/>
        <v>42499.629849537043</v>
      </c>
      <c r="M3659" s="15">
        <f t="shared" si="345"/>
        <v>42522.904166666667</v>
      </c>
      <c r="N3659" s="10">
        <f t="shared" si="346"/>
        <v>23</v>
      </c>
      <c r="O3659" t="b">
        <v>0</v>
      </c>
      <c r="P3659">
        <v>20</v>
      </c>
      <c r="Q3659" t="b">
        <v>1</v>
      </c>
      <c r="R3659" s="12" t="s">
        <v>8273</v>
      </c>
      <c r="S3659" t="s">
        <v>8274</v>
      </c>
      <c r="T3659">
        <f t="shared" si="342"/>
        <v>110.75</v>
      </c>
      <c r="U3659">
        <f t="shared" si="347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343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5">
        <f t="shared" si="344"/>
        <v>41775.858564814815</v>
      </c>
      <c r="M3660" s="15">
        <f t="shared" si="345"/>
        <v>41822.165972222225</v>
      </c>
      <c r="N3660" s="10">
        <f t="shared" si="346"/>
        <v>47</v>
      </c>
      <c r="O3660" t="b">
        <v>0</v>
      </c>
      <c r="P3660">
        <v>20</v>
      </c>
      <c r="Q3660" t="b">
        <v>1</v>
      </c>
      <c r="R3660" s="12" t="s">
        <v>8273</v>
      </c>
      <c r="S3660" t="s">
        <v>8274</v>
      </c>
      <c r="T3660">
        <f t="shared" si="342"/>
        <v>75.5</v>
      </c>
      <c r="U3660">
        <f t="shared" si="347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343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5">
        <f t="shared" si="344"/>
        <v>42055.277199074073</v>
      </c>
      <c r="M3661" s="15">
        <f t="shared" si="345"/>
        <v>42082.610416666663</v>
      </c>
      <c r="N3661" s="10">
        <f t="shared" si="346"/>
        <v>27</v>
      </c>
      <c r="O3661" t="b">
        <v>0</v>
      </c>
      <c r="P3661">
        <v>13</v>
      </c>
      <c r="Q3661" t="b">
        <v>1</v>
      </c>
      <c r="R3661" s="12" t="s">
        <v>8273</v>
      </c>
      <c r="S3661" t="s">
        <v>8274</v>
      </c>
      <c r="T3661">
        <f t="shared" si="342"/>
        <v>235.46</v>
      </c>
      <c r="U3661">
        <f t="shared" si="347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343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5">
        <f t="shared" si="344"/>
        <v>41971.881076388891</v>
      </c>
      <c r="M3662" s="15">
        <f t="shared" si="345"/>
        <v>41996.881076388891</v>
      </c>
      <c r="N3662" s="10">
        <f t="shared" si="346"/>
        <v>25</v>
      </c>
      <c r="O3662" t="b">
        <v>0</v>
      </c>
      <c r="P3662">
        <v>22</v>
      </c>
      <c r="Q3662" t="b">
        <v>1</v>
      </c>
      <c r="R3662" s="12" t="s">
        <v>8273</v>
      </c>
      <c r="S3662" t="s">
        <v>8274</v>
      </c>
      <c r="T3662">
        <f t="shared" si="342"/>
        <v>11.36</v>
      </c>
      <c r="U3662">
        <f t="shared" si="347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343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5">
        <f t="shared" si="344"/>
        <v>42447.896666666667</v>
      </c>
      <c r="M3663" s="15">
        <f t="shared" si="345"/>
        <v>42470.166666666672</v>
      </c>
      <c r="N3663" s="10">
        <f t="shared" si="346"/>
        <v>23</v>
      </c>
      <c r="O3663" t="b">
        <v>0</v>
      </c>
      <c r="P3663">
        <v>36</v>
      </c>
      <c r="Q3663" t="b">
        <v>1</v>
      </c>
      <c r="R3663" s="12" t="s">
        <v>8273</v>
      </c>
      <c r="S3663" t="s">
        <v>8274</v>
      </c>
      <c r="T3663">
        <f t="shared" si="342"/>
        <v>92.5</v>
      </c>
      <c r="U3663">
        <f t="shared" si="347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343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5">
        <f t="shared" si="344"/>
        <v>42064.220069444447</v>
      </c>
      <c r="M3664" s="15">
        <f t="shared" si="345"/>
        <v>42094.178402777776</v>
      </c>
      <c r="N3664" s="10">
        <f t="shared" si="346"/>
        <v>30</v>
      </c>
      <c r="O3664" t="b">
        <v>0</v>
      </c>
      <c r="P3664">
        <v>40</v>
      </c>
      <c r="Q3664" t="b">
        <v>1</v>
      </c>
      <c r="R3664" s="12" t="s">
        <v>8273</v>
      </c>
      <c r="S3664" t="s">
        <v>8274</v>
      </c>
      <c r="T3664">
        <f t="shared" si="342"/>
        <v>202.85</v>
      </c>
      <c r="U3664">
        <f t="shared" si="347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343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5">
        <f t="shared" si="344"/>
        <v>42665.451736111107</v>
      </c>
      <c r="M3665" s="15">
        <f t="shared" si="345"/>
        <v>42725.493402777778</v>
      </c>
      <c r="N3665" s="10">
        <f t="shared" si="346"/>
        <v>60</v>
      </c>
      <c r="O3665" t="b">
        <v>0</v>
      </c>
      <c r="P3665">
        <v>9</v>
      </c>
      <c r="Q3665" t="b">
        <v>1</v>
      </c>
      <c r="R3665" s="12" t="s">
        <v>8273</v>
      </c>
      <c r="S3665" t="s">
        <v>8274</v>
      </c>
      <c r="T3665">
        <f t="shared" si="342"/>
        <v>26</v>
      </c>
      <c r="U3665">
        <f t="shared" si="347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343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5">
        <f t="shared" si="344"/>
        <v>42523.248715277776</v>
      </c>
      <c r="M3666" s="15">
        <f t="shared" si="345"/>
        <v>42537.248715277776</v>
      </c>
      <c r="N3666" s="10">
        <f t="shared" si="346"/>
        <v>14</v>
      </c>
      <c r="O3666" t="b">
        <v>0</v>
      </c>
      <c r="P3666">
        <v>19</v>
      </c>
      <c r="Q3666" t="b">
        <v>1</v>
      </c>
      <c r="R3666" s="12" t="s">
        <v>8273</v>
      </c>
      <c r="S3666" t="s">
        <v>8274</v>
      </c>
      <c r="T3666">
        <f t="shared" si="342"/>
        <v>46.05</v>
      </c>
      <c r="U3666">
        <f t="shared" si="347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343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5">
        <f t="shared" si="344"/>
        <v>42294.808124999996</v>
      </c>
      <c r="M3667" s="15">
        <f t="shared" si="345"/>
        <v>42305.829166666663</v>
      </c>
      <c r="N3667" s="10">
        <f t="shared" si="346"/>
        <v>11</v>
      </c>
      <c r="O3667" t="b">
        <v>0</v>
      </c>
      <c r="P3667">
        <v>14</v>
      </c>
      <c r="Q3667" t="b">
        <v>1</v>
      </c>
      <c r="R3667" s="12" t="s">
        <v>8273</v>
      </c>
      <c r="S3667" t="s">
        <v>8274</v>
      </c>
      <c r="T3667">
        <f t="shared" si="342"/>
        <v>51</v>
      </c>
      <c r="U3667">
        <f t="shared" si="347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343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5">
        <f t="shared" si="344"/>
        <v>41822.90488425926</v>
      </c>
      <c r="M3668" s="15">
        <f t="shared" si="345"/>
        <v>41844.291666666664</v>
      </c>
      <c r="N3668" s="10">
        <f t="shared" si="346"/>
        <v>22</v>
      </c>
      <c r="O3668" t="b">
        <v>0</v>
      </c>
      <c r="P3668">
        <v>38</v>
      </c>
      <c r="Q3668" t="b">
        <v>1</v>
      </c>
      <c r="R3668" s="12" t="s">
        <v>8273</v>
      </c>
      <c r="S3668" t="s">
        <v>8274</v>
      </c>
      <c r="T3668">
        <f t="shared" si="342"/>
        <v>31.58</v>
      </c>
      <c r="U3668">
        <f t="shared" si="347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343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5">
        <f t="shared" si="344"/>
        <v>42173.970127314817</v>
      </c>
      <c r="M3669" s="15">
        <f t="shared" si="345"/>
        <v>42203.970127314817</v>
      </c>
      <c r="N3669" s="10">
        <f t="shared" si="346"/>
        <v>30</v>
      </c>
      <c r="O3669" t="b">
        <v>0</v>
      </c>
      <c r="P3669">
        <v>58</v>
      </c>
      <c r="Q3669" t="b">
        <v>1</v>
      </c>
      <c r="R3669" s="12" t="s">
        <v>8273</v>
      </c>
      <c r="S3669" t="s">
        <v>8274</v>
      </c>
      <c r="T3669">
        <f t="shared" si="342"/>
        <v>53.36</v>
      </c>
      <c r="U3669">
        <f t="shared" si="347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343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5">
        <f t="shared" si="344"/>
        <v>42185.556157407409</v>
      </c>
      <c r="M3670" s="15">
        <f t="shared" si="345"/>
        <v>42208.772916666669</v>
      </c>
      <c r="N3670" s="10">
        <f t="shared" si="346"/>
        <v>23</v>
      </c>
      <c r="O3670" t="b">
        <v>0</v>
      </c>
      <c r="P3670">
        <v>28</v>
      </c>
      <c r="Q3670" t="b">
        <v>1</v>
      </c>
      <c r="R3670" s="12" t="s">
        <v>8273</v>
      </c>
      <c r="S3670" t="s">
        <v>8274</v>
      </c>
      <c r="T3670">
        <f t="shared" si="342"/>
        <v>36.96</v>
      </c>
      <c r="U3670">
        <f t="shared" si="347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343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5">
        <f t="shared" si="344"/>
        <v>42136.675196759257</v>
      </c>
      <c r="M3671" s="15">
        <f t="shared" si="345"/>
        <v>42166.675196759257</v>
      </c>
      <c r="N3671" s="10">
        <f t="shared" si="346"/>
        <v>30</v>
      </c>
      <c r="O3671" t="b">
        <v>0</v>
      </c>
      <c r="P3671">
        <v>17</v>
      </c>
      <c r="Q3671" t="b">
        <v>1</v>
      </c>
      <c r="R3671" s="12" t="s">
        <v>8273</v>
      </c>
      <c r="S3671" t="s">
        <v>8274</v>
      </c>
      <c r="T3671">
        <f t="shared" si="342"/>
        <v>81.290000000000006</v>
      </c>
      <c r="U3671">
        <f t="shared" si="347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343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5">
        <f t="shared" si="344"/>
        <v>42142.514016203699</v>
      </c>
      <c r="M3672" s="15">
        <f t="shared" si="345"/>
        <v>42155.958333333328</v>
      </c>
      <c r="N3672" s="10">
        <f t="shared" si="346"/>
        <v>13</v>
      </c>
      <c r="O3672" t="b">
        <v>0</v>
      </c>
      <c r="P3672">
        <v>12</v>
      </c>
      <c r="Q3672" t="b">
        <v>1</v>
      </c>
      <c r="R3672" s="12" t="s">
        <v>8273</v>
      </c>
      <c r="S3672" t="s">
        <v>8274</v>
      </c>
      <c r="T3672">
        <f t="shared" si="342"/>
        <v>20.079999999999998</v>
      </c>
      <c r="U3672">
        <f t="shared" si="347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343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5">
        <f t="shared" si="344"/>
        <v>41820.62809027778</v>
      </c>
      <c r="M3673" s="15">
        <f t="shared" si="345"/>
        <v>41841.165972222225</v>
      </c>
      <c r="N3673" s="10">
        <f t="shared" si="346"/>
        <v>21</v>
      </c>
      <c r="O3673" t="b">
        <v>0</v>
      </c>
      <c r="P3673">
        <v>40</v>
      </c>
      <c r="Q3673" t="b">
        <v>1</v>
      </c>
      <c r="R3673" s="12" t="s">
        <v>8273</v>
      </c>
      <c r="S3673" t="s">
        <v>8274</v>
      </c>
      <c r="T3673">
        <f t="shared" si="342"/>
        <v>88.25</v>
      </c>
      <c r="U3673">
        <f t="shared" si="347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343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5">
        <f t="shared" si="344"/>
        <v>41878.946574074071</v>
      </c>
      <c r="M3674" s="15">
        <f t="shared" si="345"/>
        <v>41908.946574074071</v>
      </c>
      <c r="N3674" s="10">
        <f t="shared" si="346"/>
        <v>30</v>
      </c>
      <c r="O3674" t="b">
        <v>0</v>
      </c>
      <c r="P3674">
        <v>57</v>
      </c>
      <c r="Q3674" t="b">
        <v>1</v>
      </c>
      <c r="R3674" s="12" t="s">
        <v>8273</v>
      </c>
      <c r="S3674" t="s">
        <v>8274</v>
      </c>
      <c r="T3674">
        <f t="shared" si="342"/>
        <v>53.44</v>
      </c>
      <c r="U3674">
        <f t="shared" si="347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343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5">
        <f t="shared" si="344"/>
        <v>41914.295104166667</v>
      </c>
      <c r="M3675" s="15">
        <f t="shared" si="345"/>
        <v>41948.536111111112</v>
      </c>
      <c r="N3675" s="10">
        <f t="shared" si="346"/>
        <v>34</v>
      </c>
      <c r="O3675" t="b">
        <v>0</v>
      </c>
      <c r="P3675">
        <v>114</v>
      </c>
      <c r="Q3675" t="b">
        <v>1</v>
      </c>
      <c r="R3675" s="12" t="s">
        <v>8273</v>
      </c>
      <c r="S3675" t="s">
        <v>8274</v>
      </c>
      <c r="T3675">
        <f t="shared" si="342"/>
        <v>39.869999999999997</v>
      </c>
      <c r="U3675">
        <f t="shared" si="347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343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5">
        <f t="shared" si="344"/>
        <v>42556.873020833329</v>
      </c>
      <c r="M3676" s="15">
        <f t="shared" si="345"/>
        <v>42616.873020833329</v>
      </c>
      <c r="N3676" s="10">
        <f t="shared" si="346"/>
        <v>60</v>
      </c>
      <c r="O3676" t="b">
        <v>0</v>
      </c>
      <c r="P3676">
        <v>31</v>
      </c>
      <c r="Q3676" t="b">
        <v>1</v>
      </c>
      <c r="R3676" s="12" t="s">
        <v>8273</v>
      </c>
      <c r="S3676" t="s">
        <v>8274</v>
      </c>
      <c r="T3676">
        <f t="shared" si="342"/>
        <v>145.16</v>
      </c>
      <c r="U3676">
        <f t="shared" si="347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343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5">
        <f t="shared" si="344"/>
        <v>42493.597013888888</v>
      </c>
      <c r="M3677" s="15">
        <f t="shared" si="345"/>
        <v>42505.958333333328</v>
      </c>
      <c r="N3677" s="10">
        <f t="shared" si="346"/>
        <v>12</v>
      </c>
      <c r="O3677" t="b">
        <v>0</v>
      </c>
      <c r="P3677">
        <v>3</v>
      </c>
      <c r="Q3677" t="b">
        <v>1</v>
      </c>
      <c r="R3677" s="12" t="s">
        <v>8273</v>
      </c>
      <c r="S3677" t="s">
        <v>8274</v>
      </c>
      <c r="T3677">
        <f t="shared" si="342"/>
        <v>23.33</v>
      </c>
      <c r="U3677">
        <f t="shared" si="347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343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5">
        <f t="shared" si="344"/>
        <v>41876.815787037034</v>
      </c>
      <c r="M3678" s="15">
        <f t="shared" si="345"/>
        <v>41894.815787037034</v>
      </c>
      <c r="N3678" s="10">
        <f t="shared" si="346"/>
        <v>18</v>
      </c>
      <c r="O3678" t="b">
        <v>0</v>
      </c>
      <c r="P3678">
        <v>16</v>
      </c>
      <c r="Q3678" t="b">
        <v>1</v>
      </c>
      <c r="R3678" s="12" t="s">
        <v>8273</v>
      </c>
      <c r="S3678" t="s">
        <v>8274</v>
      </c>
      <c r="T3678">
        <f t="shared" si="342"/>
        <v>64.38</v>
      </c>
      <c r="U3678">
        <f t="shared" si="347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343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5">
        <f t="shared" si="344"/>
        <v>41802.574282407404</v>
      </c>
      <c r="M3679" s="15">
        <f t="shared" si="345"/>
        <v>41823.165972222225</v>
      </c>
      <c r="N3679" s="10">
        <f t="shared" si="346"/>
        <v>21</v>
      </c>
      <c r="O3679" t="b">
        <v>0</v>
      </c>
      <c r="P3679">
        <v>199</v>
      </c>
      <c r="Q3679" t="b">
        <v>1</v>
      </c>
      <c r="R3679" s="12" t="s">
        <v>8273</v>
      </c>
      <c r="S3679" t="s">
        <v>8274</v>
      </c>
      <c r="T3679">
        <f t="shared" si="342"/>
        <v>62.05</v>
      </c>
      <c r="U3679">
        <f t="shared" si="347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343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5">
        <f t="shared" si="344"/>
        <v>42120.531226851846</v>
      </c>
      <c r="M3680" s="15">
        <f t="shared" si="345"/>
        <v>42155.531226851846</v>
      </c>
      <c r="N3680" s="10">
        <f t="shared" si="346"/>
        <v>35</v>
      </c>
      <c r="O3680" t="b">
        <v>0</v>
      </c>
      <c r="P3680">
        <v>31</v>
      </c>
      <c r="Q3680" t="b">
        <v>1</v>
      </c>
      <c r="R3680" s="12" t="s">
        <v>8273</v>
      </c>
      <c r="S3680" t="s">
        <v>8274</v>
      </c>
      <c r="T3680">
        <f t="shared" si="342"/>
        <v>66.13</v>
      </c>
      <c r="U3680">
        <f t="shared" si="347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343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5">
        <f t="shared" si="344"/>
        <v>41786.761354166665</v>
      </c>
      <c r="M3681" s="15">
        <f t="shared" si="345"/>
        <v>41821.207638888889</v>
      </c>
      <c r="N3681" s="10">
        <f t="shared" si="346"/>
        <v>35</v>
      </c>
      <c r="O3681" t="b">
        <v>0</v>
      </c>
      <c r="P3681">
        <v>30</v>
      </c>
      <c r="Q3681" t="b">
        <v>1</v>
      </c>
      <c r="R3681" s="12" t="s">
        <v>8273</v>
      </c>
      <c r="S3681" t="s">
        <v>8274</v>
      </c>
      <c r="T3681">
        <f t="shared" si="342"/>
        <v>73.400000000000006</v>
      </c>
      <c r="U3681">
        <f t="shared" si="347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343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5">
        <f t="shared" si="344"/>
        <v>42627.454097222217</v>
      </c>
      <c r="M3682" s="15">
        <f t="shared" si="345"/>
        <v>42648.454097222217</v>
      </c>
      <c r="N3682" s="10">
        <f t="shared" si="346"/>
        <v>21</v>
      </c>
      <c r="O3682" t="b">
        <v>0</v>
      </c>
      <c r="P3682">
        <v>34</v>
      </c>
      <c r="Q3682" t="b">
        <v>1</v>
      </c>
      <c r="R3682" s="12" t="s">
        <v>8273</v>
      </c>
      <c r="S3682" t="s">
        <v>8274</v>
      </c>
      <c r="T3682">
        <f t="shared" si="342"/>
        <v>99.5</v>
      </c>
      <c r="U3682">
        <f t="shared" si="347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343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5">
        <f t="shared" si="344"/>
        <v>42374.651504629626</v>
      </c>
      <c r="M3683" s="15">
        <f t="shared" si="345"/>
        <v>42384.651504629626</v>
      </c>
      <c r="N3683" s="10">
        <f t="shared" si="346"/>
        <v>10</v>
      </c>
      <c r="O3683" t="b">
        <v>0</v>
      </c>
      <c r="P3683">
        <v>18</v>
      </c>
      <c r="Q3683" t="b">
        <v>1</v>
      </c>
      <c r="R3683" s="12" t="s">
        <v>8273</v>
      </c>
      <c r="S3683" t="s">
        <v>8274</v>
      </c>
      <c r="T3683">
        <f t="shared" si="342"/>
        <v>62.17</v>
      </c>
      <c r="U3683">
        <f t="shared" si="347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343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5">
        <f t="shared" si="344"/>
        <v>41772.685393518521</v>
      </c>
      <c r="M3684" s="15">
        <f t="shared" si="345"/>
        <v>41806.290972222225</v>
      </c>
      <c r="N3684" s="10">
        <f t="shared" si="346"/>
        <v>34</v>
      </c>
      <c r="O3684" t="b">
        <v>0</v>
      </c>
      <c r="P3684">
        <v>67</v>
      </c>
      <c r="Q3684" t="b">
        <v>1</v>
      </c>
      <c r="R3684" s="12" t="s">
        <v>8273</v>
      </c>
      <c r="S3684" t="s">
        <v>8274</v>
      </c>
      <c r="T3684">
        <f t="shared" si="342"/>
        <v>62.33</v>
      </c>
      <c r="U3684">
        <f t="shared" si="347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343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5">
        <f t="shared" si="344"/>
        <v>42633.116851851853</v>
      </c>
      <c r="M3685" s="15">
        <f t="shared" si="345"/>
        <v>42663.116851851853</v>
      </c>
      <c r="N3685" s="10">
        <f t="shared" si="346"/>
        <v>30</v>
      </c>
      <c r="O3685" t="b">
        <v>0</v>
      </c>
      <c r="P3685">
        <v>66</v>
      </c>
      <c r="Q3685" t="b">
        <v>1</v>
      </c>
      <c r="R3685" s="12" t="s">
        <v>8273</v>
      </c>
      <c r="S3685" t="s">
        <v>8274</v>
      </c>
      <c r="T3685">
        <f t="shared" si="342"/>
        <v>58.79</v>
      </c>
      <c r="U3685">
        <f t="shared" si="347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343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5">
        <f t="shared" si="344"/>
        <v>42219.180393518516</v>
      </c>
      <c r="M3686" s="15">
        <f t="shared" si="345"/>
        <v>42249.180393518516</v>
      </c>
      <c r="N3686" s="10">
        <f t="shared" si="346"/>
        <v>30</v>
      </c>
      <c r="O3686" t="b">
        <v>0</v>
      </c>
      <c r="P3686">
        <v>23</v>
      </c>
      <c r="Q3686" t="b">
        <v>1</v>
      </c>
      <c r="R3686" s="12" t="s">
        <v>8273</v>
      </c>
      <c r="S3686" t="s">
        <v>8274</v>
      </c>
      <c r="T3686">
        <f t="shared" si="342"/>
        <v>45.35</v>
      </c>
      <c r="U3686">
        <f t="shared" si="347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343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5">
        <f t="shared" si="344"/>
        <v>41753.593275462961</v>
      </c>
      <c r="M3687" s="15">
        <f t="shared" si="345"/>
        <v>41778.875</v>
      </c>
      <c r="N3687" s="10">
        <f t="shared" si="346"/>
        <v>25</v>
      </c>
      <c r="O3687" t="b">
        <v>0</v>
      </c>
      <c r="P3687">
        <v>126</v>
      </c>
      <c r="Q3687" t="b">
        <v>1</v>
      </c>
      <c r="R3687" s="12" t="s">
        <v>8273</v>
      </c>
      <c r="S3687" t="s">
        <v>8274</v>
      </c>
      <c r="T3687">
        <f t="shared" si="342"/>
        <v>41.94</v>
      </c>
      <c r="U3687">
        <f t="shared" si="347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343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5">
        <f t="shared" si="344"/>
        <v>42230.662731481483</v>
      </c>
      <c r="M3688" s="15">
        <f t="shared" si="345"/>
        <v>42245.165972222225</v>
      </c>
      <c r="N3688" s="10">
        <f t="shared" si="346"/>
        <v>15</v>
      </c>
      <c r="O3688" t="b">
        <v>0</v>
      </c>
      <c r="P3688">
        <v>6</v>
      </c>
      <c r="Q3688" t="b">
        <v>1</v>
      </c>
      <c r="R3688" s="12" t="s">
        <v>8273</v>
      </c>
      <c r="S3688" t="s">
        <v>8274</v>
      </c>
      <c r="T3688">
        <f t="shared" si="342"/>
        <v>59.17</v>
      </c>
      <c r="U3688">
        <f t="shared" si="347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343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5">
        <f t="shared" si="344"/>
        <v>41787.218229166669</v>
      </c>
      <c r="M3689" s="15">
        <f t="shared" si="345"/>
        <v>41817.218229166669</v>
      </c>
      <c r="N3689" s="10">
        <f t="shared" si="346"/>
        <v>30</v>
      </c>
      <c r="O3689" t="b">
        <v>0</v>
      </c>
      <c r="P3689">
        <v>25</v>
      </c>
      <c r="Q3689" t="b">
        <v>1</v>
      </c>
      <c r="R3689" s="12" t="s">
        <v>8273</v>
      </c>
      <c r="S3689" t="s">
        <v>8274</v>
      </c>
      <c r="T3689">
        <f t="shared" si="342"/>
        <v>200.49</v>
      </c>
      <c r="U3689">
        <f t="shared" si="347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343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5">
        <f t="shared" si="344"/>
        <v>41829.787083333329</v>
      </c>
      <c r="M3690" s="15">
        <f t="shared" si="345"/>
        <v>41859.787083333329</v>
      </c>
      <c r="N3690" s="10">
        <f t="shared" si="346"/>
        <v>30</v>
      </c>
      <c r="O3690" t="b">
        <v>0</v>
      </c>
      <c r="P3690">
        <v>39</v>
      </c>
      <c r="Q3690" t="b">
        <v>1</v>
      </c>
      <c r="R3690" s="12" t="s">
        <v>8273</v>
      </c>
      <c r="S3690" t="s">
        <v>8274</v>
      </c>
      <c r="T3690">
        <f t="shared" si="342"/>
        <v>83.97</v>
      </c>
      <c r="U3690">
        <f t="shared" si="347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343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5">
        <f t="shared" si="344"/>
        <v>42147.826840277776</v>
      </c>
      <c r="M3691" s="15">
        <f t="shared" si="345"/>
        <v>42176.934027777781</v>
      </c>
      <c r="N3691" s="10">
        <f t="shared" si="346"/>
        <v>29</v>
      </c>
      <c r="O3691" t="b">
        <v>0</v>
      </c>
      <c r="P3691">
        <v>62</v>
      </c>
      <c r="Q3691" t="b">
        <v>1</v>
      </c>
      <c r="R3691" s="12" t="s">
        <v>8273</v>
      </c>
      <c r="S3691" t="s">
        <v>8274</v>
      </c>
      <c r="T3691">
        <f t="shared" si="342"/>
        <v>57.26</v>
      </c>
      <c r="U3691">
        <f t="shared" si="347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343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5">
        <f t="shared" si="344"/>
        <v>41940.598182870373</v>
      </c>
      <c r="M3692" s="15">
        <f t="shared" si="345"/>
        <v>41970.639849537038</v>
      </c>
      <c r="N3692" s="10">
        <f t="shared" si="346"/>
        <v>30</v>
      </c>
      <c r="O3692" t="b">
        <v>0</v>
      </c>
      <c r="P3692">
        <v>31</v>
      </c>
      <c r="Q3692" t="b">
        <v>1</v>
      </c>
      <c r="R3692" s="12" t="s">
        <v>8273</v>
      </c>
      <c r="S3692" t="s">
        <v>8274</v>
      </c>
      <c r="T3692">
        <f t="shared" si="342"/>
        <v>58.06</v>
      </c>
      <c r="U3692">
        <f t="shared" si="347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343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5">
        <f t="shared" si="344"/>
        <v>42020.700567129628</v>
      </c>
      <c r="M3693" s="15">
        <f t="shared" si="345"/>
        <v>42065.207638888889</v>
      </c>
      <c r="N3693" s="10">
        <f t="shared" si="346"/>
        <v>45</v>
      </c>
      <c r="O3693" t="b">
        <v>0</v>
      </c>
      <c r="P3693">
        <v>274</v>
      </c>
      <c r="Q3693" t="b">
        <v>1</v>
      </c>
      <c r="R3693" s="12" t="s">
        <v>8273</v>
      </c>
      <c r="S3693" t="s">
        <v>8274</v>
      </c>
      <c r="T3693">
        <f t="shared" si="342"/>
        <v>186.8</v>
      </c>
      <c r="U3693">
        <f t="shared" si="347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343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5">
        <f t="shared" si="344"/>
        <v>41891.96503472222</v>
      </c>
      <c r="M3694" s="15">
        <f t="shared" si="345"/>
        <v>41901</v>
      </c>
      <c r="N3694" s="10">
        <f t="shared" si="346"/>
        <v>10</v>
      </c>
      <c r="O3694" t="b">
        <v>0</v>
      </c>
      <c r="P3694">
        <v>17</v>
      </c>
      <c r="Q3694" t="b">
        <v>1</v>
      </c>
      <c r="R3694" s="12" t="s">
        <v>8273</v>
      </c>
      <c r="S3694" t="s">
        <v>8274</v>
      </c>
      <c r="T3694">
        <f t="shared" si="342"/>
        <v>74.12</v>
      </c>
      <c r="U3694">
        <f t="shared" si="347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343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5">
        <f t="shared" si="344"/>
        <v>42309.191307870366</v>
      </c>
      <c r="M3695" s="15">
        <f t="shared" si="345"/>
        <v>42338.9375</v>
      </c>
      <c r="N3695" s="10">
        <f t="shared" si="346"/>
        <v>29</v>
      </c>
      <c r="O3695" t="b">
        <v>0</v>
      </c>
      <c r="P3695">
        <v>14</v>
      </c>
      <c r="Q3695" t="b">
        <v>1</v>
      </c>
      <c r="R3695" s="12" t="s">
        <v>8273</v>
      </c>
      <c r="S3695" t="s">
        <v>8274</v>
      </c>
      <c r="T3695">
        <f t="shared" si="342"/>
        <v>30.71</v>
      </c>
      <c r="U3695">
        <f t="shared" si="347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343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5">
        <f t="shared" si="344"/>
        <v>42490.133877314816</v>
      </c>
      <c r="M3696" s="15">
        <f t="shared" si="345"/>
        <v>42527.083333333328</v>
      </c>
      <c r="N3696" s="10">
        <f t="shared" si="346"/>
        <v>37</v>
      </c>
      <c r="O3696" t="b">
        <v>0</v>
      </c>
      <c r="P3696">
        <v>60</v>
      </c>
      <c r="Q3696" t="b">
        <v>1</v>
      </c>
      <c r="R3696" s="12" t="s">
        <v>8273</v>
      </c>
      <c r="S3696" t="s">
        <v>8274</v>
      </c>
      <c r="T3696">
        <f t="shared" si="342"/>
        <v>62.67</v>
      </c>
      <c r="U3696">
        <f t="shared" si="347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343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5">
        <f t="shared" si="344"/>
        <v>41995.870486111111</v>
      </c>
      <c r="M3697" s="15">
        <f t="shared" si="345"/>
        <v>42015.870486111111</v>
      </c>
      <c r="N3697" s="10">
        <f t="shared" si="346"/>
        <v>20</v>
      </c>
      <c r="O3697" t="b">
        <v>0</v>
      </c>
      <c r="P3697">
        <v>33</v>
      </c>
      <c r="Q3697" t="b">
        <v>1</v>
      </c>
      <c r="R3697" s="12" t="s">
        <v>8273</v>
      </c>
      <c r="S3697" t="s">
        <v>8274</v>
      </c>
      <c r="T3697">
        <f t="shared" si="342"/>
        <v>121.36</v>
      </c>
      <c r="U3697">
        <f t="shared" si="347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343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5">
        <f t="shared" si="344"/>
        <v>41988.617083333331</v>
      </c>
      <c r="M3698" s="15">
        <f t="shared" si="345"/>
        <v>42048.617083333331</v>
      </c>
      <c r="N3698" s="10">
        <f t="shared" si="346"/>
        <v>60</v>
      </c>
      <c r="O3698" t="b">
        <v>0</v>
      </c>
      <c r="P3698">
        <v>78</v>
      </c>
      <c r="Q3698" t="b">
        <v>1</v>
      </c>
      <c r="R3698" s="12" t="s">
        <v>8273</v>
      </c>
      <c r="S3698" t="s">
        <v>8274</v>
      </c>
      <c r="T3698">
        <f t="shared" si="342"/>
        <v>39.74</v>
      </c>
      <c r="U3698">
        <f t="shared" si="347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343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5">
        <f t="shared" si="344"/>
        <v>42479.465833333335</v>
      </c>
      <c r="M3699" s="15">
        <f t="shared" si="345"/>
        <v>42500.465833333335</v>
      </c>
      <c r="N3699" s="10">
        <f t="shared" si="346"/>
        <v>21</v>
      </c>
      <c r="O3699" t="b">
        <v>0</v>
      </c>
      <c r="P3699">
        <v>30</v>
      </c>
      <c r="Q3699" t="b">
        <v>1</v>
      </c>
      <c r="R3699" s="12" t="s">
        <v>8273</v>
      </c>
      <c r="S3699" t="s">
        <v>8274</v>
      </c>
      <c r="T3699">
        <f t="shared" si="342"/>
        <v>72</v>
      </c>
      <c r="U3699">
        <f t="shared" si="347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343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5">
        <f t="shared" si="344"/>
        <v>42401.806562500002</v>
      </c>
      <c r="M3700" s="15">
        <f t="shared" si="345"/>
        <v>42431.806562500002</v>
      </c>
      <c r="N3700" s="10">
        <f t="shared" si="346"/>
        <v>30</v>
      </c>
      <c r="O3700" t="b">
        <v>0</v>
      </c>
      <c r="P3700">
        <v>136</v>
      </c>
      <c r="Q3700" t="b">
        <v>1</v>
      </c>
      <c r="R3700" s="12" t="s">
        <v>8273</v>
      </c>
      <c r="S3700" t="s">
        <v>8274</v>
      </c>
      <c r="T3700">
        <f t="shared" si="342"/>
        <v>40.630000000000003</v>
      </c>
      <c r="U3700">
        <f t="shared" si="347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343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5">
        <f t="shared" si="344"/>
        <v>41897.602037037039</v>
      </c>
      <c r="M3701" s="15">
        <f t="shared" si="345"/>
        <v>41927.602037037039</v>
      </c>
      <c r="N3701" s="10">
        <f t="shared" si="346"/>
        <v>30</v>
      </c>
      <c r="O3701" t="b">
        <v>0</v>
      </c>
      <c r="P3701">
        <v>40</v>
      </c>
      <c r="Q3701" t="b">
        <v>1</v>
      </c>
      <c r="R3701" s="12" t="s">
        <v>8273</v>
      </c>
      <c r="S3701" t="s">
        <v>8274</v>
      </c>
      <c r="T3701">
        <f t="shared" si="342"/>
        <v>63</v>
      </c>
      <c r="U3701">
        <f t="shared" si="347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343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5">
        <f t="shared" si="344"/>
        <v>41882.585648148146</v>
      </c>
      <c r="M3702" s="15">
        <f t="shared" si="345"/>
        <v>41912.666666666664</v>
      </c>
      <c r="N3702" s="10">
        <f t="shared" si="346"/>
        <v>30</v>
      </c>
      <c r="O3702" t="b">
        <v>0</v>
      </c>
      <c r="P3702">
        <v>18</v>
      </c>
      <c r="Q3702" t="b">
        <v>1</v>
      </c>
      <c r="R3702" s="12" t="s">
        <v>8273</v>
      </c>
      <c r="S3702" t="s">
        <v>8274</v>
      </c>
      <c r="T3702">
        <f t="shared" si="342"/>
        <v>33.67</v>
      </c>
      <c r="U3702">
        <f t="shared" si="347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343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5">
        <f t="shared" si="344"/>
        <v>42129.541585648149</v>
      </c>
      <c r="M3703" s="15">
        <f t="shared" si="345"/>
        <v>42159.541585648149</v>
      </c>
      <c r="N3703" s="10">
        <f t="shared" si="346"/>
        <v>30</v>
      </c>
      <c r="O3703" t="b">
        <v>0</v>
      </c>
      <c r="P3703">
        <v>39</v>
      </c>
      <c r="Q3703" t="b">
        <v>1</v>
      </c>
      <c r="R3703" s="12" t="s">
        <v>8273</v>
      </c>
      <c r="S3703" t="s">
        <v>8274</v>
      </c>
      <c r="T3703">
        <f t="shared" si="342"/>
        <v>38.590000000000003</v>
      </c>
      <c r="U3703">
        <f t="shared" si="347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343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5">
        <f t="shared" si="344"/>
        <v>42524.53800925926</v>
      </c>
      <c r="M3704" s="15">
        <f t="shared" si="345"/>
        <v>42561.957638888889</v>
      </c>
      <c r="N3704" s="10">
        <f t="shared" si="346"/>
        <v>37</v>
      </c>
      <c r="O3704" t="b">
        <v>0</v>
      </c>
      <c r="P3704">
        <v>21</v>
      </c>
      <c r="Q3704" t="b">
        <v>1</v>
      </c>
      <c r="R3704" s="12" t="s">
        <v>8273</v>
      </c>
      <c r="S3704" t="s">
        <v>8274</v>
      </c>
      <c r="T3704">
        <f t="shared" si="342"/>
        <v>155.94999999999999</v>
      </c>
      <c r="U3704">
        <f t="shared" si="347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343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5">
        <f t="shared" si="344"/>
        <v>42556.504490740743</v>
      </c>
      <c r="M3705" s="15">
        <f t="shared" si="345"/>
        <v>42595.290972222225</v>
      </c>
      <c r="N3705" s="10">
        <f t="shared" si="346"/>
        <v>39</v>
      </c>
      <c r="O3705" t="b">
        <v>0</v>
      </c>
      <c r="P3705">
        <v>30</v>
      </c>
      <c r="Q3705" t="b">
        <v>1</v>
      </c>
      <c r="R3705" s="12" t="s">
        <v>8273</v>
      </c>
      <c r="S3705" t="s">
        <v>8274</v>
      </c>
      <c r="T3705">
        <f t="shared" si="342"/>
        <v>43.2</v>
      </c>
      <c r="U3705">
        <f t="shared" si="347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343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5">
        <f t="shared" si="344"/>
        <v>42461.689745370371</v>
      </c>
      <c r="M3706" s="15">
        <f t="shared" si="345"/>
        <v>42521.689745370371</v>
      </c>
      <c r="N3706" s="10">
        <f t="shared" si="346"/>
        <v>60</v>
      </c>
      <c r="O3706" t="b">
        <v>0</v>
      </c>
      <c r="P3706">
        <v>27</v>
      </c>
      <c r="Q3706" t="b">
        <v>1</v>
      </c>
      <c r="R3706" s="12" t="s">
        <v>8273</v>
      </c>
      <c r="S3706" t="s">
        <v>8274</v>
      </c>
      <c r="T3706">
        <f t="shared" si="342"/>
        <v>15.15</v>
      </c>
      <c r="U3706">
        <f t="shared" si="347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343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5">
        <f t="shared" si="344"/>
        <v>41792.542986111112</v>
      </c>
      <c r="M3707" s="15">
        <f t="shared" si="345"/>
        <v>41813.75</v>
      </c>
      <c r="N3707" s="10">
        <f t="shared" si="346"/>
        <v>21</v>
      </c>
      <c r="O3707" t="b">
        <v>0</v>
      </c>
      <c r="P3707">
        <v>35</v>
      </c>
      <c r="Q3707" t="b">
        <v>1</v>
      </c>
      <c r="R3707" s="12" t="s">
        <v>8273</v>
      </c>
      <c r="S3707" t="s">
        <v>8274</v>
      </c>
      <c r="T3707">
        <f t="shared" si="342"/>
        <v>83.57</v>
      </c>
      <c r="U3707">
        <f t="shared" si="347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343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5">
        <f t="shared" si="344"/>
        <v>41879.913761574076</v>
      </c>
      <c r="M3708" s="15">
        <f t="shared" si="345"/>
        <v>41894.913761574076</v>
      </c>
      <c r="N3708" s="10">
        <f t="shared" si="346"/>
        <v>15</v>
      </c>
      <c r="O3708" t="b">
        <v>0</v>
      </c>
      <c r="P3708">
        <v>13</v>
      </c>
      <c r="Q3708" t="b">
        <v>1</v>
      </c>
      <c r="R3708" s="12" t="s">
        <v>8273</v>
      </c>
      <c r="S3708" t="s">
        <v>8274</v>
      </c>
      <c r="T3708">
        <f t="shared" si="342"/>
        <v>140</v>
      </c>
      <c r="U3708">
        <f t="shared" si="347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343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5">
        <f t="shared" si="344"/>
        <v>42552.048356481479</v>
      </c>
      <c r="M3709" s="15">
        <f t="shared" si="345"/>
        <v>42573.226388888885</v>
      </c>
      <c r="N3709" s="10">
        <f t="shared" si="346"/>
        <v>21</v>
      </c>
      <c r="O3709" t="b">
        <v>0</v>
      </c>
      <c r="P3709">
        <v>23</v>
      </c>
      <c r="Q3709" t="b">
        <v>1</v>
      </c>
      <c r="R3709" s="12" t="s">
        <v>8273</v>
      </c>
      <c r="S3709" t="s">
        <v>8274</v>
      </c>
      <c r="T3709">
        <f t="shared" si="342"/>
        <v>80.87</v>
      </c>
      <c r="U3709">
        <f t="shared" si="347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343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5">
        <f t="shared" si="344"/>
        <v>41810.142199074071</v>
      </c>
      <c r="M3710" s="15">
        <f t="shared" si="345"/>
        <v>41824.142199074071</v>
      </c>
      <c r="N3710" s="10">
        <f t="shared" si="346"/>
        <v>14</v>
      </c>
      <c r="O3710" t="b">
        <v>0</v>
      </c>
      <c r="P3710">
        <v>39</v>
      </c>
      <c r="Q3710" t="b">
        <v>1</v>
      </c>
      <c r="R3710" s="12" t="s">
        <v>8273</v>
      </c>
      <c r="S3710" t="s">
        <v>8274</v>
      </c>
      <c r="T3710">
        <f t="shared" si="342"/>
        <v>53.85</v>
      </c>
      <c r="U3710">
        <f t="shared" si="347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343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5">
        <f t="shared" si="344"/>
        <v>41785.707708333335</v>
      </c>
      <c r="M3711" s="15">
        <f t="shared" si="345"/>
        <v>41815.707708333335</v>
      </c>
      <c r="N3711" s="10">
        <f t="shared" si="346"/>
        <v>30</v>
      </c>
      <c r="O3711" t="b">
        <v>0</v>
      </c>
      <c r="P3711">
        <v>35</v>
      </c>
      <c r="Q3711" t="b">
        <v>1</v>
      </c>
      <c r="R3711" s="12" t="s">
        <v>8273</v>
      </c>
      <c r="S3711" t="s">
        <v>8274</v>
      </c>
      <c r="T3711">
        <f t="shared" si="342"/>
        <v>30.93</v>
      </c>
      <c r="U3711">
        <f t="shared" si="347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343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5">
        <f t="shared" si="344"/>
        <v>42072.576249999998</v>
      </c>
      <c r="M3712" s="15">
        <f t="shared" si="345"/>
        <v>42097.576249999998</v>
      </c>
      <c r="N3712" s="10">
        <f t="shared" si="346"/>
        <v>25</v>
      </c>
      <c r="O3712" t="b">
        <v>0</v>
      </c>
      <c r="P3712">
        <v>27</v>
      </c>
      <c r="Q3712" t="b">
        <v>1</v>
      </c>
      <c r="R3712" s="12" t="s">
        <v>8273</v>
      </c>
      <c r="S3712" t="s">
        <v>8274</v>
      </c>
      <c r="T3712">
        <f t="shared" si="342"/>
        <v>67.959999999999994</v>
      </c>
      <c r="U3712">
        <f t="shared" si="347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343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5">
        <f t="shared" si="344"/>
        <v>41779.724224537036</v>
      </c>
      <c r="M3713" s="15">
        <f t="shared" si="345"/>
        <v>41805.666666666664</v>
      </c>
      <c r="N3713" s="10">
        <f t="shared" si="346"/>
        <v>26</v>
      </c>
      <c r="O3713" t="b">
        <v>0</v>
      </c>
      <c r="P3713">
        <v>21</v>
      </c>
      <c r="Q3713" t="b">
        <v>1</v>
      </c>
      <c r="R3713" s="12" t="s">
        <v>8273</v>
      </c>
      <c r="S3713" t="s">
        <v>8274</v>
      </c>
      <c r="T3713">
        <f t="shared" si="342"/>
        <v>27.14</v>
      </c>
      <c r="U3713">
        <f t="shared" si="347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si="343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5">
        <f t="shared" si="344"/>
        <v>42134.172071759262</v>
      </c>
      <c r="M3714" s="15">
        <f t="shared" si="345"/>
        <v>42155.290972222225</v>
      </c>
      <c r="N3714" s="10">
        <f t="shared" si="346"/>
        <v>21</v>
      </c>
      <c r="O3714" t="b">
        <v>0</v>
      </c>
      <c r="P3714">
        <v>104</v>
      </c>
      <c r="Q3714" t="b">
        <v>1</v>
      </c>
      <c r="R3714" s="12" t="s">
        <v>8273</v>
      </c>
      <c r="S3714" t="s">
        <v>8274</v>
      </c>
      <c r="T3714">
        <f t="shared" ref="T3714:T3777" si="348">IFERROR(ROUND(E3714/P3714,2),0)</f>
        <v>110.87</v>
      </c>
      <c r="U3714">
        <f t="shared" si="347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ref="F3715:F3778" si="349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5">
        <f t="shared" ref="L3715:L3778" si="350">(((K3715/60)/60)/24)+DATE(1970,1,1)</f>
        <v>42505.738032407404</v>
      </c>
      <c r="M3715" s="15">
        <f t="shared" ref="M3715:M3778" si="351">(((J3715/60)/60)/24)+DATE(1970,1,1)</f>
        <v>42525.738032407404</v>
      </c>
      <c r="N3715" s="10">
        <f t="shared" ref="N3715:N3778" si="352">_xlfn.DAYS(M3715,L3715)</f>
        <v>20</v>
      </c>
      <c r="O3715" t="b">
        <v>0</v>
      </c>
      <c r="P3715">
        <v>19</v>
      </c>
      <c r="Q3715" t="b">
        <v>1</v>
      </c>
      <c r="R3715" s="12" t="s">
        <v>8273</v>
      </c>
      <c r="S3715" t="s">
        <v>8274</v>
      </c>
      <c r="T3715">
        <f t="shared" si="348"/>
        <v>106.84</v>
      </c>
      <c r="U3715">
        <f t="shared" ref="U3715:U3778" si="353">YEAR(L3715)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349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5">
        <f t="shared" si="350"/>
        <v>42118.556331018524</v>
      </c>
      <c r="M3716" s="15">
        <f t="shared" si="351"/>
        <v>42150.165972222225</v>
      </c>
      <c r="N3716" s="10">
        <f t="shared" si="352"/>
        <v>32</v>
      </c>
      <c r="O3716" t="b">
        <v>0</v>
      </c>
      <c r="P3716">
        <v>97</v>
      </c>
      <c r="Q3716" t="b">
        <v>1</v>
      </c>
      <c r="R3716" s="12" t="s">
        <v>8273</v>
      </c>
      <c r="S3716" t="s">
        <v>8274</v>
      </c>
      <c r="T3716">
        <f t="shared" si="348"/>
        <v>105.52</v>
      </c>
      <c r="U3716">
        <f t="shared" si="35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349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5">
        <f t="shared" si="350"/>
        <v>42036.995590277773</v>
      </c>
      <c r="M3717" s="15">
        <f t="shared" si="351"/>
        <v>42094.536111111112</v>
      </c>
      <c r="N3717" s="10">
        <f t="shared" si="352"/>
        <v>58</v>
      </c>
      <c r="O3717" t="b">
        <v>0</v>
      </c>
      <c r="P3717">
        <v>27</v>
      </c>
      <c r="Q3717" t="b">
        <v>1</v>
      </c>
      <c r="R3717" s="12" t="s">
        <v>8273</v>
      </c>
      <c r="S3717" t="s">
        <v>8274</v>
      </c>
      <c r="T3717">
        <f t="shared" si="348"/>
        <v>132.96</v>
      </c>
      <c r="U3717">
        <f t="shared" si="35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349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5">
        <f t="shared" si="350"/>
        <v>42360.887835648144</v>
      </c>
      <c r="M3718" s="15">
        <f t="shared" si="351"/>
        <v>42390.887835648144</v>
      </c>
      <c r="N3718" s="10">
        <f t="shared" si="352"/>
        <v>30</v>
      </c>
      <c r="O3718" t="b">
        <v>0</v>
      </c>
      <c r="P3718">
        <v>24</v>
      </c>
      <c r="Q3718" t="b">
        <v>1</v>
      </c>
      <c r="R3718" s="12" t="s">
        <v>8273</v>
      </c>
      <c r="S3718" t="s">
        <v>8274</v>
      </c>
      <c r="T3718">
        <f t="shared" si="348"/>
        <v>51.92</v>
      </c>
      <c r="U3718">
        <f t="shared" si="35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349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5">
        <f t="shared" si="350"/>
        <v>42102.866307870368</v>
      </c>
      <c r="M3719" s="15">
        <f t="shared" si="351"/>
        <v>42133.866307870368</v>
      </c>
      <c r="N3719" s="10">
        <f t="shared" si="352"/>
        <v>31</v>
      </c>
      <c r="O3719" t="b">
        <v>0</v>
      </c>
      <c r="P3719">
        <v>13</v>
      </c>
      <c r="Q3719" t="b">
        <v>1</v>
      </c>
      <c r="R3719" s="12" t="s">
        <v>8273</v>
      </c>
      <c r="S3719" t="s">
        <v>8274</v>
      </c>
      <c r="T3719">
        <f t="shared" si="348"/>
        <v>310</v>
      </c>
      <c r="U3719">
        <f t="shared" si="35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349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5">
        <f t="shared" si="350"/>
        <v>42032.716145833328</v>
      </c>
      <c r="M3720" s="15">
        <f t="shared" si="351"/>
        <v>42062.716145833328</v>
      </c>
      <c r="N3720" s="10">
        <f t="shared" si="352"/>
        <v>30</v>
      </c>
      <c r="O3720" t="b">
        <v>0</v>
      </c>
      <c r="P3720">
        <v>46</v>
      </c>
      <c r="Q3720" t="b">
        <v>1</v>
      </c>
      <c r="R3720" s="12" t="s">
        <v>8273</v>
      </c>
      <c r="S3720" t="s">
        <v>8274</v>
      </c>
      <c r="T3720">
        <f t="shared" si="348"/>
        <v>26.02</v>
      </c>
      <c r="U3720">
        <f t="shared" si="35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349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5">
        <f t="shared" si="350"/>
        <v>42147.729930555557</v>
      </c>
      <c r="M3721" s="15">
        <f t="shared" si="351"/>
        <v>42177.729930555557</v>
      </c>
      <c r="N3721" s="10">
        <f t="shared" si="352"/>
        <v>30</v>
      </c>
      <c r="O3721" t="b">
        <v>0</v>
      </c>
      <c r="P3721">
        <v>4</v>
      </c>
      <c r="Q3721" t="b">
        <v>1</v>
      </c>
      <c r="R3721" s="12" t="s">
        <v>8273</v>
      </c>
      <c r="S3721" t="s">
        <v>8274</v>
      </c>
      <c r="T3721">
        <f t="shared" si="348"/>
        <v>105</v>
      </c>
      <c r="U3721">
        <f t="shared" si="35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349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5">
        <f t="shared" si="350"/>
        <v>42165.993125000001</v>
      </c>
      <c r="M3722" s="15">
        <f t="shared" si="351"/>
        <v>42187.993125000001</v>
      </c>
      <c r="N3722" s="10">
        <f t="shared" si="352"/>
        <v>22</v>
      </c>
      <c r="O3722" t="b">
        <v>0</v>
      </c>
      <c r="P3722">
        <v>40</v>
      </c>
      <c r="Q3722" t="b">
        <v>1</v>
      </c>
      <c r="R3722" s="12" t="s">
        <v>8273</v>
      </c>
      <c r="S3722" t="s">
        <v>8274</v>
      </c>
      <c r="T3722">
        <f t="shared" si="348"/>
        <v>86.23</v>
      </c>
      <c r="U3722">
        <f t="shared" si="35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349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5">
        <f t="shared" si="350"/>
        <v>41927.936157407406</v>
      </c>
      <c r="M3723" s="15">
        <f t="shared" si="351"/>
        <v>41948.977824074071</v>
      </c>
      <c r="N3723" s="10">
        <f t="shared" si="352"/>
        <v>21</v>
      </c>
      <c r="O3723" t="b">
        <v>0</v>
      </c>
      <c r="P3723">
        <v>44</v>
      </c>
      <c r="Q3723" t="b">
        <v>1</v>
      </c>
      <c r="R3723" s="12" t="s">
        <v>8273</v>
      </c>
      <c r="S3723" t="s">
        <v>8274</v>
      </c>
      <c r="T3723">
        <f t="shared" si="348"/>
        <v>114.55</v>
      </c>
      <c r="U3723">
        <f t="shared" si="35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349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5">
        <f t="shared" si="350"/>
        <v>42381.671840277777</v>
      </c>
      <c r="M3724" s="15">
        <f t="shared" si="351"/>
        <v>42411.957638888889</v>
      </c>
      <c r="N3724" s="10">
        <f t="shared" si="352"/>
        <v>30</v>
      </c>
      <c r="O3724" t="b">
        <v>0</v>
      </c>
      <c r="P3724">
        <v>35</v>
      </c>
      <c r="Q3724" t="b">
        <v>1</v>
      </c>
      <c r="R3724" s="12" t="s">
        <v>8273</v>
      </c>
      <c r="S3724" t="s">
        <v>8274</v>
      </c>
      <c r="T3724">
        <f t="shared" si="348"/>
        <v>47.66</v>
      </c>
      <c r="U3724">
        <f t="shared" si="35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349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5">
        <f t="shared" si="350"/>
        <v>41943.753032407411</v>
      </c>
      <c r="M3725" s="15">
        <f t="shared" si="351"/>
        <v>41973.794699074075</v>
      </c>
      <c r="N3725" s="10">
        <f t="shared" si="352"/>
        <v>30</v>
      </c>
      <c r="O3725" t="b">
        <v>0</v>
      </c>
      <c r="P3725">
        <v>63</v>
      </c>
      <c r="Q3725" t="b">
        <v>1</v>
      </c>
      <c r="R3725" s="12" t="s">
        <v>8273</v>
      </c>
      <c r="S3725" t="s">
        <v>8274</v>
      </c>
      <c r="T3725">
        <f t="shared" si="348"/>
        <v>72.89</v>
      </c>
      <c r="U3725">
        <f t="shared" si="35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349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5">
        <f t="shared" si="350"/>
        <v>42465.491435185191</v>
      </c>
      <c r="M3726" s="15">
        <f t="shared" si="351"/>
        <v>42494.958333333328</v>
      </c>
      <c r="N3726" s="10">
        <f t="shared" si="352"/>
        <v>29</v>
      </c>
      <c r="O3726" t="b">
        <v>0</v>
      </c>
      <c r="P3726">
        <v>89</v>
      </c>
      <c r="Q3726" t="b">
        <v>1</v>
      </c>
      <c r="R3726" s="12" t="s">
        <v>8273</v>
      </c>
      <c r="S3726" t="s">
        <v>8274</v>
      </c>
      <c r="T3726">
        <f t="shared" si="348"/>
        <v>49.55</v>
      </c>
      <c r="U3726">
        <f t="shared" si="35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349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5">
        <f t="shared" si="350"/>
        <v>42401.945219907408</v>
      </c>
      <c r="M3727" s="15">
        <f t="shared" si="351"/>
        <v>42418.895833333328</v>
      </c>
      <c r="N3727" s="10">
        <f t="shared" si="352"/>
        <v>17</v>
      </c>
      <c r="O3727" t="b">
        <v>0</v>
      </c>
      <c r="P3727">
        <v>15</v>
      </c>
      <c r="Q3727" t="b">
        <v>1</v>
      </c>
      <c r="R3727" s="12" t="s">
        <v>8273</v>
      </c>
      <c r="S3727" t="s">
        <v>8274</v>
      </c>
      <c r="T3727">
        <f t="shared" si="348"/>
        <v>25.4</v>
      </c>
      <c r="U3727">
        <f t="shared" si="35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349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5">
        <f t="shared" si="350"/>
        <v>42462.140868055561</v>
      </c>
      <c r="M3728" s="15">
        <f t="shared" si="351"/>
        <v>42489.875</v>
      </c>
      <c r="N3728" s="10">
        <f t="shared" si="352"/>
        <v>27</v>
      </c>
      <c r="O3728" t="b">
        <v>0</v>
      </c>
      <c r="P3728">
        <v>46</v>
      </c>
      <c r="Q3728" t="b">
        <v>1</v>
      </c>
      <c r="R3728" s="12" t="s">
        <v>8273</v>
      </c>
      <c r="S3728" t="s">
        <v>8274</v>
      </c>
      <c r="T3728">
        <f t="shared" si="348"/>
        <v>62.59</v>
      </c>
      <c r="U3728">
        <f t="shared" si="35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349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5">
        <f t="shared" si="350"/>
        <v>42632.348310185189</v>
      </c>
      <c r="M3729" s="15">
        <f t="shared" si="351"/>
        <v>42663.204861111109</v>
      </c>
      <c r="N3729" s="10">
        <f t="shared" si="352"/>
        <v>31</v>
      </c>
      <c r="O3729" t="b">
        <v>0</v>
      </c>
      <c r="P3729">
        <v>33</v>
      </c>
      <c r="Q3729" t="b">
        <v>1</v>
      </c>
      <c r="R3729" s="12" t="s">
        <v>8273</v>
      </c>
      <c r="S3729" t="s">
        <v>8274</v>
      </c>
      <c r="T3729">
        <f t="shared" si="348"/>
        <v>61.06</v>
      </c>
      <c r="U3729">
        <f t="shared" si="35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349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5">
        <f t="shared" si="350"/>
        <v>42205.171018518522</v>
      </c>
      <c r="M3730" s="15">
        <f t="shared" si="351"/>
        <v>42235.171018518522</v>
      </c>
      <c r="N3730" s="10">
        <f t="shared" si="352"/>
        <v>30</v>
      </c>
      <c r="O3730" t="b">
        <v>0</v>
      </c>
      <c r="P3730">
        <v>31</v>
      </c>
      <c r="Q3730" t="b">
        <v>0</v>
      </c>
      <c r="R3730" s="12" t="s">
        <v>8273</v>
      </c>
      <c r="S3730" t="s">
        <v>8274</v>
      </c>
      <c r="T3730">
        <f t="shared" si="348"/>
        <v>60.06</v>
      </c>
      <c r="U3730">
        <f t="shared" si="35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349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5">
        <f t="shared" si="350"/>
        <v>42041.205000000002</v>
      </c>
      <c r="M3731" s="15">
        <f t="shared" si="351"/>
        <v>42086.16333333333</v>
      </c>
      <c r="N3731" s="10">
        <f t="shared" si="352"/>
        <v>45</v>
      </c>
      <c r="O3731" t="b">
        <v>0</v>
      </c>
      <c r="P3731">
        <v>5</v>
      </c>
      <c r="Q3731" t="b">
        <v>0</v>
      </c>
      <c r="R3731" s="12" t="s">
        <v>8273</v>
      </c>
      <c r="S3731" t="s">
        <v>8274</v>
      </c>
      <c r="T3731">
        <f t="shared" si="348"/>
        <v>72.400000000000006</v>
      </c>
      <c r="U3731">
        <f t="shared" si="35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349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5">
        <f t="shared" si="350"/>
        <v>42203.677766203706</v>
      </c>
      <c r="M3732" s="15">
        <f t="shared" si="351"/>
        <v>42233.677766203706</v>
      </c>
      <c r="N3732" s="10">
        <f t="shared" si="352"/>
        <v>30</v>
      </c>
      <c r="O3732" t="b">
        <v>0</v>
      </c>
      <c r="P3732">
        <v>1</v>
      </c>
      <c r="Q3732" t="b">
        <v>0</v>
      </c>
      <c r="R3732" s="12" t="s">
        <v>8273</v>
      </c>
      <c r="S3732" t="s">
        <v>8274</v>
      </c>
      <c r="T3732">
        <f t="shared" si="348"/>
        <v>100</v>
      </c>
      <c r="U3732">
        <f t="shared" si="35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349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5">
        <f t="shared" si="350"/>
        <v>41983.752847222218</v>
      </c>
      <c r="M3733" s="15">
        <f t="shared" si="351"/>
        <v>42014.140972222223</v>
      </c>
      <c r="N3733" s="10">
        <f t="shared" si="352"/>
        <v>31</v>
      </c>
      <c r="O3733" t="b">
        <v>0</v>
      </c>
      <c r="P3733">
        <v>12</v>
      </c>
      <c r="Q3733" t="b">
        <v>0</v>
      </c>
      <c r="R3733" s="12" t="s">
        <v>8273</v>
      </c>
      <c r="S3733" t="s">
        <v>8274</v>
      </c>
      <c r="T3733">
        <f t="shared" si="348"/>
        <v>51.67</v>
      </c>
      <c r="U3733">
        <f t="shared" si="35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349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5">
        <f t="shared" si="350"/>
        <v>41968.677465277782</v>
      </c>
      <c r="M3734" s="15">
        <f t="shared" si="351"/>
        <v>42028.5</v>
      </c>
      <c r="N3734" s="10">
        <f t="shared" si="352"/>
        <v>60</v>
      </c>
      <c r="O3734" t="b">
        <v>0</v>
      </c>
      <c r="P3734">
        <v>4</v>
      </c>
      <c r="Q3734" t="b">
        <v>0</v>
      </c>
      <c r="R3734" s="12" t="s">
        <v>8273</v>
      </c>
      <c r="S3734" t="s">
        <v>8274</v>
      </c>
      <c r="T3734">
        <f t="shared" si="348"/>
        <v>32.75</v>
      </c>
      <c r="U3734">
        <f t="shared" si="35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349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5">
        <f t="shared" si="350"/>
        <v>42103.024398148147</v>
      </c>
      <c r="M3735" s="15">
        <f t="shared" si="351"/>
        <v>42112.9375</v>
      </c>
      <c r="N3735" s="10">
        <f t="shared" si="352"/>
        <v>9</v>
      </c>
      <c r="O3735" t="b">
        <v>0</v>
      </c>
      <c r="P3735">
        <v>0</v>
      </c>
      <c r="Q3735" t="b">
        <v>0</v>
      </c>
      <c r="R3735" s="12" t="s">
        <v>8273</v>
      </c>
      <c r="S3735" t="s">
        <v>8274</v>
      </c>
      <c r="T3735">
        <f t="shared" si="348"/>
        <v>0</v>
      </c>
      <c r="U3735">
        <f t="shared" si="35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349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5">
        <f t="shared" si="350"/>
        <v>42089.901574074072</v>
      </c>
      <c r="M3736" s="15">
        <f t="shared" si="351"/>
        <v>42149.901574074072</v>
      </c>
      <c r="N3736" s="10">
        <f t="shared" si="352"/>
        <v>60</v>
      </c>
      <c r="O3736" t="b">
        <v>0</v>
      </c>
      <c r="P3736">
        <v>7</v>
      </c>
      <c r="Q3736" t="b">
        <v>0</v>
      </c>
      <c r="R3736" s="12" t="s">
        <v>8273</v>
      </c>
      <c r="S3736" t="s">
        <v>8274</v>
      </c>
      <c r="T3736">
        <f t="shared" si="348"/>
        <v>61</v>
      </c>
      <c r="U3736">
        <f t="shared" si="35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349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5">
        <f t="shared" si="350"/>
        <v>42122.693159722221</v>
      </c>
      <c r="M3737" s="15">
        <f t="shared" si="351"/>
        <v>42152.693159722221</v>
      </c>
      <c r="N3737" s="10">
        <f t="shared" si="352"/>
        <v>30</v>
      </c>
      <c r="O3737" t="b">
        <v>0</v>
      </c>
      <c r="P3737">
        <v>2</v>
      </c>
      <c r="Q3737" t="b">
        <v>0</v>
      </c>
      <c r="R3737" s="12" t="s">
        <v>8273</v>
      </c>
      <c r="S3737" t="s">
        <v>8274</v>
      </c>
      <c r="T3737">
        <f t="shared" si="348"/>
        <v>10</v>
      </c>
      <c r="U3737">
        <f t="shared" si="35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349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5">
        <f t="shared" si="350"/>
        <v>42048.711724537032</v>
      </c>
      <c r="M3738" s="15">
        <f t="shared" si="351"/>
        <v>42086.75</v>
      </c>
      <c r="N3738" s="10">
        <f t="shared" si="352"/>
        <v>38</v>
      </c>
      <c r="O3738" t="b">
        <v>0</v>
      </c>
      <c r="P3738">
        <v>1</v>
      </c>
      <c r="Q3738" t="b">
        <v>0</v>
      </c>
      <c r="R3738" s="12" t="s">
        <v>8273</v>
      </c>
      <c r="S3738" t="s">
        <v>8274</v>
      </c>
      <c r="T3738">
        <f t="shared" si="348"/>
        <v>10</v>
      </c>
      <c r="U3738">
        <f t="shared" si="35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349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5">
        <f t="shared" si="350"/>
        <v>42297.691006944442</v>
      </c>
      <c r="M3739" s="15">
        <f t="shared" si="351"/>
        <v>42320.290972222225</v>
      </c>
      <c r="N3739" s="10">
        <f t="shared" si="352"/>
        <v>23</v>
      </c>
      <c r="O3739" t="b">
        <v>0</v>
      </c>
      <c r="P3739">
        <v>4</v>
      </c>
      <c r="Q3739" t="b">
        <v>0</v>
      </c>
      <c r="R3739" s="12" t="s">
        <v>8273</v>
      </c>
      <c r="S3739" t="s">
        <v>8274</v>
      </c>
      <c r="T3739">
        <f t="shared" si="348"/>
        <v>37.5</v>
      </c>
      <c r="U3739">
        <f t="shared" si="35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349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5">
        <f t="shared" si="350"/>
        <v>41813.938715277778</v>
      </c>
      <c r="M3740" s="15">
        <f t="shared" si="351"/>
        <v>41835.916666666664</v>
      </c>
      <c r="N3740" s="10">
        <f t="shared" si="352"/>
        <v>22</v>
      </c>
      <c r="O3740" t="b">
        <v>0</v>
      </c>
      <c r="P3740">
        <v>6</v>
      </c>
      <c r="Q3740" t="b">
        <v>0</v>
      </c>
      <c r="R3740" s="12" t="s">
        <v>8273</v>
      </c>
      <c r="S3740" t="s">
        <v>8274</v>
      </c>
      <c r="T3740">
        <f t="shared" si="348"/>
        <v>45</v>
      </c>
      <c r="U3740">
        <f t="shared" si="35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349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5">
        <f t="shared" si="350"/>
        <v>42548.449861111112</v>
      </c>
      <c r="M3741" s="15">
        <f t="shared" si="351"/>
        <v>42568.449861111112</v>
      </c>
      <c r="N3741" s="10">
        <f t="shared" si="352"/>
        <v>20</v>
      </c>
      <c r="O3741" t="b">
        <v>0</v>
      </c>
      <c r="P3741">
        <v>8</v>
      </c>
      <c r="Q3741" t="b">
        <v>0</v>
      </c>
      <c r="R3741" s="12" t="s">
        <v>8273</v>
      </c>
      <c r="S3741" t="s">
        <v>8274</v>
      </c>
      <c r="T3741">
        <f t="shared" si="348"/>
        <v>100.63</v>
      </c>
      <c r="U3741">
        <f t="shared" si="35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349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5">
        <f t="shared" si="350"/>
        <v>41833.089756944442</v>
      </c>
      <c r="M3742" s="15">
        <f t="shared" si="351"/>
        <v>41863.079143518517</v>
      </c>
      <c r="N3742" s="10">
        <f t="shared" si="352"/>
        <v>30</v>
      </c>
      <c r="O3742" t="b">
        <v>0</v>
      </c>
      <c r="P3742">
        <v>14</v>
      </c>
      <c r="Q3742" t="b">
        <v>0</v>
      </c>
      <c r="R3742" s="12" t="s">
        <v>8273</v>
      </c>
      <c r="S3742" t="s">
        <v>8274</v>
      </c>
      <c r="T3742">
        <f t="shared" si="348"/>
        <v>25.57</v>
      </c>
      <c r="U3742">
        <f t="shared" si="35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349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5">
        <f t="shared" si="350"/>
        <v>42325.920717592591</v>
      </c>
      <c r="M3743" s="15">
        <f t="shared" si="351"/>
        <v>42355.920717592591</v>
      </c>
      <c r="N3743" s="10">
        <f t="shared" si="352"/>
        <v>30</v>
      </c>
      <c r="O3743" t="b">
        <v>0</v>
      </c>
      <c r="P3743">
        <v>0</v>
      </c>
      <c r="Q3743" t="b">
        <v>0</v>
      </c>
      <c r="R3743" s="12" t="s">
        <v>8273</v>
      </c>
      <c r="S3743" t="s">
        <v>8274</v>
      </c>
      <c r="T3743">
        <f t="shared" si="348"/>
        <v>0</v>
      </c>
      <c r="U3743">
        <f t="shared" si="35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349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5">
        <f t="shared" si="350"/>
        <v>41858.214629629627</v>
      </c>
      <c r="M3744" s="15">
        <f t="shared" si="351"/>
        <v>41888.214629629627</v>
      </c>
      <c r="N3744" s="10">
        <f t="shared" si="352"/>
        <v>30</v>
      </c>
      <c r="O3744" t="b">
        <v>0</v>
      </c>
      <c r="P3744">
        <v>4</v>
      </c>
      <c r="Q3744" t="b">
        <v>0</v>
      </c>
      <c r="R3744" s="12" t="s">
        <v>8273</v>
      </c>
      <c r="S3744" t="s">
        <v>8274</v>
      </c>
      <c r="T3744">
        <f t="shared" si="348"/>
        <v>25</v>
      </c>
      <c r="U3744">
        <f t="shared" si="35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349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5">
        <f t="shared" si="350"/>
        <v>41793.710231481484</v>
      </c>
      <c r="M3745" s="15">
        <f t="shared" si="351"/>
        <v>41823.710231481484</v>
      </c>
      <c r="N3745" s="10">
        <f t="shared" si="352"/>
        <v>30</v>
      </c>
      <c r="O3745" t="b">
        <v>0</v>
      </c>
      <c r="P3745">
        <v>0</v>
      </c>
      <c r="Q3745" t="b">
        <v>0</v>
      </c>
      <c r="R3745" s="12" t="s">
        <v>8273</v>
      </c>
      <c r="S3745" t="s">
        <v>8274</v>
      </c>
      <c r="T3745">
        <f t="shared" si="348"/>
        <v>0</v>
      </c>
      <c r="U3745">
        <f t="shared" si="35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349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5">
        <f t="shared" si="350"/>
        <v>41793.814259259263</v>
      </c>
      <c r="M3746" s="15">
        <f t="shared" si="351"/>
        <v>41825.165972222225</v>
      </c>
      <c r="N3746" s="10">
        <f t="shared" si="352"/>
        <v>32</v>
      </c>
      <c r="O3746" t="b">
        <v>0</v>
      </c>
      <c r="P3746">
        <v>0</v>
      </c>
      <c r="Q3746" t="b">
        <v>0</v>
      </c>
      <c r="R3746" s="12" t="s">
        <v>8273</v>
      </c>
      <c r="S3746" t="s">
        <v>8274</v>
      </c>
      <c r="T3746">
        <f t="shared" si="348"/>
        <v>0</v>
      </c>
      <c r="U3746">
        <f t="shared" si="35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349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5">
        <f t="shared" si="350"/>
        <v>41831.697939814818</v>
      </c>
      <c r="M3747" s="15">
        <f t="shared" si="351"/>
        <v>41861.697939814818</v>
      </c>
      <c r="N3747" s="10">
        <f t="shared" si="352"/>
        <v>30</v>
      </c>
      <c r="O3747" t="b">
        <v>0</v>
      </c>
      <c r="P3747">
        <v>1</v>
      </c>
      <c r="Q3747" t="b">
        <v>0</v>
      </c>
      <c r="R3747" s="12" t="s">
        <v>8273</v>
      </c>
      <c r="S3747" t="s">
        <v>8274</v>
      </c>
      <c r="T3747">
        <f t="shared" si="348"/>
        <v>10</v>
      </c>
      <c r="U3747">
        <f t="shared" si="35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349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5">
        <f t="shared" si="350"/>
        <v>42621.389340277776</v>
      </c>
      <c r="M3748" s="15">
        <f t="shared" si="351"/>
        <v>42651.389340277776</v>
      </c>
      <c r="N3748" s="10">
        <f t="shared" si="352"/>
        <v>30</v>
      </c>
      <c r="O3748" t="b">
        <v>0</v>
      </c>
      <c r="P3748">
        <v>1</v>
      </c>
      <c r="Q3748" t="b">
        <v>0</v>
      </c>
      <c r="R3748" s="12" t="s">
        <v>8273</v>
      </c>
      <c r="S3748" t="s">
        <v>8274</v>
      </c>
      <c r="T3748">
        <f t="shared" si="348"/>
        <v>202</v>
      </c>
      <c r="U3748">
        <f t="shared" si="35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349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5">
        <f t="shared" si="350"/>
        <v>42164.299722222218</v>
      </c>
      <c r="M3749" s="15">
        <f t="shared" si="351"/>
        <v>42190.957638888889</v>
      </c>
      <c r="N3749" s="10">
        <f t="shared" si="352"/>
        <v>26</v>
      </c>
      <c r="O3749" t="b">
        <v>0</v>
      </c>
      <c r="P3749">
        <v>1</v>
      </c>
      <c r="Q3749" t="b">
        <v>0</v>
      </c>
      <c r="R3749" s="12" t="s">
        <v>8273</v>
      </c>
      <c r="S3749" t="s">
        <v>8274</v>
      </c>
      <c r="T3749">
        <f t="shared" si="348"/>
        <v>25</v>
      </c>
      <c r="U3749">
        <f t="shared" si="35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349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5">
        <f t="shared" si="350"/>
        <v>42395.706435185188</v>
      </c>
      <c r="M3750" s="15">
        <f t="shared" si="351"/>
        <v>42416.249305555553</v>
      </c>
      <c r="N3750" s="10">
        <f t="shared" si="352"/>
        <v>21</v>
      </c>
      <c r="O3750" t="b">
        <v>0</v>
      </c>
      <c r="P3750">
        <v>52</v>
      </c>
      <c r="Q3750" t="b">
        <v>1</v>
      </c>
      <c r="R3750" s="12" t="s">
        <v>8273</v>
      </c>
      <c r="S3750" t="s">
        <v>8315</v>
      </c>
      <c r="T3750">
        <f t="shared" si="348"/>
        <v>99.54</v>
      </c>
      <c r="U3750">
        <f t="shared" si="35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349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5">
        <f t="shared" si="350"/>
        <v>42458.127175925925</v>
      </c>
      <c r="M3751" s="15">
        <f t="shared" si="351"/>
        <v>42489.165972222225</v>
      </c>
      <c r="N3751" s="10">
        <f t="shared" si="352"/>
        <v>31</v>
      </c>
      <c r="O3751" t="b">
        <v>0</v>
      </c>
      <c r="P3751">
        <v>7</v>
      </c>
      <c r="Q3751" t="b">
        <v>1</v>
      </c>
      <c r="R3751" s="12" t="s">
        <v>8273</v>
      </c>
      <c r="S3751" t="s">
        <v>8315</v>
      </c>
      <c r="T3751">
        <f t="shared" si="348"/>
        <v>75</v>
      </c>
      <c r="U3751">
        <f t="shared" si="35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349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5">
        <f t="shared" si="350"/>
        <v>42016.981574074074</v>
      </c>
      <c r="M3752" s="15">
        <f t="shared" si="351"/>
        <v>42045.332638888889</v>
      </c>
      <c r="N3752" s="10">
        <f t="shared" si="352"/>
        <v>29</v>
      </c>
      <c r="O3752" t="b">
        <v>0</v>
      </c>
      <c r="P3752">
        <v>28</v>
      </c>
      <c r="Q3752" t="b">
        <v>1</v>
      </c>
      <c r="R3752" s="12" t="s">
        <v>8273</v>
      </c>
      <c r="S3752" t="s">
        <v>8315</v>
      </c>
      <c r="T3752">
        <f t="shared" si="348"/>
        <v>215.25</v>
      </c>
      <c r="U3752">
        <f t="shared" si="35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349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5">
        <f t="shared" si="350"/>
        <v>42403.035567129627</v>
      </c>
      <c r="M3753" s="15">
        <f t="shared" si="351"/>
        <v>42462.993900462956</v>
      </c>
      <c r="N3753" s="10">
        <f t="shared" si="352"/>
        <v>59</v>
      </c>
      <c r="O3753" t="b">
        <v>0</v>
      </c>
      <c r="P3753">
        <v>11</v>
      </c>
      <c r="Q3753" t="b">
        <v>1</v>
      </c>
      <c r="R3753" s="12" t="s">
        <v>8273</v>
      </c>
      <c r="S3753" t="s">
        <v>8315</v>
      </c>
      <c r="T3753">
        <f t="shared" si="348"/>
        <v>120.55</v>
      </c>
      <c r="U3753">
        <f t="shared" si="35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349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5">
        <f t="shared" si="350"/>
        <v>42619.802488425921</v>
      </c>
      <c r="M3754" s="15">
        <f t="shared" si="351"/>
        <v>42659.875</v>
      </c>
      <c r="N3754" s="10">
        <f t="shared" si="352"/>
        <v>40</v>
      </c>
      <c r="O3754" t="b">
        <v>0</v>
      </c>
      <c r="P3754">
        <v>15</v>
      </c>
      <c r="Q3754" t="b">
        <v>1</v>
      </c>
      <c r="R3754" s="12" t="s">
        <v>8273</v>
      </c>
      <c r="S3754" t="s">
        <v>8315</v>
      </c>
      <c r="T3754">
        <f t="shared" si="348"/>
        <v>37.67</v>
      </c>
      <c r="U3754">
        <f t="shared" si="35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349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5">
        <f t="shared" si="350"/>
        <v>42128.824074074073</v>
      </c>
      <c r="M3755" s="15">
        <f t="shared" si="351"/>
        <v>42158</v>
      </c>
      <c r="N3755" s="10">
        <f t="shared" si="352"/>
        <v>30</v>
      </c>
      <c r="O3755" t="b">
        <v>0</v>
      </c>
      <c r="P3755">
        <v>30</v>
      </c>
      <c r="Q3755" t="b">
        <v>1</v>
      </c>
      <c r="R3755" s="12" t="s">
        <v>8273</v>
      </c>
      <c r="S3755" t="s">
        <v>8315</v>
      </c>
      <c r="T3755">
        <f t="shared" si="348"/>
        <v>172.23</v>
      </c>
      <c r="U3755">
        <f t="shared" si="35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349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5">
        <f t="shared" si="350"/>
        <v>41808.881215277775</v>
      </c>
      <c r="M3756" s="15">
        <f t="shared" si="351"/>
        <v>41846.207638888889</v>
      </c>
      <c r="N3756" s="10">
        <f t="shared" si="352"/>
        <v>38</v>
      </c>
      <c r="O3756" t="b">
        <v>0</v>
      </c>
      <c r="P3756">
        <v>27</v>
      </c>
      <c r="Q3756" t="b">
        <v>1</v>
      </c>
      <c r="R3756" s="12" t="s">
        <v>8273</v>
      </c>
      <c r="S3756" t="s">
        <v>8315</v>
      </c>
      <c r="T3756">
        <f t="shared" si="348"/>
        <v>111.11</v>
      </c>
      <c r="U3756">
        <f t="shared" si="35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349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5">
        <f t="shared" si="350"/>
        <v>42445.866979166662</v>
      </c>
      <c r="M3757" s="15">
        <f t="shared" si="351"/>
        <v>42475.866979166662</v>
      </c>
      <c r="N3757" s="10">
        <f t="shared" si="352"/>
        <v>30</v>
      </c>
      <c r="O3757" t="b">
        <v>0</v>
      </c>
      <c r="P3757">
        <v>28</v>
      </c>
      <c r="Q3757" t="b">
        <v>1</v>
      </c>
      <c r="R3757" s="12" t="s">
        <v>8273</v>
      </c>
      <c r="S3757" t="s">
        <v>8315</v>
      </c>
      <c r="T3757">
        <f t="shared" si="348"/>
        <v>25.46</v>
      </c>
      <c r="U3757">
        <f t="shared" si="35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349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5">
        <f t="shared" si="350"/>
        <v>41771.814791666664</v>
      </c>
      <c r="M3758" s="15">
        <f t="shared" si="351"/>
        <v>41801.814791666664</v>
      </c>
      <c r="N3758" s="10">
        <f t="shared" si="352"/>
        <v>30</v>
      </c>
      <c r="O3758" t="b">
        <v>0</v>
      </c>
      <c r="P3758">
        <v>17</v>
      </c>
      <c r="Q3758" t="b">
        <v>1</v>
      </c>
      <c r="R3758" s="12" t="s">
        <v>8273</v>
      </c>
      <c r="S3758" t="s">
        <v>8315</v>
      </c>
      <c r="T3758">
        <f t="shared" si="348"/>
        <v>267.64999999999998</v>
      </c>
      <c r="U3758">
        <f t="shared" si="35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349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5">
        <f t="shared" si="350"/>
        <v>41954.850868055553</v>
      </c>
      <c r="M3759" s="15">
        <f t="shared" si="351"/>
        <v>41974.850868055553</v>
      </c>
      <c r="N3759" s="10">
        <f t="shared" si="352"/>
        <v>20</v>
      </c>
      <c r="O3759" t="b">
        <v>0</v>
      </c>
      <c r="P3759">
        <v>50</v>
      </c>
      <c r="Q3759" t="b">
        <v>1</v>
      </c>
      <c r="R3759" s="12" t="s">
        <v>8273</v>
      </c>
      <c r="S3759" t="s">
        <v>8315</v>
      </c>
      <c r="T3759">
        <f t="shared" si="348"/>
        <v>75.959999999999994</v>
      </c>
      <c r="U3759">
        <f t="shared" si="35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349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5">
        <f t="shared" si="350"/>
        <v>41747.471504629626</v>
      </c>
      <c r="M3760" s="15">
        <f t="shared" si="351"/>
        <v>41778.208333333336</v>
      </c>
      <c r="N3760" s="10">
        <f t="shared" si="352"/>
        <v>31</v>
      </c>
      <c r="O3760" t="b">
        <v>0</v>
      </c>
      <c r="P3760">
        <v>26</v>
      </c>
      <c r="Q3760" t="b">
        <v>1</v>
      </c>
      <c r="R3760" s="12" t="s">
        <v>8273</v>
      </c>
      <c r="S3760" t="s">
        <v>8315</v>
      </c>
      <c r="T3760">
        <f t="shared" si="348"/>
        <v>59.04</v>
      </c>
      <c r="U3760">
        <f t="shared" si="35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349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5">
        <f t="shared" si="350"/>
        <v>42182.108252314814</v>
      </c>
      <c r="M3761" s="15">
        <f t="shared" si="351"/>
        <v>42242.108252314814</v>
      </c>
      <c r="N3761" s="10">
        <f t="shared" si="352"/>
        <v>60</v>
      </c>
      <c r="O3761" t="b">
        <v>0</v>
      </c>
      <c r="P3761">
        <v>88</v>
      </c>
      <c r="Q3761" t="b">
        <v>1</v>
      </c>
      <c r="R3761" s="12" t="s">
        <v>8273</v>
      </c>
      <c r="S3761" t="s">
        <v>8315</v>
      </c>
      <c r="T3761">
        <f t="shared" si="348"/>
        <v>50.11</v>
      </c>
      <c r="U3761">
        <f t="shared" si="35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349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5">
        <f t="shared" si="350"/>
        <v>41739.525300925925</v>
      </c>
      <c r="M3762" s="15">
        <f t="shared" si="351"/>
        <v>41764.525300925925</v>
      </c>
      <c r="N3762" s="10">
        <f t="shared" si="352"/>
        <v>25</v>
      </c>
      <c r="O3762" t="b">
        <v>0</v>
      </c>
      <c r="P3762">
        <v>91</v>
      </c>
      <c r="Q3762" t="b">
        <v>1</v>
      </c>
      <c r="R3762" s="12" t="s">
        <v>8273</v>
      </c>
      <c r="S3762" t="s">
        <v>8315</v>
      </c>
      <c r="T3762">
        <f t="shared" si="348"/>
        <v>55.5</v>
      </c>
      <c r="U3762">
        <f t="shared" si="35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349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5">
        <f t="shared" si="350"/>
        <v>42173.466863425929</v>
      </c>
      <c r="M3763" s="15">
        <f t="shared" si="351"/>
        <v>42226.958333333328</v>
      </c>
      <c r="N3763" s="10">
        <f t="shared" si="352"/>
        <v>53</v>
      </c>
      <c r="O3763" t="b">
        <v>0</v>
      </c>
      <c r="P3763">
        <v>3</v>
      </c>
      <c r="Q3763" t="b">
        <v>1</v>
      </c>
      <c r="R3763" s="12" t="s">
        <v>8273</v>
      </c>
      <c r="S3763" t="s">
        <v>8315</v>
      </c>
      <c r="T3763">
        <f t="shared" si="348"/>
        <v>166.67</v>
      </c>
      <c r="U3763">
        <f t="shared" si="35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349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5">
        <f t="shared" si="350"/>
        <v>42193.813530092593</v>
      </c>
      <c r="M3764" s="15">
        <f t="shared" si="351"/>
        <v>42218.813530092593</v>
      </c>
      <c r="N3764" s="10">
        <f t="shared" si="352"/>
        <v>25</v>
      </c>
      <c r="O3764" t="b">
        <v>0</v>
      </c>
      <c r="P3764">
        <v>28</v>
      </c>
      <c r="Q3764" t="b">
        <v>1</v>
      </c>
      <c r="R3764" s="12" t="s">
        <v>8273</v>
      </c>
      <c r="S3764" t="s">
        <v>8315</v>
      </c>
      <c r="T3764">
        <f t="shared" si="348"/>
        <v>47.43</v>
      </c>
      <c r="U3764">
        <f t="shared" si="35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349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5">
        <f t="shared" si="350"/>
        <v>42065.750300925924</v>
      </c>
      <c r="M3765" s="15">
        <f t="shared" si="351"/>
        <v>42095.708634259259</v>
      </c>
      <c r="N3765" s="10">
        <f t="shared" si="352"/>
        <v>30</v>
      </c>
      <c r="O3765" t="b">
        <v>0</v>
      </c>
      <c r="P3765">
        <v>77</v>
      </c>
      <c r="Q3765" t="b">
        <v>1</v>
      </c>
      <c r="R3765" s="12" t="s">
        <v>8273</v>
      </c>
      <c r="S3765" t="s">
        <v>8315</v>
      </c>
      <c r="T3765">
        <f t="shared" si="348"/>
        <v>64.94</v>
      </c>
      <c r="U3765">
        <f t="shared" si="35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349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5">
        <f t="shared" si="350"/>
        <v>42499.842962962968</v>
      </c>
      <c r="M3766" s="15">
        <f t="shared" si="351"/>
        <v>42519.024999999994</v>
      </c>
      <c r="N3766" s="10">
        <f t="shared" si="352"/>
        <v>20</v>
      </c>
      <c r="O3766" t="b">
        <v>0</v>
      </c>
      <c r="P3766">
        <v>27</v>
      </c>
      <c r="Q3766" t="b">
        <v>1</v>
      </c>
      <c r="R3766" s="12" t="s">
        <v>8273</v>
      </c>
      <c r="S3766" t="s">
        <v>8315</v>
      </c>
      <c r="T3766">
        <f t="shared" si="348"/>
        <v>55.56</v>
      </c>
      <c r="U3766">
        <f t="shared" si="35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349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5">
        <f t="shared" si="350"/>
        <v>41820.776412037041</v>
      </c>
      <c r="M3767" s="15">
        <f t="shared" si="351"/>
        <v>41850.776412037041</v>
      </c>
      <c r="N3767" s="10">
        <f t="shared" si="352"/>
        <v>30</v>
      </c>
      <c r="O3767" t="b">
        <v>0</v>
      </c>
      <c r="P3767">
        <v>107</v>
      </c>
      <c r="Q3767" t="b">
        <v>1</v>
      </c>
      <c r="R3767" s="12" t="s">
        <v>8273</v>
      </c>
      <c r="S3767" t="s">
        <v>8315</v>
      </c>
      <c r="T3767">
        <f t="shared" si="348"/>
        <v>74.22</v>
      </c>
      <c r="U3767">
        <f t="shared" si="35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349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5">
        <f t="shared" si="350"/>
        <v>41788.167187500003</v>
      </c>
      <c r="M3768" s="15">
        <f t="shared" si="351"/>
        <v>41823.167187500003</v>
      </c>
      <c r="N3768" s="10">
        <f t="shared" si="352"/>
        <v>35</v>
      </c>
      <c r="O3768" t="b">
        <v>0</v>
      </c>
      <c r="P3768">
        <v>96</v>
      </c>
      <c r="Q3768" t="b">
        <v>1</v>
      </c>
      <c r="R3768" s="12" t="s">
        <v>8273</v>
      </c>
      <c r="S3768" t="s">
        <v>8315</v>
      </c>
      <c r="T3768">
        <f t="shared" si="348"/>
        <v>106.93</v>
      </c>
      <c r="U3768">
        <f t="shared" si="35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349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5">
        <f t="shared" si="350"/>
        <v>42050.019641203704</v>
      </c>
      <c r="M3769" s="15">
        <f t="shared" si="351"/>
        <v>42064.207638888889</v>
      </c>
      <c r="N3769" s="10">
        <f t="shared" si="352"/>
        <v>14</v>
      </c>
      <c r="O3769" t="b">
        <v>0</v>
      </c>
      <c r="P3769">
        <v>56</v>
      </c>
      <c r="Q3769" t="b">
        <v>1</v>
      </c>
      <c r="R3769" s="12" t="s">
        <v>8273</v>
      </c>
      <c r="S3769" t="s">
        <v>8315</v>
      </c>
      <c r="T3769">
        <f t="shared" si="348"/>
        <v>41.7</v>
      </c>
      <c r="U3769">
        <f t="shared" si="35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349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5">
        <f t="shared" si="350"/>
        <v>41772.727893518517</v>
      </c>
      <c r="M3770" s="15">
        <f t="shared" si="351"/>
        <v>41802.727893518517</v>
      </c>
      <c r="N3770" s="10">
        <f t="shared" si="352"/>
        <v>30</v>
      </c>
      <c r="O3770" t="b">
        <v>0</v>
      </c>
      <c r="P3770">
        <v>58</v>
      </c>
      <c r="Q3770" t="b">
        <v>1</v>
      </c>
      <c r="R3770" s="12" t="s">
        <v>8273</v>
      </c>
      <c r="S3770" t="s">
        <v>8315</v>
      </c>
      <c r="T3770">
        <f t="shared" si="348"/>
        <v>74.239999999999995</v>
      </c>
      <c r="U3770">
        <f t="shared" si="35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349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5">
        <f t="shared" si="350"/>
        <v>42445.598136574074</v>
      </c>
      <c r="M3771" s="15">
        <f t="shared" si="351"/>
        <v>42475.598136574074</v>
      </c>
      <c r="N3771" s="10">
        <f t="shared" si="352"/>
        <v>30</v>
      </c>
      <c r="O3771" t="b">
        <v>0</v>
      </c>
      <c r="P3771">
        <v>15</v>
      </c>
      <c r="Q3771" t="b">
        <v>1</v>
      </c>
      <c r="R3771" s="12" t="s">
        <v>8273</v>
      </c>
      <c r="S3771" t="s">
        <v>8315</v>
      </c>
      <c r="T3771">
        <f t="shared" si="348"/>
        <v>73.33</v>
      </c>
      <c r="U3771">
        <f t="shared" si="35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349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5">
        <f t="shared" si="350"/>
        <v>42138.930671296301</v>
      </c>
      <c r="M3772" s="15">
        <f t="shared" si="351"/>
        <v>42168.930671296301</v>
      </c>
      <c r="N3772" s="10">
        <f t="shared" si="352"/>
        <v>30</v>
      </c>
      <c r="O3772" t="b">
        <v>0</v>
      </c>
      <c r="P3772">
        <v>20</v>
      </c>
      <c r="Q3772" t="b">
        <v>1</v>
      </c>
      <c r="R3772" s="12" t="s">
        <v>8273</v>
      </c>
      <c r="S3772" t="s">
        <v>8315</v>
      </c>
      <c r="T3772">
        <f t="shared" si="348"/>
        <v>100</v>
      </c>
      <c r="U3772">
        <f t="shared" si="35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349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5">
        <f t="shared" si="350"/>
        <v>42493.857083333336</v>
      </c>
      <c r="M3773" s="15">
        <f t="shared" si="351"/>
        <v>42508</v>
      </c>
      <c r="N3773" s="10">
        <f t="shared" si="352"/>
        <v>15</v>
      </c>
      <c r="O3773" t="b">
        <v>0</v>
      </c>
      <c r="P3773">
        <v>38</v>
      </c>
      <c r="Q3773" t="b">
        <v>1</v>
      </c>
      <c r="R3773" s="12" t="s">
        <v>8273</v>
      </c>
      <c r="S3773" t="s">
        <v>8315</v>
      </c>
      <c r="T3773">
        <f t="shared" si="348"/>
        <v>38.42</v>
      </c>
      <c r="U3773">
        <f t="shared" si="35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349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5">
        <f t="shared" si="350"/>
        <v>42682.616967592592</v>
      </c>
      <c r="M3774" s="15">
        <f t="shared" si="351"/>
        <v>42703.25</v>
      </c>
      <c r="N3774" s="10">
        <f t="shared" si="352"/>
        <v>21</v>
      </c>
      <c r="O3774" t="b">
        <v>0</v>
      </c>
      <c r="P3774">
        <v>33</v>
      </c>
      <c r="Q3774" t="b">
        <v>1</v>
      </c>
      <c r="R3774" s="12" t="s">
        <v>8273</v>
      </c>
      <c r="S3774" t="s">
        <v>8315</v>
      </c>
      <c r="T3774">
        <f t="shared" si="348"/>
        <v>166.97</v>
      </c>
      <c r="U3774">
        <f t="shared" si="35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349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5">
        <f t="shared" si="350"/>
        <v>42656.005173611105</v>
      </c>
      <c r="M3775" s="15">
        <f t="shared" si="351"/>
        <v>42689.088888888888</v>
      </c>
      <c r="N3775" s="10">
        <f t="shared" si="352"/>
        <v>33</v>
      </c>
      <c r="O3775" t="b">
        <v>0</v>
      </c>
      <c r="P3775">
        <v>57</v>
      </c>
      <c r="Q3775" t="b">
        <v>1</v>
      </c>
      <c r="R3775" s="12" t="s">
        <v>8273</v>
      </c>
      <c r="S3775" t="s">
        <v>8315</v>
      </c>
      <c r="T3775">
        <f t="shared" si="348"/>
        <v>94.91</v>
      </c>
      <c r="U3775">
        <f t="shared" si="35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349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5">
        <f t="shared" si="350"/>
        <v>42087.792303240742</v>
      </c>
      <c r="M3776" s="15">
        <f t="shared" si="351"/>
        <v>42103.792303240742</v>
      </c>
      <c r="N3776" s="10">
        <f t="shared" si="352"/>
        <v>16</v>
      </c>
      <c r="O3776" t="b">
        <v>0</v>
      </c>
      <c r="P3776">
        <v>25</v>
      </c>
      <c r="Q3776" t="b">
        <v>1</v>
      </c>
      <c r="R3776" s="12" t="s">
        <v>8273</v>
      </c>
      <c r="S3776" t="s">
        <v>8315</v>
      </c>
      <c r="T3776">
        <f t="shared" si="348"/>
        <v>100</v>
      </c>
      <c r="U3776">
        <f t="shared" si="35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349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5">
        <f t="shared" si="350"/>
        <v>42075.942627314813</v>
      </c>
      <c r="M3777" s="15">
        <f t="shared" si="351"/>
        <v>42103.166666666672</v>
      </c>
      <c r="N3777" s="10">
        <f t="shared" si="352"/>
        <v>28</v>
      </c>
      <c r="O3777" t="b">
        <v>0</v>
      </c>
      <c r="P3777">
        <v>14</v>
      </c>
      <c r="Q3777" t="b">
        <v>1</v>
      </c>
      <c r="R3777" s="12" t="s">
        <v>8273</v>
      </c>
      <c r="S3777" t="s">
        <v>8315</v>
      </c>
      <c r="T3777">
        <f t="shared" si="348"/>
        <v>143.21</v>
      </c>
      <c r="U3777">
        <f t="shared" si="35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si="349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5">
        <f t="shared" si="350"/>
        <v>41814.367800925924</v>
      </c>
      <c r="M3778" s="15">
        <f t="shared" si="351"/>
        <v>41852.041666666664</v>
      </c>
      <c r="N3778" s="10">
        <f t="shared" si="352"/>
        <v>38</v>
      </c>
      <c r="O3778" t="b">
        <v>0</v>
      </c>
      <c r="P3778">
        <v>94</v>
      </c>
      <c r="Q3778" t="b">
        <v>1</v>
      </c>
      <c r="R3778" s="12" t="s">
        <v>8273</v>
      </c>
      <c r="S3778" t="s">
        <v>8315</v>
      </c>
      <c r="T3778">
        <f t="shared" ref="T3778:T3841" si="354">IFERROR(ROUND(E3778/P3778,2),0)</f>
        <v>90.82</v>
      </c>
      <c r="U3778">
        <f t="shared" si="35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ref="F3779:F3842" si="35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5">
        <f t="shared" ref="L3779:L3842" si="356">(((K3779/60)/60)/24)+DATE(1970,1,1)</f>
        <v>41887.111354166671</v>
      </c>
      <c r="M3779" s="15">
        <f t="shared" ref="M3779:M3842" si="357">(((J3779/60)/60)/24)+DATE(1970,1,1)</f>
        <v>41909.166666666664</v>
      </c>
      <c r="N3779" s="10">
        <f t="shared" ref="N3779:N3842" si="358">_xlfn.DAYS(M3779,L3779)</f>
        <v>22</v>
      </c>
      <c r="O3779" t="b">
        <v>0</v>
      </c>
      <c r="P3779">
        <v>59</v>
      </c>
      <c r="Q3779" t="b">
        <v>1</v>
      </c>
      <c r="R3779" s="12" t="s">
        <v>8273</v>
      </c>
      <c r="S3779" t="s">
        <v>8315</v>
      </c>
      <c r="T3779">
        <f t="shared" si="354"/>
        <v>48.54</v>
      </c>
      <c r="U3779">
        <f t="shared" ref="U3779:U3842" si="359">YEAR(L3779)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35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5">
        <f t="shared" si="356"/>
        <v>41989.819212962961</v>
      </c>
      <c r="M3780" s="15">
        <f t="shared" si="357"/>
        <v>42049.819212962961</v>
      </c>
      <c r="N3780" s="10">
        <f t="shared" si="358"/>
        <v>60</v>
      </c>
      <c r="O3780" t="b">
        <v>0</v>
      </c>
      <c r="P3780">
        <v>36</v>
      </c>
      <c r="Q3780" t="b">
        <v>1</v>
      </c>
      <c r="R3780" s="12" t="s">
        <v>8273</v>
      </c>
      <c r="S3780" t="s">
        <v>8315</v>
      </c>
      <c r="T3780">
        <f t="shared" si="354"/>
        <v>70.03</v>
      </c>
      <c r="U3780">
        <f t="shared" si="35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35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5">
        <f t="shared" si="356"/>
        <v>42425.735416666663</v>
      </c>
      <c r="M3781" s="15">
        <f t="shared" si="357"/>
        <v>42455.693750000006</v>
      </c>
      <c r="N3781" s="10">
        <f t="shared" si="358"/>
        <v>30</v>
      </c>
      <c r="O3781" t="b">
        <v>0</v>
      </c>
      <c r="P3781">
        <v>115</v>
      </c>
      <c r="Q3781" t="b">
        <v>1</v>
      </c>
      <c r="R3781" s="12" t="s">
        <v>8273</v>
      </c>
      <c r="S3781" t="s">
        <v>8315</v>
      </c>
      <c r="T3781">
        <f t="shared" si="354"/>
        <v>135.63</v>
      </c>
      <c r="U3781">
        <f t="shared" si="35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35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5">
        <f t="shared" si="356"/>
        <v>42166.219733796301</v>
      </c>
      <c r="M3782" s="15">
        <f t="shared" si="357"/>
        <v>42198.837499999994</v>
      </c>
      <c r="N3782" s="10">
        <f t="shared" si="358"/>
        <v>32</v>
      </c>
      <c r="O3782" t="b">
        <v>0</v>
      </c>
      <c r="P3782">
        <v>30</v>
      </c>
      <c r="Q3782" t="b">
        <v>1</v>
      </c>
      <c r="R3782" s="12" t="s">
        <v>8273</v>
      </c>
      <c r="S3782" t="s">
        <v>8315</v>
      </c>
      <c r="T3782">
        <f t="shared" si="354"/>
        <v>100</v>
      </c>
      <c r="U3782">
        <f t="shared" si="35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35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5">
        <f t="shared" si="356"/>
        <v>41865.882928240739</v>
      </c>
      <c r="M3783" s="15">
        <f t="shared" si="357"/>
        <v>41890.882928240739</v>
      </c>
      <c r="N3783" s="10">
        <f t="shared" si="358"/>
        <v>25</v>
      </c>
      <c r="O3783" t="b">
        <v>0</v>
      </c>
      <c r="P3783">
        <v>52</v>
      </c>
      <c r="Q3783" t="b">
        <v>1</v>
      </c>
      <c r="R3783" s="12" t="s">
        <v>8273</v>
      </c>
      <c r="S3783" t="s">
        <v>8315</v>
      </c>
      <c r="T3783">
        <f t="shared" si="354"/>
        <v>94.9</v>
      </c>
      <c r="U3783">
        <f t="shared" si="35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35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5">
        <f t="shared" si="356"/>
        <v>42546.862233796302</v>
      </c>
      <c r="M3784" s="15">
        <f t="shared" si="357"/>
        <v>42575.958333333328</v>
      </c>
      <c r="N3784" s="10">
        <f t="shared" si="358"/>
        <v>29</v>
      </c>
      <c r="O3784" t="b">
        <v>0</v>
      </c>
      <c r="P3784">
        <v>27</v>
      </c>
      <c r="Q3784" t="b">
        <v>1</v>
      </c>
      <c r="R3784" s="12" t="s">
        <v>8273</v>
      </c>
      <c r="S3784" t="s">
        <v>8315</v>
      </c>
      <c r="T3784">
        <f t="shared" si="354"/>
        <v>75.37</v>
      </c>
      <c r="U3784">
        <f t="shared" si="35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35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5">
        <f t="shared" si="356"/>
        <v>42420.140277777777</v>
      </c>
      <c r="M3785" s="15">
        <f t="shared" si="357"/>
        <v>42444.666666666672</v>
      </c>
      <c r="N3785" s="10">
        <f t="shared" si="358"/>
        <v>24</v>
      </c>
      <c r="O3785" t="b">
        <v>0</v>
      </c>
      <c r="P3785">
        <v>24</v>
      </c>
      <c r="Q3785" t="b">
        <v>1</v>
      </c>
      <c r="R3785" s="12" t="s">
        <v>8273</v>
      </c>
      <c r="S3785" t="s">
        <v>8315</v>
      </c>
      <c r="T3785">
        <f t="shared" si="354"/>
        <v>64.459999999999994</v>
      </c>
      <c r="U3785">
        <f t="shared" si="35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35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5">
        <f t="shared" si="356"/>
        <v>42531.980694444443</v>
      </c>
      <c r="M3786" s="15">
        <f t="shared" si="357"/>
        <v>42561.980694444443</v>
      </c>
      <c r="N3786" s="10">
        <f t="shared" si="358"/>
        <v>30</v>
      </c>
      <c r="O3786" t="b">
        <v>0</v>
      </c>
      <c r="P3786">
        <v>10</v>
      </c>
      <c r="Q3786" t="b">
        <v>1</v>
      </c>
      <c r="R3786" s="12" t="s">
        <v>8273</v>
      </c>
      <c r="S3786" t="s">
        <v>8315</v>
      </c>
      <c r="T3786">
        <f t="shared" si="354"/>
        <v>115</v>
      </c>
      <c r="U3786">
        <f t="shared" si="35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35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5">
        <f t="shared" si="356"/>
        <v>42548.63853009259</v>
      </c>
      <c r="M3787" s="15">
        <f t="shared" si="357"/>
        <v>42584.418749999997</v>
      </c>
      <c r="N3787" s="10">
        <f t="shared" si="358"/>
        <v>36</v>
      </c>
      <c r="O3787" t="b">
        <v>0</v>
      </c>
      <c r="P3787">
        <v>30</v>
      </c>
      <c r="Q3787" t="b">
        <v>1</v>
      </c>
      <c r="R3787" s="12" t="s">
        <v>8273</v>
      </c>
      <c r="S3787" t="s">
        <v>8315</v>
      </c>
      <c r="T3787">
        <f t="shared" si="354"/>
        <v>100.5</v>
      </c>
      <c r="U3787">
        <f t="shared" si="35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35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5">
        <f t="shared" si="356"/>
        <v>42487.037905092591</v>
      </c>
      <c r="M3788" s="15">
        <f t="shared" si="357"/>
        <v>42517.037905092591</v>
      </c>
      <c r="N3788" s="10">
        <f t="shared" si="358"/>
        <v>30</v>
      </c>
      <c r="O3788" t="b">
        <v>0</v>
      </c>
      <c r="P3788">
        <v>71</v>
      </c>
      <c r="Q3788" t="b">
        <v>1</v>
      </c>
      <c r="R3788" s="12" t="s">
        <v>8273</v>
      </c>
      <c r="S3788" t="s">
        <v>8315</v>
      </c>
      <c r="T3788">
        <f t="shared" si="354"/>
        <v>93.77</v>
      </c>
      <c r="U3788">
        <f t="shared" si="35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35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5">
        <f t="shared" si="356"/>
        <v>42167.534791666665</v>
      </c>
      <c r="M3789" s="15">
        <f t="shared" si="357"/>
        <v>42196.165972222225</v>
      </c>
      <c r="N3789" s="10">
        <f t="shared" si="358"/>
        <v>29</v>
      </c>
      <c r="O3789" t="b">
        <v>0</v>
      </c>
      <c r="P3789">
        <v>10</v>
      </c>
      <c r="Q3789" t="b">
        <v>1</v>
      </c>
      <c r="R3789" s="12" t="s">
        <v>8273</v>
      </c>
      <c r="S3789" t="s">
        <v>8315</v>
      </c>
      <c r="T3789">
        <f t="shared" si="354"/>
        <v>35.1</v>
      </c>
      <c r="U3789">
        <f t="shared" si="35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35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5">
        <f t="shared" si="356"/>
        <v>42333.695821759262</v>
      </c>
      <c r="M3790" s="15">
        <f t="shared" si="357"/>
        <v>42361.679166666669</v>
      </c>
      <c r="N3790" s="10">
        <f t="shared" si="358"/>
        <v>28</v>
      </c>
      <c r="O3790" t="b">
        <v>0</v>
      </c>
      <c r="P3790">
        <v>1</v>
      </c>
      <c r="Q3790" t="b">
        <v>0</v>
      </c>
      <c r="R3790" s="12" t="s">
        <v>8273</v>
      </c>
      <c r="S3790" t="s">
        <v>8315</v>
      </c>
      <c r="T3790">
        <f t="shared" si="354"/>
        <v>500</v>
      </c>
      <c r="U3790">
        <f t="shared" si="35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35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5">
        <f t="shared" si="356"/>
        <v>42138.798819444448</v>
      </c>
      <c r="M3791" s="15">
        <f t="shared" si="357"/>
        <v>42170.798819444448</v>
      </c>
      <c r="N3791" s="10">
        <f t="shared" si="358"/>
        <v>32</v>
      </c>
      <c r="O3791" t="b">
        <v>0</v>
      </c>
      <c r="P3791">
        <v>4</v>
      </c>
      <c r="Q3791" t="b">
        <v>0</v>
      </c>
      <c r="R3791" s="12" t="s">
        <v>8273</v>
      </c>
      <c r="S3791" t="s">
        <v>8315</v>
      </c>
      <c r="T3791">
        <f t="shared" si="354"/>
        <v>29</v>
      </c>
      <c r="U3791">
        <f t="shared" si="35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35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5">
        <f t="shared" si="356"/>
        <v>42666.666932870372</v>
      </c>
      <c r="M3792" s="15">
        <f t="shared" si="357"/>
        <v>42696.708599537036</v>
      </c>
      <c r="N3792" s="10">
        <f t="shared" si="358"/>
        <v>30</v>
      </c>
      <c r="O3792" t="b">
        <v>0</v>
      </c>
      <c r="P3792">
        <v>0</v>
      </c>
      <c r="Q3792" t="b">
        <v>0</v>
      </c>
      <c r="R3792" s="12" t="s">
        <v>8273</v>
      </c>
      <c r="S3792" t="s">
        <v>8315</v>
      </c>
      <c r="T3792">
        <f t="shared" si="354"/>
        <v>0</v>
      </c>
      <c r="U3792">
        <f t="shared" si="35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35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5">
        <f t="shared" si="356"/>
        <v>41766.692037037035</v>
      </c>
      <c r="M3793" s="15">
        <f t="shared" si="357"/>
        <v>41826.692037037035</v>
      </c>
      <c r="N3793" s="10">
        <f t="shared" si="358"/>
        <v>60</v>
      </c>
      <c r="O3793" t="b">
        <v>0</v>
      </c>
      <c r="P3793">
        <v>0</v>
      </c>
      <c r="Q3793" t="b">
        <v>0</v>
      </c>
      <c r="R3793" s="12" t="s">
        <v>8273</v>
      </c>
      <c r="S3793" t="s">
        <v>8315</v>
      </c>
      <c r="T3793">
        <f t="shared" si="354"/>
        <v>0</v>
      </c>
      <c r="U3793">
        <f t="shared" si="35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35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5">
        <f t="shared" si="356"/>
        <v>42170.447013888886</v>
      </c>
      <c r="M3794" s="15">
        <f t="shared" si="357"/>
        <v>42200.447013888886</v>
      </c>
      <c r="N3794" s="10">
        <f t="shared" si="358"/>
        <v>30</v>
      </c>
      <c r="O3794" t="b">
        <v>0</v>
      </c>
      <c r="P3794">
        <v>2</v>
      </c>
      <c r="Q3794" t="b">
        <v>0</v>
      </c>
      <c r="R3794" s="12" t="s">
        <v>8273</v>
      </c>
      <c r="S3794" t="s">
        <v>8315</v>
      </c>
      <c r="T3794">
        <f t="shared" si="354"/>
        <v>17.5</v>
      </c>
      <c r="U3794">
        <f t="shared" si="35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35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5">
        <f t="shared" si="356"/>
        <v>41968.938993055555</v>
      </c>
      <c r="M3795" s="15">
        <f t="shared" si="357"/>
        <v>41989.938993055555</v>
      </c>
      <c r="N3795" s="10">
        <f t="shared" si="358"/>
        <v>21</v>
      </c>
      <c r="O3795" t="b">
        <v>0</v>
      </c>
      <c r="P3795">
        <v>24</v>
      </c>
      <c r="Q3795" t="b">
        <v>0</v>
      </c>
      <c r="R3795" s="12" t="s">
        <v>8273</v>
      </c>
      <c r="S3795" t="s">
        <v>8315</v>
      </c>
      <c r="T3795">
        <f t="shared" si="354"/>
        <v>174</v>
      </c>
      <c r="U3795">
        <f t="shared" si="35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35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5">
        <f t="shared" si="356"/>
        <v>42132.58048611111</v>
      </c>
      <c r="M3796" s="15">
        <f t="shared" si="357"/>
        <v>42162.58048611111</v>
      </c>
      <c r="N3796" s="10">
        <f t="shared" si="358"/>
        <v>30</v>
      </c>
      <c r="O3796" t="b">
        <v>0</v>
      </c>
      <c r="P3796">
        <v>1</v>
      </c>
      <c r="Q3796" t="b">
        <v>0</v>
      </c>
      <c r="R3796" s="12" t="s">
        <v>8273</v>
      </c>
      <c r="S3796" t="s">
        <v>8315</v>
      </c>
      <c r="T3796">
        <f t="shared" si="354"/>
        <v>50</v>
      </c>
      <c r="U3796">
        <f t="shared" si="35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35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5">
        <f t="shared" si="356"/>
        <v>42201.436226851853</v>
      </c>
      <c r="M3797" s="15">
        <f t="shared" si="357"/>
        <v>42244.9375</v>
      </c>
      <c r="N3797" s="10">
        <f t="shared" si="358"/>
        <v>43</v>
      </c>
      <c r="O3797" t="b">
        <v>0</v>
      </c>
      <c r="P3797">
        <v>2</v>
      </c>
      <c r="Q3797" t="b">
        <v>0</v>
      </c>
      <c r="R3797" s="12" t="s">
        <v>8273</v>
      </c>
      <c r="S3797" t="s">
        <v>8315</v>
      </c>
      <c r="T3797">
        <f t="shared" si="354"/>
        <v>5</v>
      </c>
      <c r="U3797">
        <f t="shared" si="35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35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5">
        <f t="shared" si="356"/>
        <v>42689.029583333337</v>
      </c>
      <c r="M3798" s="15">
        <f t="shared" si="357"/>
        <v>42749.029583333337</v>
      </c>
      <c r="N3798" s="10">
        <f t="shared" si="358"/>
        <v>60</v>
      </c>
      <c r="O3798" t="b">
        <v>0</v>
      </c>
      <c r="P3798">
        <v>1</v>
      </c>
      <c r="Q3798" t="b">
        <v>0</v>
      </c>
      <c r="R3798" s="12" t="s">
        <v>8273</v>
      </c>
      <c r="S3798" t="s">
        <v>8315</v>
      </c>
      <c r="T3798">
        <f t="shared" si="354"/>
        <v>1</v>
      </c>
      <c r="U3798">
        <f t="shared" si="35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35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5">
        <f t="shared" si="356"/>
        <v>42084.881539351853</v>
      </c>
      <c r="M3799" s="15">
        <f t="shared" si="357"/>
        <v>42114.881539351853</v>
      </c>
      <c r="N3799" s="10">
        <f t="shared" si="358"/>
        <v>30</v>
      </c>
      <c r="O3799" t="b">
        <v>0</v>
      </c>
      <c r="P3799">
        <v>37</v>
      </c>
      <c r="Q3799" t="b">
        <v>0</v>
      </c>
      <c r="R3799" s="12" t="s">
        <v>8273</v>
      </c>
      <c r="S3799" t="s">
        <v>8315</v>
      </c>
      <c r="T3799">
        <f t="shared" si="354"/>
        <v>145.41</v>
      </c>
      <c r="U3799">
        <f t="shared" si="35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35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5">
        <f t="shared" si="356"/>
        <v>41831.722777777781</v>
      </c>
      <c r="M3800" s="15">
        <f t="shared" si="357"/>
        <v>41861.722777777781</v>
      </c>
      <c r="N3800" s="10">
        <f t="shared" si="358"/>
        <v>30</v>
      </c>
      <c r="O3800" t="b">
        <v>0</v>
      </c>
      <c r="P3800">
        <v>5</v>
      </c>
      <c r="Q3800" t="b">
        <v>0</v>
      </c>
      <c r="R3800" s="12" t="s">
        <v>8273</v>
      </c>
      <c r="S3800" t="s">
        <v>8315</v>
      </c>
      <c r="T3800">
        <f t="shared" si="354"/>
        <v>205</v>
      </c>
      <c r="U3800">
        <f t="shared" si="35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35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5">
        <f t="shared" si="356"/>
        <v>42410.93105324074</v>
      </c>
      <c r="M3801" s="15">
        <f t="shared" si="357"/>
        <v>42440.93105324074</v>
      </c>
      <c r="N3801" s="10">
        <f t="shared" si="358"/>
        <v>30</v>
      </c>
      <c r="O3801" t="b">
        <v>0</v>
      </c>
      <c r="P3801">
        <v>4</v>
      </c>
      <c r="Q3801" t="b">
        <v>0</v>
      </c>
      <c r="R3801" s="12" t="s">
        <v>8273</v>
      </c>
      <c r="S3801" t="s">
        <v>8315</v>
      </c>
      <c r="T3801">
        <f t="shared" si="354"/>
        <v>100.5</v>
      </c>
      <c r="U3801">
        <f t="shared" si="35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35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5">
        <f t="shared" si="356"/>
        <v>41982.737071759257</v>
      </c>
      <c r="M3802" s="15">
        <f t="shared" si="357"/>
        <v>42015.207638888889</v>
      </c>
      <c r="N3802" s="10">
        <f t="shared" si="358"/>
        <v>33</v>
      </c>
      <c r="O3802" t="b">
        <v>0</v>
      </c>
      <c r="P3802">
        <v>16</v>
      </c>
      <c r="Q3802" t="b">
        <v>0</v>
      </c>
      <c r="R3802" s="12" t="s">
        <v>8273</v>
      </c>
      <c r="S3802" t="s">
        <v>8315</v>
      </c>
      <c r="T3802">
        <f t="shared" si="354"/>
        <v>55.06</v>
      </c>
      <c r="U3802">
        <f t="shared" si="35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35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5">
        <f t="shared" si="356"/>
        <v>41975.676111111112</v>
      </c>
      <c r="M3803" s="15">
        <f t="shared" si="357"/>
        <v>42006.676111111112</v>
      </c>
      <c r="N3803" s="10">
        <f t="shared" si="358"/>
        <v>31</v>
      </c>
      <c r="O3803" t="b">
        <v>0</v>
      </c>
      <c r="P3803">
        <v>9</v>
      </c>
      <c r="Q3803" t="b">
        <v>0</v>
      </c>
      <c r="R3803" s="12" t="s">
        <v>8273</v>
      </c>
      <c r="S3803" t="s">
        <v>8315</v>
      </c>
      <c r="T3803">
        <f t="shared" si="354"/>
        <v>47.33</v>
      </c>
      <c r="U3803">
        <f t="shared" si="35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35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5">
        <f t="shared" si="356"/>
        <v>42269.126226851848</v>
      </c>
      <c r="M3804" s="15">
        <f t="shared" si="357"/>
        <v>42299.126226851848</v>
      </c>
      <c r="N3804" s="10">
        <f t="shared" si="358"/>
        <v>30</v>
      </c>
      <c r="O3804" t="b">
        <v>0</v>
      </c>
      <c r="P3804">
        <v>0</v>
      </c>
      <c r="Q3804" t="b">
        <v>0</v>
      </c>
      <c r="R3804" s="12" t="s">
        <v>8273</v>
      </c>
      <c r="S3804" t="s">
        <v>8315</v>
      </c>
      <c r="T3804">
        <f t="shared" si="354"/>
        <v>0</v>
      </c>
      <c r="U3804">
        <f t="shared" si="35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35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5">
        <f t="shared" si="356"/>
        <v>42403.971851851849</v>
      </c>
      <c r="M3805" s="15">
        <f t="shared" si="357"/>
        <v>42433.971851851849</v>
      </c>
      <c r="N3805" s="10">
        <f t="shared" si="358"/>
        <v>30</v>
      </c>
      <c r="O3805" t="b">
        <v>0</v>
      </c>
      <c r="P3805">
        <v>40</v>
      </c>
      <c r="Q3805" t="b">
        <v>0</v>
      </c>
      <c r="R3805" s="12" t="s">
        <v>8273</v>
      </c>
      <c r="S3805" t="s">
        <v>8315</v>
      </c>
      <c r="T3805">
        <f t="shared" si="354"/>
        <v>58.95</v>
      </c>
      <c r="U3805">
        <f t="shared" si="35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35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5">
        <f t="shared" si="356"/>
        <v>42527.00953703704</v>
      </c>
      <c r="M3806" s="15">
        <f t="shared" si="357"/>
        <v>42582.291666666672</v>
      </c>
      <c r="N3806" s="10">
        <f t="shared" si="358"/>
        <v>55</v>
      </c>
      <c r="O3806" t="b">
        <v>0</v>
      </c>
      <c r="P3806">
        <v>0</v>
      </c>
      <c r="Q3806" t="b">
        <v>0</v>
      </c>
      <c r="R3806" s="12" t="s">
        <v>8273</v>
      </c>
      <c r="S3806" t="s">
        <v>8315</v>
      </c>
      <c r="T3806">
        <f t="shared" si="354"/>
        <v>0</v>
      </c>
      <c r="U3806">
        <f t="shared" si="35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35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5">
        <f t="shared" si="356"/>
        <v>41849.887037037035</v>
      </c>
      <c r="M3807" s="15">
        <f t="shared" si="357"/>
        <v>41909.887037037035</v>
      </c>
      <c r="N3807" s="10">
        <f t="shared" si="358"/>
        <v>60</v>
      </c>
      <c r="O3807" t="b">
        <v>0</v>
      </c>
      <c r="P3807">
        <v>2</v>
      </c>
      <c r="Q3807" t="b">
        <v>0</v>
      </c>
      <c r="R3807" s="12" t="s">
        <v>8273</v>
      </c>
      <c r="S3807" t="s">
        <v>8315</v>
      </c>
      <c r="T3807">
        <f t="shared" si="354"/>
        <v>1.5</v>
      </c>
      <c r="U3807">
        <f t="shared" si="35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35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5">
        <f t="shared" si="356"/>
        <v>41799.259039351848</v>
      </c>
      <c r="M3808" s="15">
        <f t="shared" si="357"/>
        <v>41819.259039351848</v>
      </c>
      <c r="N3808" s="10">
        <f t="shared" si="358"/>
        <v>20</v>
      </c>
      <c r="O3808" t="b">
        <v>0</v>
      </c>
      <c r="P3808">
        <v>1</v>
      </c>
      <c r="Q3808" t="b">
        <v>0</v>
      </c>
      <c r="R3808" s="12" t="s">
        <v>8273</v>
      </c>
      <c r="S3808" t="s">
        <v>8315</v>
      </c>
      <c r="T3808">
        <f t="shared" si="354"/>
        <v>5</v>
      </c>
      <c r="U3808">
        <f t="shared" si="35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35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5">
        <f t="shared" si="356"/>
        <v>42090.909016203703</v>
      </c>
      <c r="M3809" s="15">
        <f t="shared" si="357"/>
        <v>42097.909016203703</v>
      </c>
      <c r="N3809" s="10">
        <f t="shared" si="358"/>
        <v>7</v>
      </c>
      <c r="O3809" t="b">
        <v>0</v>
      </c>
      <c r="P3809">
        <v>9</v>
      </c>
      <c r="Q3809" t="b">
        <v>0</v>
      </c>
      <c r="R3809" s="12" t="s">
        <v>8273</v>
      </c>
      <c r="S3809" t="s">
        <v>8315</v>
      </c>
      <c r="T3809">
        <f t="shared" si="354"/>
        <v>50.56</v>
      </c>
      <c r="U3809">
        <f t="shared" si="35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35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5">
        <f t="shared" si="356"/>
        <v>42059.453923611116</v>
      </c>
      <c r="M3810" s="15">
        <f t="shared" si="357"/>
        <v>42119.412256944444</v>
      </c>
      <c r="N3810" s="10">
        <f t="shared" si="358"/>
        <v>60</v>
      </c>
      <c r="O3810" t="b">
        <v>0</v>
      </c>
      <c r="P3810">
        <v>24</v>
      </c>
      <c r="Q3810" t="b">
        <v>1</v>
      </c>
      <c r="R3810" s="12" t="s">
        <v>8273</v>
      </c>
      <c r="S3810" t="s">
        <v>8274</v>
      </c>
      <c r="T3810">
        <f t="shared" si="354"/>
        <v>41.67</v>
      </c>
      <c r="U3810">
        <f t="shared" si="35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35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5">
        <f t="shared" si="356"/>
        <v>41800.526701388888</v>
      </c>
      <c r="M3811" s="15">
        <f t="shared" si="357"/>
        <v>41850.958333333336</v>
      </c>
      <c r="N3811" s="10">
        <f t="shared" si="358"/>
        <v>50</v>
      </c>
      <c r="O3811" t="b">
        <v>0</v>
      </c>
      <c r="P3811">
        <v>38</v>
      </c>
      <c r="Q3811" t="b">
        <v>1</v>
      </c>
      <c r="R3811" s="12" t="s">
        <v>8273</v>
      </c>
      <c r="S3811" t="s">
        <v>8274</v>
      </c>
      <c r="T3811">
        <f t="shared" si="354"/>
        <v>53.29</v>
      </c>
      <c r="U3811">
        <f t="shared" si="35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35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5">
        <f t="shared" si="356"/>
        <v>42054.849050925928</v>
      </c>
      <c r="M3812" s="15">
        <f t="shared" si="357"/>
        <v>42084.807384259257</v>
      </c>
      <c r="N3812" s="10">
        <f t="shared" si="358"/>
        <v>30</v>
      </c>
      <c r="O3812" t="b">
        <v>0</v>
      </c>
      <c r="P3812">
        <v>26</v>
      </c>
      <c r="Q3812" t="b">
        <v>1</v>
      </c>
      <c r="R3812" s="12" t="s">
        <v>8273</v>
      </c>
      <c r="S3812" t="s">
        <v>8274</v>
      </c>
      <c r="T3812">
        <f t="shared" si="354"/>
        <v>70.23</v>
      </c>
      <c r="U3812">
        <f t="shared" si="35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35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5">
        <f t="shared" si="356"/>
        <v>42487.62700231481</v>
      </c>
      <c r="M3813" s="15">
        <f t="shared" si="357"/>
        <v>42521.458333333328</v>
      </c>
      <c r="N3813" s="10">
        <f t="shared" si="358"/>
        <v>34</v>
      </c>
      <c r="O3813" t="b">
        <v>0</v>
      </c>
      <c r="P3813">
        <v>19</v>
      </c>
      <c r="Q3813" t="b">
        <v>1</v>
      </c>
      <c r="R3813" s="12" t="s">
        <v>8273</v>
      </c>
      <c r="S3813" t="s">
        <v>8274</v>
      </c>
      <c r="T3813">
        <f t="shared" si="354"/>
        <v>43.42</v>
      </c>
      <c r="U3813">
        <f t="shared" si="35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35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5">
        <f t="shared" si="356"/>
        <v>42109.751250000001</v>
      </c>
      <c r="M3814" s="15">
        <f t="shared" si="357"/>
        <v>42156.165972222225</v>
      </c>
      <c r="N3814" s="10">
        <f t="shared" si="358"/>
        <v>47</v>
      </c>
      <c r="O3814" t="b">
        <v>0</v>
      </c>
      <c r="P3814">
        <v>11</v>
      </c>
      <c r="Q3814" t="b">
        <v>1</v>
      </c>
      <c r="R3814" s="12" t="s">
        <v>8273</v>
      </c>
      <c r="S3814" t="s">
        <v>8274</v>
      </c>
      <c r="T3814">
        <f t="shared" si="354"/>
        <v>199.18</v>
      </c>
      <c r="U3814">
        <f t="shared" si="35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35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5">
        <f t="shared" si="356"/>
        <v>42497.275706018518</v>
      </c>
      <c r="M3815" s="15">
        <f t="shared" si="357"/>
        <v>42535.904861111107</v>
      </c>
      <c r="N3815" s="10">
        <f t="shared" si="358"/>
        <v>38</v>
      </c>
      <c r="O3815" t="b">
        <v>0</v>
      </c>
      <c r="P3815">
        <v>27</v>
      </c>
      <c r="Q3815" t="b">
        <v>1</v>
      </c>
      <c r="R3815" s="12" t="s">
        <v>8273</v>
      </c>
      <c r="S3815" t="s">
        <v>8274</v>
      </c>
      <c r="T3815">
        <f t="shared" si="354"/>
        <v>78.52</v>
      </c>
      <c r="U3815">
        <f t="shared" si="35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35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5">
        <f t="shared" si="356"/>
        <v>42058.904074074075</v>
      </c>
      <c r="M3816" s="15">
        <f t="shared" si="357"/>
        <v>42095.165972222225</v>
      </c>
      <c r="N3816" s="10">
        <f t="shared" si="358"/>
        <v>37</v>
      </c>
      <c r="O3816" t="b">
        <v>0</v>
      </c>
      <c r="P3816">
        <v>34</v>
      </c>
      <c r="Q3816" t="b">
        <v>1</v>
      </c>
      <c r="R3816" s="12" t="s">
        <v>8273</v>
      </c>
      <c r="S3816" t="s">
        <v>8274</v>
      </c>
      <c r="T3816">
        <f t="shared" si="354"/>
        <v>61.82</v>
      </c>
      <c r="U3816">
        <f t="shared" si="35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35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5">
        <f t="shared" si="356"/>
        <v>42207.259918981479</v>
      </c>
      <c r="M3817" s="15">
        <f t="shared" si="357"/>
        <v>42236.958333333328</v>
      </c>
      <c r="N3817" s="10">
        <f t="shared" si="358"/>
        <v>29</v>
      </c>
      <c r="O3817" t="b">
        <v>0</v>
      </c>
      <c r="P3817">
        <v>20</v>
      </c>
      <c r="Q3817" t="b">
        <v>1</v>
      </c>
      <c r="R3817" s="12" t="s">
        <v>8273</v>
      </c>
      <c r="S3817" t="s">
        <v>8274</v>
      </c>
      <c r="T3817">
        <f t="shared" si="354"/>
        <v>50</v>
      </c>
      <c r="U3817">
        <f t="shared" si="35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35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5">
        <f t="shared" si="356"/>
        <v>41807.690081018518</v>
      </c>
      <c r="M3818" s="15">
        <f t="shared" si="357"/>
        <v>41837.690081018518</v>
      </c>
      <c r="N3818" s="10">
        <f t="shared" si="358"/>
        <v>30</v>
      </c>
      <c r="O3818" t="b">
        <v>0</v>
      </c>
      <c r="P3818">
        <v>37</v>
      </c>
      <c r="Q3818" t="b">
        <v>1</v>
      </c>
      <c r="R3818" s="12" t="s">
        <v>8273</v>
      </c>
      <c r="S3818" t="s">
        <v>8274</v>
      </c>
      <c r="T3818">
        <f t="shared" si="354"/>
        <v>48.34</v>
      </c>
      <c r="U3818">
        <f t="shared" si="35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35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5">
        <f t="shared" si="356"/>
        <v>42284.69694444444</v>
      </c>
      <c r="M3819" s="15">
        <f t="shared" si="357"/>
        <v>42301.165972222225</v>
      </c>
      <c r="N3819" s="10">
        <f t="shared" si="358"/>
        <v>17</v>
      </c>
      <c r="O3819" t="b">
        <v>0</v>
      </c>
      <c r="P3819">
        <v>20</v>
      </c>
      <c r="Q3819" t="b">
        <v>1</v>
      </c>
      <c r="R3819" s="12" t="s">
        <v>8273</v>
      </c>
      <c r="S3819" t="s">
        <v>8274</v>
      </c>
      <c r="T3819">
        <f t="shared" si="354"/>
        <v>107.25</v>
      </c>
      <c r="U3819">
        <f t="shared" si="35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35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5">
        <f t="shared" si="356"/>
        <v>42045.84238425926</v>
      </c>
      <c r="M3820" s="15">
        <f t="shared" si="357"/>
        <v>42075.800717592589</v>
      </c>
      <c r="N3820" s="10">
        <f t="shared" si="358"/>
        <v>30</v>
      </c>
      <c r="O3820" t="b">
        <v>0</v>
      </c>
      <c r="P3820">
        <v>10</v>
      </c>
      <c r="Q3820" t="b">
        <v>1</v>
      </c>
      <c r="R3820" s="12" t="s">
        <v>8273</v>
      </c>
      <c r="S3820" t="s">
        <v>8274</v>
      </c>
      <c r="T3820">
        <f t="shared" si="354"/>
        <v>57</v>
      </c>
      <c r="U3820">
        <f t="shared" si="35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35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5">
        <f t="shared" si="356"/>
        <v>42184.209537037037</v>
      </c>
      <c r="M3821" s="15">
        <f t="shared" si="357"/>
        <v>42202.876388888893</v>
      </c>
      <c r="N3821" s="10">
        <f t="shared" si="358"/>
        <v>18</v>
      </c>
      <c r="O3821" t="b">
        <v>0</v>
      </c>
      <c r="P3821">
        <v>26</v>
      </c>
      <c r="Q3821" t="b">
        <v>1</v>
      </c>
      <c r="R3821" s="12" t="s">
        <v>8273</v>
      </c>
      <c r="S3821" t="s">
        <v>8274</v>
      </c>
      <c r="T3821">
        <f t="shared" si="354"/>
        <v>40.92</v>
      </c>
      <c r="U3821">
        <f t="shared" si="35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35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5">
        <f t="shared" si="356"/>
        <v>42160.651817129634</v>
      </c>
      <c r="M3822" s="15">
        <f t="shared" si="357"/>
        <v>42190.651817129634</v>
      </c>
      <c r="N3822" s="10">
        <f t="shared" si="358"/>
        <v>30</v>
      </c>
      <c r="O3822" t="b">
        <v>0</v>
      </c>
      <c r="P3822">
        <v>20</v>
      </c>
      <c r="Q3822" t="b">
        <v>1</v>
      </c>
      <c r="R3822" s="12" t="s">
        <v>8273</v>
      </c>
      <c r="S3822" t="s">
        <v>8274</v>
      </c>
      <c r="T3822">
        <f t="shared" si="354"/>
        <v>21.5</v>
      </c>
      <c r="U3822">
        <f t="shared" si="35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35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5">
        <f t="shared" si="356"/>
        <v>42341.180636574078</v>
      </c>
      <c r="M3823" s="15">
        <f t="shared" si="357"/>
        <v>42373.180636574078</v>
      </c>
      <c r="N3823" s="10">
        <f t="shared" si="358"/>
        <v>32</v>
      </c>
      <c r="O3823" t="b">
        <v>0</v>
      </c>
      <c r="P3823">
        <v>46</v>
      </c>
      <c r="Q3823" t="b">
        <v>1</v>
      </c>
      <c r="R3823" s="12" t="s">
        <v>8273</v>
      </c>
      <c r="S3823" t="s">
        <v>8274</v>
      </c>
      <c r="T3823">
        <f t="shared" si="354"/>
        <v>79.540000000000006</v>
      </c>
      <c r="U3823">
        <f t="shared" si="35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35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5">
        <f t="shared" si="356"/>
        <v>42329.838159722218</v>
      </c>
      <c r="M3824" s="15">
        <f t="shared" si="357"/>
        <v>42388.957638888889</v>
      </c>
      <c r="N3824" s="10">
        <f t="shared" si="358"/>
        <v>59</v>
      </c>
      <c r="O3824" t="b">
        <v>0</v>
      </c>
      <c r="P3824">
        <v>76</v>
      </c>
      <c r="Q3824" t="b">
        <v>1</v>
      </c>
      <c r="R3824" s="12" t="s">
        <v>8273</v>
      </c>
      <c r="S3824" t="s">
        <v>8274</v>
      </c>
      <c r="T3824">
        <f t="shared" si="354"/>
        <v>72.38</v>
      </c>
      <c r="U3824">
        <f t="shared" si="35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35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5">
        <f t="shared" si="356"/>
        <v>42170.910231481481</v>
      </c>
      <c r="M3825" s="15">
        <f t="shared" si="357"/>
        <v>42205.165972222225</v>
      </c>
      <c r="N3825" s="10">
        <f t="shared" si="358"/>
        <v>35</v>
      </c>
      <c r="O3825" t="b">
        <v>0</v>
      </c>
      <c r="P3825">
        <v>41</v>
      </c>
      <c r="Q3825" t="b">
        <v>1</v>
      </c>
      <c r="R3825" s="12" t="s">
        <v>8273</v>
      </c>
      <c r="S3825" t="s">
        <v>8274</v>
      </c>
      <c r="T3825">
        <f t="shared" si="354"/>
        <v>64.63</v>
      </c>
      <c r="U3825">
        <f t="shared" si="35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35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5">
        <f t="shared" si="356"/>
        <v>42571.626192129625</v>
      </c>
      <c r="M3826" s="15">
        <f t="shared" si="357"/>
        <v>42583.570138888885</v>
      </c>
      <c r="N3826" s="10">
        <f t="shared" si="358"/>
        <v>12</v>
      </c>
      <c r="O3826" t="b">
        <v>0</v>
      </c>
      <c r="P3826">
        <v>7</v>
      </c>
      <c r="Q3826" t="b">
        <v>1</v>
      </c>
      <c r="R3826" s="12" t="s">
        <v>8273</v>
      </c>
      <c r="S3826" t="s">
        <v>8274</v>
      </c>
      <c r="T3826">
        <f t="shared" si="354"/>
        <v>38.57</v>
      </c>
      <c r="U3826">
        <f t="shared" si="35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35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5">
        <f t="shared" si="356"/>
        <v>42151.069606481484</v>
      </c>
      <c r="M3827" s="15">
        <f t="shared" si="357"/>
        <v>42172.069606481484</v>
      </c>
      <c r="N3827" s="10">
        <f t="shared" si="358"/>
        <v>21</v>
      </c>
      <c r="O3827" t="b">
        <v>0</v>
      </c>
      <c r="P3827">
        <v>49</v>
      </c>
      <c r="Q3827" t="b">
        <v>1</v>
      </c>
      <c r="R3827" s="12" t="s">
        <v>8273</v>
      </c>
      <c r="S3827" t="s">
        <v>8274</v>
      </c>
      <c r="T3827">
        <f t="shared" si="354"/>
        <v>107.57</v>
      </c>
      <c r="U3827">
        <f t="shared" si="35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35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5">
        <f t="shared" si="356"/>
        <v>42101.423541666663</v>
      </c>
      <c r="M3828" s="15">
        <f t="shared" si="357"/>
        <v>42131.423541666663</v>
      </c>
      <c r="N3828" s="10">
        <f t="shared" si="358"/>
        <v>30</v>
      </c>
      <c r="O3828" t="b">
        <v>0</v>
      </c>
      <c r="P3828">
        <v>26</v>
      </c>
      <c r="Q3828" t="b">
        <v>1</v>
      </c>
      <c r="R3828" s="12" t="s">
        <v>8273</v>
      </c>
      <c r="S3828" t="s">
        <v>8274</v>
      </c>
      <c r="T3828">
        <f t="shared" si="354"/>
        <v>27.5</v>
      </c>
      <c r="U3828">
        <f t="shared" si="35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35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5">
        <f t="shared" si="356"/>
        <v>42034.928252314814</v>
      </c>
      <c r="M3829" s="15">
        <f t="shared" si="357"/>
        <v>42090</v>
      </c>
      <c r="N3829" s="10">
        <f t="shared" si="358"/>
        <v>56</v>
      </c>
      <c r="O3829" t="b">
        <v>0</v>
      </c>
      <c r="P3829">
        <v>65</v>
      </c>
      <c r="Q3829" t="b">
        <v>1</v>
      </c>
      <c r="R3829" s="12" t="s">
        <v>8273</v>
      </c>
      <c r="S3829" t="s">
        <v>8274</v>
      </c>
      <c r="T3829">
        <f t="shared" si="354"/>
        <v>70.459999999999994</v>
      </c>
      <c r="U3829">
        <f t="shared" si="35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35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5">
        <f t="shared" si="356"/>
        <v>41944.527627314819</v>
      </c>
      <c r="M3830" s="15">
        <f t="shared" si="357"/>
        <v>42004.569293981483</v>
      </c>
      <c r="N3830" s="10">
        <f t="shared" si="358"/>
        <v>60</v>
      </c>
      <c r="O3830" t="b">
        <v>0</v>
      </c>
      <c r="P3830">
        <v>28</v>
      </c>
      <c r="Q3830" t="b">
        <v>1</v>
      </c>
      <c r="R3830" s="12" t="s">
        <v>8273</v>
      </c>
      <c r="S3830" t="s">
        <v>8274</v>
      </c>
      <c r="T3830">
        <f t="shared" si="354"/>
        <v>178.57</v>
      </c>
      <c r="U3830">
        <f t="shared" si="35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35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5">
        <f t="shared" si="356"/>
        <v>42593.865405092598</v>
      </c>
      <c r="M3831" s="15">
        <f t="shared" si="357"/>
        <v>42613.865405092598</v>
      </c>
      <c r="N3831" s="10">
        <f t="shared" si="358"/>
        <v>20</v>
      </c>
      <c r="O3831" t="b">
        <v>0</v>
      </c>
      <c r="P3831">
        <v>8</v>
      </c>
      <c r="Q3831" t="b">
        <v>1</v>
      </c>
      <c r="R3831" s="12" t="s">
        <v>8273</v>
      </c>
      <c r="S3831" t="s">
        <v>8274</v>
      </c>
      <c r="T3831">
        <f t="shared" si="354"/>
        <v>62.63</v>
      </c>
      <c r="U3831">
        <f t="shared" si="35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35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5">
        <f t="shared" si="356"/>
        <v>42503.740868055553</v>
      </c>
      <c r="M3832" s="15">
        <f t="shared" si="357"/>
        <v>42517.740868055553</v>
      </c>
      <c r="N3832" s="10">
        <f t="shared" si="358"/>
        <v>14</v>
      </c>
      <c r="O3832" t="b">
        <v>0</v>
      </c>
      <c r="P3832">
        <v>3</v>
      </c>
      <c r="Q3832" t="b">
        <v>1</v>
      </c>
      <c r="R3832" s="12" t="s">
        <v>8273</v>
      </c>
      <c r="S3832" t="s">
        <v>8274</v>
      </c>
      <c r="T3832">
        <f t="shared" si="354"/>
        <v>75</v>
      </c>
      <c r="U3832">
        <f t="shared" si="35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35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5">
        <f t="shared" si="356"/>
        <v>41927.848900462966</v>
      </c>
      <c r="M3833" s="15">
        <f t="shared" si="357"/>
        <v>41948.890567129631</v>
      </c>
      <c r="N3833" s="10">
        <f t="shared" si="358"/>
        <v>21</v>
      </c>
      <c r="O3833" t="b">
        <v>0</v>
      </c>
      <c r="P3833">
        <v>9</v>
      </c>
      <c r="Q3833" t="b">
        <v>1</v>
      </c>
      <c r="R3833" s="12" t="s">
        <v>8273</v>
      </c>
      <c r="S3833" t="s">
        <v>8274</v>
      </c>
      <c r="T3833">
        <f t="shared" si="354"/>
        <v>58.9</v>
      </c>
      <c r="U3833">
        <f t="shared" si="35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35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5">
        <f t="shared" si="356"/>
        <v>42375.114988425921</v>
      </c>
      <c r="M3834" s="15">
        <f t="shared" si="357"/>
        <v>42420.114988425921</v>
      </c>
      <c r="N3834" s="10">
        <f t="shared" si="358"/>
        <v>45</v>
      </c>
      <c r="O3834" t="b">
        <v>0</v>
      </c>
      <c r="P3834">
        <v>9</v>
      </c>
      <c r="Q3834" t="b">
        <v>1</v>
      </c>
      <c r="R3834" s="12" t="s">
        <v>8273</v>
      </c>
      <c r="S3834" t="s">
        <v>8274</v>
      </c>
      <c r="T3834">
        <f t="shared" si="354"/>
        <v>139.56</v>
      </c>
      <c r="U3834">
        <f t="shared" si="35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35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5">
        <f t="shared" si="356"/>
        <v>41963.872361111105</v>
      </c>
      <c r="M3835" s="15">
        <f t="shared" si="357"/>
        <v>41974.797916666663</v>
      </c>
      <c r="N3835" s="10">
        <f t="shared" si="358"/>
        <v>11</v>
      </c>
      <c r="O3835" t="b">
        <v>0</v>
      </c>
      <c r="P3835">
        <v>20</v>
      </c>
      <c r="Q3835" t="b">
        <v>1</v>
      </c>
      <c r="R3835" s="12" t="s">
        <v>8273</v>
      </c>
      <c r="S3835" t="s">
        <v>8274</v>
      </c>
      <c r="T3835">
        <f t="shared" si="354"/>
        <v>70</v>
      </c>
      <c r="U3835">
        <f t="shared" si="35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35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5">
        <f t="shared" si="356"/>
        <v>42143.445219907408</v>
      </c>
      <c r="M3836" s="15">
        <f t="shared" si="357"/>
        <v>42173.445219907408</v>
      </c>
      <c r="N3836" s="10">
        <f t="shared" si="358"/>
        <v>30</v>
      </c>
      <c r="O3836" t="b">
        <v>0</v>
      </c>
      <c r="P3836">
        <v>57</v>
      </c>
      <c r="Q3836" t="b">
        <v>1</v>
      </c>
      <c r="R3836" s="12" t="s">
        <v>8273</v>
      </c>
      <c r="S3836" t="s">
        <v>8274</v>
      </c>
      <c r="T3836">
        <f t="shared" si="354"/>
        <v>57.39</v>
      </c>
      <c r="U3836">
        <f t="shared" si="35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35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5">
        <f t="shared" si="356"/>
        <v>42460.94222222222</v>
      </c>
      <c r="M3837" s="15">
        <f t="shared" si="357"/>
        <v>42481.94222222222</v>
      </c>
      <c r="N3837" s="10">
        <f t="shared" si="358"/>
        <v>21</v>
      </c>
      <c r="O3837" t="b">
        <v>0</v>
      </c>
      <c r="P3837">
        <v>8</v>
      </c>
      <c r="Q3837" t="b">
        <v>1</v>
      </c>
      <c r="R3837" s="12" t="s">
        <v>8273</v>
      </c>
      <c r="S3837" t="s">
        <v>8274</v>
      </c>
      <c r="T3837">
        <f t="shared" si="354"/>
        <v>40</v>
      </c>
      <c r="U3837">
        <f t="shared" si="35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35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5">
        <f t="shared" si="356"/>
        <v>42553.926527777774</v>
      </c>
      <c r="M3838" s="15">
        <f t="shared" si="357"/>
        <v>42585.172916666663</v>
      </c>
      <c r="N3838" s="10">
        <f t="shared" si="358"/>
        <v>32</v>
      </c>
      <c r="O3838" t="b">
        <v>0</v>
      </c>
      <c r="P3838">
        <v>14</v>
      </c>
      <c r="Q3838" t="b">
        <v>1</v>
      </c>
      <c r="R3838" s="12" t="s">
        <v>8273</v>
      </c>
      <c r="S3838" t="s">
        <v>8274</v>
      </c>
      <c r="T3838">
        <f t="shared" si="354"/>
        <v>64.290000000000006</v>
      </c>
      <c r="U3838">
        <f t="shared" si="35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35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5">
        <f t="shared" si="356"/>
        <v>42152.765717592592</v>
      </c>
      <c r="M3839" s="15">
        <f t="shared" si="357"/>
        <v>42188.765717592592</v>
      </c>
      <c r="N3839" s="10">
        <f t="shared" si="358"/>
        <v>36</v>
      </c>
      <c r="O3839" t="b">
        <v>0</v>
      </c>
      <c r="P3839">
        <v>17</v>
      </c>
      <c r="Q3839" t="b">
        <v>1</v>
      </c>
      <c r="R3839" s="12" t="s">
        <v>8273</v>
      </c>
      <c r="S3839" t="s">
        <v>8274</v>
      </c>
      <c r="T3839">
        <f t="shared" si="354"/>
        <v>120.12</v>
      </c>
      <c r="U3839">
        <f t="shared" si="35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35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5">
        <f t="shared" si="356"/>
        <v>42116.710752314815</v>
      </c>
      <c r="M3840" s="15">
        <f t="shared" si="357"/>
        <v>42146.710752314815</v>
      </c>
      <c r="N3840" s="10">
        <f t="shared" si="358"/>
        <v>30</v>
      </c>
      <c r="O3840" t="b">
        <v>0</v>
      </c>
      <c r="P3840">
        <v>100</v>
      </c>
      <c r="Q3840" t="b">
        <v>1</v>
      </c>
      <c r="R3840" s="12" t="s">
        <v>8273</v>
      </c>
      <c r="S3840" t="s">
        <v>8274</v>
      </c>
      <c r="T3840">
        <f t="shared" si="354"/>
        <v>1008.24</v>
      </c>
      <c r="U3840">
        <f t="shared" si="35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35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5">
        <f t="shared" si="356"/>
        <v>42155.142638888887</v>
      </c>
      <c r="M3841" s="15">
        <f t="shared" si="357"/>
        <v>42215.142638888887</v>
      </c>
      <c r="N3841" s="10">
        <f t="shared" si="358"/>
        <v>60</v>
      </c>
      <c r="O3841" t="b">
        <v>0</v>
      </c>
      <c r="P3841">
        <v>32</v>
      </c>
      <c r="Q3841" t="b">
        <v>1</v>
      </c>
      <c r="R3841" s="12" t="s">
        <v>8273</v>
      </c>
      <c r="S3841" t="s">
        <v>8274</v>
      </c>
      <c r="T3841">
        <f t="shared" si="354"/>
        <v>63.28</v>
      </c>
      <c r="U3841">
        <f t="shared" si="35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si="35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5">
        <f t="shared" si="356"/>
        <v>42432.701724537037</v>
      </c>
      <c r="M3842" s="15">
        <f t="shared" si="357"/>
        <v>42457.660057870366</v>
      </c>
      <c r="N3842" s="10">
        <f t="shared" si="358"/>
        <v>25</v>
      </c>
      <c r="O3842" t="b">
        <v>0</v>
      </c>
      <c r="P3842">
        <v>3</v>
      </c>
      <c r="Q3842" t="b">
        <v>1</v>
      </c>
      <c r="R3842" s="12" t="s">
        <v>8273</v>
      </c>
      <c r="S3842" t="s">
        <v>8274</v>
      </c>
      <c r="T3842">
        <f t="shared" ref="T3842:T3905" si="360">IFERROR(ROUND(E3842/P3842,2),0)</f>
        <v>21.67</v>
      </c>
      <c r="U3842">
        <f t="shared" si="35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ref="F3843:F3906" si="361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5">
        <f t="shared" ref="L3843:L3906" si="362">(((K3843/60)/60)/24)+DATE(1970,1,1)</f>
        <v>41780.785729166666</v>
      </c>
      <c r="M3843" s="15">
        <f t="shared" ref="M3843:M3906" si="363">(((J3843/60)/60)/24)+DATE(1970,1,1)</f>
        <v>41840.785729166666</v>
      </c>
      <c r="N3843" s="10">
        <f t="shared" ref="N3843:N3906" si="364">_xlfn.DAYS(M3843,L3843)</f>
        <v>60</v>
      </c>
      <c r="O3843" t="b">
        <v>1</v>
      </c>
      <c r="P3843">
        <v>34</v>
      </c>
      <c r="Q3843" t="b">
        <v>0</v>
      </c>
      <c r="R3843" s="12" t="s">
        <v>8273</v>
      </c>
      <c r="S3843" t="s">
        <v>8274</v>
      </c>
      <c r="T3843">
        <f t="shared" si="360"/>
        <v>25.65</v>
      </c>
      <c r="U3843">
        <f t="shared" ref="U3843:U3906" si="365">YEAR(L3843)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61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5">
        <f t="shared" si="362"/>
        <v>41740.493657407409</v>
      </c>
      <c r="M3844" s="15">
        <f t="shared" si="363"/>
        <v>41770.493657407409</v>
      </c>
      <c r="N3844" s="10">
        <f t="shared" si="364"/>
        <v>30</v>
      </c>
      <c r="O3844" t="b">
        <v>1</v>
      </c>
      <c r="P3844">
        <v>23</v>
      </c>
      <c r="Q3844" t="b">
        <v>0</v>
      </c>
      <c r="R3844" s="12" t="s">
        <v>8273</v>
      </c>
      <c r="S3844" t="s">
        <v>8274</v>
      </c>
      <c r="T3844">
        <f t="shared" si="360"/>
        <v>47.7</v>
      </c>
      <c r="U3844">
        <f t="shared" si="36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61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5">
        <f t="shared" si="362"/>
        <v>41766.072500000002</v>
      </c>
      <c r="M3845" s="15">
        <f t="shared" si="363"/>
        <v>41791.072500000002</v>
      </c>
      <c r="N3845" s="10">
        <f t="shared" si="364"/>
        <v>25</v>
      </c>
      <c r="O3845" t="b">
        <v>1</v>
      </c>
      <c r="P3845">
        <v>19</v>
      </c>
      <c r="Q3845" t="b">
        <v>0</v>
      </c>
      <c r="R3845" s="12" t="s">
        <v>8273</v>
      </c>
      <c r="S3845" t="s">
        <v>8274</v>
      </c>
      <c r="T3845">
        <f t="shared" si="360"/>
        <v>56.05</v>
      </c>
      <c r="U3845">
        <f t="shared" si="36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61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5">
        <f t="shared" si="362"/>
        <v>41766.617291666669</v>
      </c>
      <c r="M3846" s="15">
        <f t="shared" si="363"/>
        <v>41793.290972222225</v>
      </c>
      <c r="N3846" s="10">
        <f t="shared" si="364"/>
        <v>27</v>
      </c>
      <c r="O3846" t="b">
        <v>1</v>
      </c>
      <c r="P3846">
        <v>50</v>
      </c>
      <c r="Q3846" t="b">
        <v>0</v>
      </c>
      <c r="R3846" s="12" t="s">
        <v>8273</v>
      </c>
      <c r="S3846" t="s">
        <v>8274</v>
      </c>
      <c r="T3846">
        <f t="shared" si="360"/>
        <v>81.319999999999993</v>
      </c>
      <c r="U3846">
        <f t="shared" si="36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61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5">
        <f t="shared" si="362"/>
        <v>42248.627013888887</v>
      </c>
      <c r="M3847" s="15">
        <f t="shared" si="363"/>
        <v>42278.627013888887</v>
      </c>
      <c r="N3847" s="10">
        <f t="shared" si="364"/>
        <v>30</v>
      </c>
      <c r="O3847" t="b">
        <v>1</v>
      </c>
      <c r="P3847">
        <v>12</v>
      </c>
      <c r="Q3847" t="b">
        <v>0</v>
      </c>
      <c r="R3847" s="12" t="s">
        <v>8273</v>
      </c>
      <c r="S3847" t="s">
        <v>8274</v>
      </c>
      <c r="T3847">
        <f t="shared" si="360"/>
        <v>70.17</v>
      </c>
      <c r="U3847">
        <f t="shared" si="36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61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5">
        <f t="shared" si="362"/>
        <v>41885.221550925926</v>
      </c>
      <c r="M3848" s="15">
        <f t="shared" si="363"/>
        <v>41916.290972222225</v>
      </c>
      <c r="N3848" s="10">
        <f t="shared" si="364"/>
        <v>31</v>
      </c>
      <c r="O3848" t="b">
        <v>1</v>
      </c>
      <c r="P3848">
        <v>8</v>
      </c>
      <c r="Q3848" t="b">
        <v>0</v>
      </c>
      <c r="R3848" s="12" t="s">
        <v>8273</v>
      </c>
      <c r="S3848" t="s">
        <v>8274</v>
      </c>
      <c r="T3848">
        <f t="shared" si="360"/>
        <v>23.63</v>
      </c>
      <c r="U3848">
        <f t="shared" si="36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61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5">
        <f t="shared" si="362"/>
        <v>42159.224432870367</v>
      </c>
      <c r="M3849" s="15">
        <f t="shared" si="363"/>
        <v>42204.224432870367</v>
      </c>
      <c r="N3849" s="10">
        <f t="shared" si="364"/>
        <v>45</v>
      </c>
      <c r="O3849" t="b">
        <v>1</v>
      </c>
      <c r="P3849">
        <v>9</v>
      </c>
      <c r="Q3849" t="b">
        <v>0</v>
      </c>
      <c r="R3849" s="12" t="s">
        <v>8273</v>
      </c>
      <c r="S3849" t="s">
        <v>8274</v>
      </c>
      <c r="T3849">
        <f t="shared" si="360"/>
        <v>188.56</v>
      </c>
      <c r="U3849">
        <f t="shared" si="36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61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5">
        <f t="shared" si="362"/>
        <v>42265.817002314812</v>
      </c>
      <c r="M3850" s="15">
        <f t="shared" si="363"/>
        <v>42295.817002314812</v>
      </c>
      <c r="N3850" s="10">
        <f t="shared" si="364"/>
        <v>30</v>
      </c>
      <c r="O3850" t="b">
        <v>1</v>
      </c>
      <c r="P3850">
        <v>43</v>
      </c>
      <c r="Q3850" t="b">
        <v>0</v>
      </c>
      <c r="R3850" s="12" t="s">
        <v>8273</v>
      </c>
      <c r="S3850" t="s">
        <v>8274</v>
      </c>
      <c r="T3850">
        <f t="shared" si="360"/>
        <v>49.51</v>
      </c>
      <c r="U3850">
        <f t="shared" si="36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61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5">
        <f t="shared" si="362"/>
        <v>42136.767175925925</v>
      </c>
      <c r="M3851" s="15">
        <f t="shared" si="363"/>
        <v>42166.767175925925</v>
      </c>
      <c r="N3851" s="10">
        <f t="shared" si="364"/>
        <v>30</v>
      </c>
      <c r="O3851" t="b">
        <v>1</v>
      </c>
      <c r="P3851">
        <v>28</v>
      </c>
      <c r="Q3851" t="b">
        <v>0</v>
      </c>
      <c r="R3851" s="12" t="s">
        <v>8273</v>
      </c>
      <c r="S3851" t="s">
        <v>8274</v>
      </c>
      <c r="T3851">
        <f t="shared" si="360"/>
        <v>75.459999999999994</v>
      </c>
      <c r="U3851">
        <f t="shared" si="36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61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5">
        <f t="shared" si="362"/>
        <v>41975.124340277776</v>
      </c>
      <c r="M3852" s="15">
        <f t="shared" si="363"/>
        <v>42005.124340277776</v>
      </c>
      <c r="N3852" s="10">
        <f t="shared" si="364"/>
        <v>30</v>
      </c>
      <c r="O3852" t="b">
        <v>1</v>
      </c>
      <c r="P3852">
        <v>4</v>
      </c>
      <c r="Q3852" t="b">
        <v>0</v>
      </c>
      <c r="R3852" s="12" t="s">
        <v>8273</v>
      </c>
      <c r="S3852" t="s">
        <v>8274</v>
      </c>
      <c r="T3852">
        <f t="shared" si="360"/>
        <v>9.5</v>
      </c>
      <c r="U3852">
        <f t="shared" si="36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61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5">
        <f t="shared" si="362"/>
        <v>42172.439571759256</v>
      </c>
      <c r="M3853" s="15">
        <f t="shared" si="363"/>
        <v>42202.439571759256</v>
      </c>
      <c r="N3853" s="10">
        <f t="shared" si="364"/>
        <v>30</v>
      </c>
      <c r="O3853" t="b">
        <v>1</v>
      </c>
      <c r="P3853">
        <v>24</v>
      </c>
      <c r="Q3853" t="b">
        <v>0</v>
      </c>
      <c r="R3853" s="12" t="s">
        <v>8273</v>
      </c>
      <c r="S3853" t="s">
        <v>8274</v>
      </c>
      <c r="T3853">
        <f t="shared" si="360"/>
        <v>35.5</v>
      </c>
      <c r="U3853">
        <f t="shared" si="36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61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5">
        <f t="shared" si="362"/>
        <v>42065.190694444449</v>
      </c>
      <c r="M3854" s="15">
        <f t="shared" si="363"/>
        <v>42090.149027777778</v>
      </c>
      <c r="N3854" s="10">
        <f t="shared" si="364"/>
        <v>25</v>
      </c>
      <c r="O3854" t="b">
        <v>0</v>
      </c>
      <c r="P3854">
        <v>2</v>
      </c>
      <c r="Q3854" t="b">
        <v>0</v>
      </c>
      <c r="R3854" s="12" t="s">
        <v>8273</v>
      </c>
      <c r="S3854" t="s">
        <v>8274</v>
      </c>
      <c r="T3854">
        <f t="shared" si="360"/>
        <v>10</v>
      </c>
      <c r="U3854">
        <f t="shared" si="36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61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5">
        <f t="shared" si="362"/>
        <v>41848.84002314815</v>
      </c>
      <c r="M3855" s="15">
        <f t="shared" si="363"/>
        <v>41883.84002314815</v>
      </c>
      <c r="N3855" s="10">
        <f t="shared" si="364"/>
        <v>35</v>
      </c>
      <c r="O3855" t="b">
        <v>0</v>
      </c>
      <c r="P3855">
        <v>2</v>
      </c>
      <c r="Q3855" t="b">
        <v>0</v>
      </c>
      <c r="R3855" s="12" t="s">
        <v>8273</v>
      </c>
      <c r="S3855" t="s">
        <v>8274</v>
      </c>
      <c r="T3855">
        <f t="shared" si="360"/>
        <v>13</v>
      </c>
      <c r="U3855">
        <f t="shared" si="36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61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5">
        <f t="shared" si="362"/>
        <v>42103.884930555556</v>
      </c>
      <c r="M3856" s="15">
        <f t="shared" si="363"/>
        <v>42133.884930555556</v>
      </c>
      <c r="N3856" s="10">
        <f t="shared" si="364"/>
        <v>30</v>
      </c>
      <c r="O3856" t="b">
        <v>0</v>
      </c>
      <c r="P3856">
        <v>20</v>
      </c>
      <c r="Q3856" t="b">
        <v>0</v>
      </c>
      <c r="R3856" s="12" t="s">
        <v>8273</v>
      </c>
      <c r="S3856" t="s">
        <v>8274</v>
      </c>
      <c r="T3856">
        <f t="shared" si="360"/>
        <v>89.4</v>
      </c>
      <c r="U3856">
        <f t="shared" si="36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61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5">
        <f t="shared" si="362"/>
        <v>42059.970729166671</v>
      </c>
      <c r="M3857" s="15">
        <f t="shared" si="363"/>
        <v>42089.929062499999</v>
      </c>
      <c r="N3857" s="10">
        <f t="shared" si="364"/>
        <v>30</v>
      </c>
      <c r="O3857" t="b">
        <v>0</v>
      </c>
      <c r="P3857">
        <v>1</v>
      </c>
      <c r="Q3857" t="b">
        <v>0</v>
      </c>
      <c r="R3857" s="12" t="s">
        <v>8273</v>
      </c>
      <c r="S3857" t="s">
        <v>8274</v>
      </c>
      <c r="T3857">
        <f t="shared" si="360"/>
        <v>25</v>
      </c>
      <c r="U3857">
        <f t="shared" si="36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61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5">
        <f t="shared" si="362"/>
        <v>42041.743090277778</v>
      </c>
      <c r="M3858" s="15">
        <f t="shared" si="363"/>
        <v>42071.701423611114</v>
      </c>
      <c r="N3858" s="10">
        <f t="shared" si="364"/>
        <v>30</v>
      </c>
      <c r="O3858" t="b">
        <v>0</v>
      </c>
      <c r="P3858">
        <v>1</v>
      </c>
      <c r="Q3858" t="b">
        <v>0</v>
      </c>
      <c r="R3858" s="12" t="s">
        <v>8273</v>
      </c>
      <c r="S3858" t="s">
        <v>8274</v>
      </c>
      <c r="T3858">
        <f t="shared" si="360"/>
        <v>1</v>
      </c>
      <c r="U3858">
        <f t="shared" si="36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61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5">
        <f t="shared" si="362"/>
        <v>41829.73715277778</v>
      </c>
      <c r="M3859" s="15">
        <f t="shared" si="363"/>
        <v>41852.716666666667</v>
      </c>
      <c r="N3859" s="10">
        <f t="shared" si="364"/>
        <v>23</v>
      </c>
      <c r="O3859" t="b">
        <v>0</v>
      </c>
      <c r="P3859">
        <v>4</v>
      </c>
      <c r="Q3859" t="b">
        <v>0</v>
      </c>
      <c r="R3859" s="12" t="s">
        <v>8273</v>
      </c>
      <c r="S3859" t="s">
        <v>8274</v>
      </c>
      <c r="T3859">
        <f t="shared" si="360"/>
        <v>65</v>
      </c>
      <c r="U3859">
        <f t="shared" si="36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61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5">
        <f t="shared" si="362"/>
        <v>42128.431064814817</v>
      </c>
      <c r="M3860" s="15">
        <f t="shared" si="363"/>
        <v>42146.875</v>
      </c>
      <c r="N3860" s="10">
        <f t="shared" si="364"/>
        <v>18</v>
      </c>
      <c r="O3860" t="b">
        <v>0</v>
      </c>
      <c r="P3860">
        <v>1</v>
      </c>
      <c r="Q3860" t="b">
        <v>0</v>
      </c>
      <c r="R3860" s="12" t="s">
        <v>8273</v>
      </c>
      <c r="S3860" t="s">
        <v>8274</v>
      </c>
      <c r="T3860">
        <f t="shared" si="360"/>
        <v>10</v>
      </c>
      <c r="U3860">
        <f t="shared" si="36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61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5">
        <f t="shared" si="362"/>
        <v>41789.893599537041</v>
      </c>
      <c r="M3861" s="15">
        <f t="shared" si="363"/>
        <v>41815.875</v>
      </c>
      <c r="N3861" s="10">
        <f t="shared" si="364"/>
        <v>26</v>
      </c>
      <c r="O3861" t="b">
        <v>0</v>
      </c>
      <c r="P3861">
        <v>1</v>
      </c>
      <c r="Q3861" t="b">
        <v>0</v>
      </c>
      <c r="R3861" s="12" t="s">
        <v>8273</v>
      </c>
      <c r="S3861" t="s">
        <v>8274</v>
      </c>
      <c r="T3861">
        <f t="shared" si="360"/>
        <v>1</v>
      </c>
      <c r="U3861">
        <f t="shared" si="36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61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5">
        <f t="shared" si="362"/>
        <v>41833.660995370366</v>
      </c>
      <c r="M3862" s="15">
        <f t="shared" si="363"/>
        <v>41863.660995370366</v>
      </c>
      <c r="N3862" s="10">
        <f t="shared" si="364"/>
        <v>30</v>
      </c>
      <c r="O3862" t="b">
        <v>0</v>
      </c>
      <c r="P3862">
        <v>13</v>
      </c>
      <c r="Q3862" t="b">
        <v>0</v>
      </c>
      <c r="R3862" s="12" t="s">
        <v>8273</v>
      </c>
      <c r="S3862" t="s">
        <v>8274</v>
      </c>
      <c r="T3862">
        <f t="shared" si="360"/>
        <v>81.540000000000006</v>
      </c>
      <c r="U3862">
        <f t="shared" si="36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61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5">
        <f t="shared" si="362"/>
        <v>41914.590011574073</v>
      </c>
      <c r="M3863" s="15">
        <f t="shared" si="363"/>
        <v>41955.907638888893</v>
      </c>
      <c r="N3863" s="10">
        <f t="shared" si="364"/>
        <v>41</v>
      </c>
      <c r="O3863" t="b">
        <v>0</v>
      </c>
      <c r="P3863">
        <v>1</v>
      </c>
      <c r="Q3863" t="b">
        <v>0</v>
      </c>
      <c r="R3863" s="12" t="s">
        <v>8273</v>
      </c>
      <c r="S3863" t="s">
        <v>8274</v>
      </c>
      <c r="T3863">
        <f t="shared" si="360"/>
        <v>100</v>
      </c>
      <c r="U3863">
        <f t="shared" si="36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61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5">
        <f t="shared" si="362"/>
        <v>42611.261064814811</v>
      </c>
      <c r="M3864" s="15">
        <f t="shared" si="363"/>
        <v>42625.707638888889</v>
      </c>
      <c r="N3864" s="10">
        <f t="shared" si="364"/>
        <v>14</v>
      </c>
      <c r="O3864" t="b">
        <v>0</v>
      </c>
      <c r="P3864">
        <v>1</v>
      </c>
      <c r="Q3864" t="b">
        <v>0</v>
      </c>
      <c r="R3864" s="12" t="s">
        <v>8273</v>
      </c>
      <c r="S3864" t="s">
        <v>8274</v>
      </c>
      <c r="T3864">
        <f t="shared" si="360"/>
        <v>1</v>
      </c>
      <c r="U3864">
        <f t="shared" si="36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61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5">
        <f t="shared" si="362"/>
        <v>42253.633159722223</v>
      </c>
      <c r="M3865" s="15">
        <f t="shared" si="363"/>
        <v>42313.674826388888</v>
      </c>
      <c r="N3865" s="10">
        <f t="shared" si="364"/>
        <v>60</v>
      </c>
      <c r="O3865" t="b">
        <v>0</v>
      </c>
      <c r="P3865">
        <v>0</v>
      </c>
      <c r="Q3865" t="b">
        <v>0</v>
      </c>
      <c r="R3865" s="12" t="s">
        <v>8273</v>
      </c>
      <c r="S3865" t="s">
        <v>8274</v>
      </c>
      <c r="T3865">
        <f t="shared" si="360"/>
        <v>0</v>
      </c>
      <c r="U3865">
        <f t="shared" si="36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61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5">
        <f t="shared" si="362"/>
        <v>42295.891828703709</v>
      </c>
      <c r="M3866" s="15">
        <f t="shared" si="363"/>
        <v>42325.933495370366</v>
      </c>
      <c r="N3866" s="10">
        <f t="shared" si="364"/>
        <v>30</v>
      </c>
      <c r="O3866" t="b">
        <v>0</v>
      </c>
      <c r="P3866">
        <v>3</v>
      </c>
      <c r="Q3866" t="b">
        <v>0</v>
      </c>
      <c r="R3866" s="12" t="s">
        <v>8273</v>
      </c>
      <c r="S3866" t="s">
        <v>8274</v>
      </c>
      <c r="T3866">
        <f t="shared" si="360"/>
        <v>20</v>
      </c>
      <c r="U3866">
        <f t="shared" si="36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61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5">
        <f t="shared" si="362"/>
        <v>41841.651597222226</v>
      </c>
      <c r="M3867" s="15">
        <f t="shared" si="363"/>
        <v>41881.229166666664</v>
      </c>
      <c r="N3867" s="10">
        <f t="shared" si="364"/>
        <v>40</v>
      </c>
      <c r="O3867" t="b">
        <v>0</v>
      </c>
      <c r="P3867">
        <v>14</v>
      </c>
      <c r="Q3867" t="b">
        <v>0</v>
      </c>
      <c r="R3867" s="12" t="s">
        <v>8273</v>
      </c>
      <c r="S3867" t="s">
        <v>8274</v>
      </c>
      <c r="T3867">
        <f t="shared" si="360"/>
        <v>46.43</v>
      </c>
      <c r="U3867">
        <f t="shared" si="36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61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5">
        <f t="shared" si="362"/>
        <v>42402.947002314817</v>
      </c>
      <c r="M3868" s="15">
        <f t="shared" si="363"/>
        <v>42452.145138888889</v>
      </c>
      <c r="N3868" s="10">
        <f t="shared" si="364"/>
        <v>50</v>
      </c>
      <c r="O3868" t="b">
        <v>0</v>
      </c>
      <c r="P3868">
        <v>2</v>
      </c>
      <c r="Q3868" t="b">
        <v>0</v>
      </c>
      <c r="R3868" s="12" t="s">
        <v>8273</v>
      </c>
      <c r="S3868" t="s">
        <v>8274</v>
      </c>
      <c r="T3868">
        <f t="shared" si="360"/>
        <v>5.5</v>
      </c>
      <c r="U3868">
        <f t="shared" si="36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61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5">
        <f t="shared" si="362"/>
        <v>42509.814108796301</v>
      </c>
      <c r="M3869" s="15">
        <f t="shared" si="363"/>
        <v>42539.814108796301</v>
      </c>
      <c r="N3869" s="10">
        <f t="shared" si="364"/>
        <v>30</v>
      </c>
      <c r="O3869" t="b">
        <v>0</v>
      </c>
      <c r="P3869">
        <v>5</v>
      </c>
      <c r="Q3869" t="b">
        <v>0</v>
      </c>
      <c r="R3869" s="12" t="s">
        <v>8273</v>
      </c>
      <c r="S3869" t="s">
        <v>8274</v>
      </c>
      <c r="T3869">
        <f t="shared" si="360"/>
        <v>50.2</v>
      </c>
      <c r="U3869">
        <f t="shared" si="36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61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5">
        <f t="shared" si="362"/>
        <v>41865.659780092588</v>
      </c>
      <c r="M3870" s="15">
        <f t="shared" si="363"/>
        <v>41890.659780092588</v>
      </c>
      <c r="N3870" s="10">
        <f t="shared" si="364"/>
        <v>25</v>
      </c>
      <c r="O3870" t="b">
        <v>0</v>
      </c>
      <c r="P3870">
        <v>1</v>
      </c>
      <c r="Q3870" t="b">
        <v>0</v>
      </c>
      <c r="R3870" s="12" t="s">
        <v>8273</v>
      </c>
      <c r="S3870" t="s">
        <v>8315</v>
      </c>
      <c r="T3870">
        <f t="shared" si="360"/>
        <v>10</v>
      </c>
      <c r="U3870">
        <f t="shared" si="36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61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5">
        <f t="shared" si="362"/>
        <v>42047.724444444444</v>
      </c>
      <c r="M3871" s="15">
        <f t="shared" si="363"/>
        <v>42077.132638888885</v>
      </c>
      <c r="N3871" s="10">
        <f t="shared" si="364"/>
        <v>30</v>
      </c>
      <c r="O3871" t="b">
        <v>0</v>
      </c>
      <c r="P3871">
        <v>15</v>
      </c>
      <c r="Q3871" t="b">
        <v>0</v>
      </c>
      <c r="R3871" s="12" t="s">
        <v>8273</v>
      </c>
      <c r="S3871" t="s">
        <v>8315</v>
      </c>
      <c r="T3871">
        <f t="shared" si="360"/>
        <v>30.13</v>
      </c>
      <c r="U3871">
        <f t="shared" si="36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61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5">
        <f t="shared" si="362"/>
        <v>41793.17219907407</v>
      </c>
      <c r="M3872" s="15">
        <f t="shared" si="363"/>
        <v>41823.17219907407</v>
      </c>
      <c r="N3872" s="10">
        <f t="shared" si="364"/>
        <v>30</v>
      </c>
      <c r="O3872" t="b">
        <v>0</v>
      </c>
      <c r="P3872">
        <v>10</v>
      </c>
      <c r="Q3872" t="b">
        <v>0</v>
      </c>
      <c r="R3872" s="12" t="s">
        <v>8273</v>
      </c>
      <c r="S3872" t="s">
        <v>8315</v>
      </c>
      <c r="T3872">
        <f t="shared" si="360"/>
        <v>150</v>
      </c>
      <c r="U3872">
        <f t="shared" si="36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61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5">
        <f t="shared" si="362"/>
        <v>42763.780671296292</v>
      </c>
      <c r="M3873" s="15">
        <f t="shared" si="363"/>
        <v>42823.739004629635</v>
      </c>
      <c r="N3873" s="10">
        <f t="shared" si="364"/>
        <v>60</v>
      </c>
      <c r="O3873" t="b">
        <v>0</v>
      </c>
      <c r="P3873">
        <v>3</v>
      </c>
      <c r="Q3873" t="b">
        <v>0</v>
      </c>
      <c r="R3873" s="12" t="s">
        <v>8273</v>
      </c>
      <c r="S3873" t="s">
        <v>8315</v>
      </c>
      <c r="T3873">
        <f t="shared" si="360"/>
        <v>13.33</v>
      </c>
      <c r="U3873">
        <f t="shared" si="36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61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5">
        <f t="shared" si="362"/>
        <v>42180.145787037036</v>
      </c>
      <c r="M3874" s="15">
        <f t="shared" si="363"/>
        <v>42230.145787037036</v>
      </c>
      <c r="N3874" s="10">
        <f t="shared" si="364"/>
        <v>50</v>
      </c>
      <c r="O3874" t="b">
        <v>0</v>
      </c>
      <c r="P3874">
        <v>0</v>
      </c>
      <c r="Q3874" t="b">
        <v>0</v>
      </c>
      <c r="R3874" s="12" t="s">
        <v>8273</v>
      </c>
      <c r="S3874" t="s">
        <v>8315</v>
      </c>
      <c r="T3874">
        <f t="shared" si="360"/>
        <v>0</v>
      </c>
      <c r="U3874">
        <f t="shared" si="36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61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5">
        <f t="shared" si="362"/>
        <v>42255.696006944447</v>
      </c>
      <c r="M3875" s="15">
        <f t="shared" si="363"/>
        <v>42285.696006944447</v>
      </c>
      <c r="N3875" s="10">
        <f t="shared" si="364"/>
        <v>30</v>
      </c>
      <c r="O3875" t="b">
        <v>0</v>
      </c>
      <c r="P3875">
        <v>0</v>
      </c>
      <c r="Q3875" t="b">
        <v>0</v>
      </c>
      <c r="R3875" s="12" t="s">
        <v>8273</v>
      </c>
      <c r="S3875" t="s">
        <v>8315</v>
      </c>
      <c r="T3875">
        <f t="shared" si="360"/>
        <v>0</v>
      </c>
      <c r="U3875">
        <f t="shared" si="36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61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5">
        <f t="shared" si="362"/>
        <v>42007.016458333332</v>
      </c>
      <c r="M3876" s="15">
        <f t="shared" si="363"/>
        <v>42028.041666666672</v>
      </c>
      <c r="N3876" s="10">
        <f t="shared" si="364"/>
        <v>21</v>
      </c>
      <c r="O3876" t="b">
        <v>0</v>
      </c>
      <c r="P3876">
        <v>0</v>
      </c>
      <c r="Q3876" t="b">
        <v>0</v>
      </c>
      <c r="R3876" s="12" t="s">
        <v>8273</v>
      </c>
      <c r="S3876" t="s">
        <v>8315</v>
      </c>
      <c r="T3876">
        <f t="shared" si="360"/>
        <v>0</v>
      </c>
      <c r="U3876">
        <f t="shared" si="36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61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5">
        <f t="shared" si="362"/>
        <v>42615.346817129626</v>
      </c>
      <c r="M3877" s="15">
        <f t="shared" si="363"/>
        <v>42616.416666666672</v>
      </c>
      <c r="N3877" s="10">
        <f t="shared" si="364"/>
        <v>1</v>
      </c>
      <c r="O3877" t="b">
        <v>0</v>
      </c>
      <c r="P3877">
        <v>0</v>
      </c>
      <c r="Q3877" t="b">
        <v>0</v>
      </c>
      <c r="R3877" s="12" t="s">
        <v>8273</v>
      </c>
      <c r="S3877" t="s">
        <v>8315</v>
      </c>
      <c r="T3877">
        <f t="shared" si="360"/>
        <v>0</v>
      </c>
      <c r="U3877">
        <f t="shared" si="36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61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5">
        <f t="shared" si="362"/>
        <v>42372.624166666668</v>
      </c>
      <c r="M3878" s="15">
        <f t="shared" si="363"/>
        <v>42402.624166666668</v>
      </c>
      <c r="N3878" s="10">
        <f t="shared" si="364"/>
        <v>30</v>
      </c>
      <c r="O3878" t="b">
        <v>0</v>
      </c>
      <c r="P3878">
        <v>46</v>
      </c>
      <c r="Q3878" t="b">
        <v>0</v>
      </c>
      <c r="R3878" s="12" t="s">
        <v>8273</v>
      </c>
      <c r="S3878" t="s">
        <v>8315</v>
      </c>
      <c r="T3878">
        <f t="shared" si="360"/>
        <v>44.76</v>
      </c>
      <c r="U3878">
        <f t="shared" si="36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61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5">
        <f t="shared" si="362"/>
        <v>42682.67768518519</v>
      </c>
      <c r="M3879" s="15">
        <f t="shared" si="363"/>
        <v>42712.67768518519</v>
      </c>
      <c r="N3879" s="10">
        <f t="shared" si="364"/>
        <v>30</v>
      </c>
      <c r="O3879" t="b">
        <v>0</v>
      </c>
      <c r="P3879">
        <v>14</v>
      </c>
      <c r="Q3879" t="b">
        <v>0</v>
      </c>
      <c r="R3879" s="12" t="s">
        <v>8273</v>
      </c>
      <c r="S3879" t="s">
        <v>8315</v>
      </c>
      <c r="T3879">
        <f t="shared" si="360"/>
        <v>88.64</v>
      </c>
      <c r="U3879">
        <f t="shared" si="36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61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5">
        <f t="shared" si="362"/>
        <v>42154.818819444445</v>
      </c>
      <c r="M3880" s="15">
        <f t="shared" si="363"/>
        <v>42185.165972222225</v>
      </c>
      <c r="N3880" s="10">
        <f t="shared" si="364"/>
        <v>31</v>
      </c>
      <c r="O3880" t="b">
        <v>0</v>
      </c>
      <c r="P3880">
        <v>1</v>
      </c>
      <c r="Q3880" t="b">
        <v>0</v>
      </c>
      <c r="R3880" s="12" t="s">
        <v>8273</v>
      </c>
      <c r="S3880" t="s">
        <v>8315</v>
      </c>
      <c r="T3880">
        <f t="shared" si="360"/>
        <v>10</v>
      </c>
      <c r="U3880">
        <f t="shared" si="36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61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5">
        <f t="shared" si="362"/>
        <v>41999.861064814817</v>
      </c>
      <c r="M3881" s="15">
        <f t="shared" si="363"/>
        <v>42029.861064814817</v>
      </c>
      <c r="N3881" s="10">
        <f t="shared" si="364"/>
        <v>30</v>
      </c>
      <c r="O3881" t="b">
        <v>0</v>
      </c>
      <c r="P3881">
        <v>0</v>
      </c>
      <c r="Q3881" t="b">
        <v>0</v>
      </c>
      <c r="R3881" s="12" t="s">
        <v>8273</v>
      </c>
      <c r="S3881" t="s">
        <v>8315</v>
      </c>
      <c r="T3881">
        <f t="shared" si="360"/>
        <v>0</v>
      </c>
      <c r="U3881">
        <f t="shared" si="36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61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5">
        <f t="shared" si="362"/>
        <v>41815.815046296295</v>
      </c>
      <c r="M3882" s="15">
        <f t="shared" si="363"/>
        <v>41850.958333333336</v>
      </c>
      <c r="N3882" s="10">
        <f t="shared" si="364"/>
        <v>35</v>
      </c>
      <c r="O3882" t="b">
        <v>0</v>
      </c>
      <c r="P3882">
        <v>17</v>
      </c>
      <c r="Q3882" t="b">
        <v>0</v>
      </c>
      <c r="R3882" s="12" t="s">
        <v>8273</v>
      </c>
      <c r="S3882" t="s">
        <v>8315</v>
      </c>
      <c r="T3882">
        <f t="shared" si="360"/>
        <v>57.65</v>
      </c>
      <c r="U3882">
        <f t="shared" si="36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61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5">
        <f t="shared" si="362"/>
        <v>42756.018506944441</v>
      </c>
      <c r="M3883" s="15">
        <f t="shared" si="363"/>
        <v>42786.018506944441</v>
      </c>
      <c r="N3883" s="10">
        <f t="shared" si="364"/>
        <v>30</v>
      </c>
      <c r="O3883" t="b">
        <v>0</v>
      </c>
      <c r="P3883">
        <v>1</v>
      </c>
      <c r="Q3883" t="b">
        <v>0</v>
      </c>
      <c r="R3883" s="12" t="s">
        <v>8273</v>
      </c>
      <c r="S3883" t="s">
        <v>8315</v>
      </c>
      <c r="T3883">
        <f t="shared" si="360"/>
        <v>25</v>
      </c>
      <c r="U3883">
        <f t="shared" si="36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61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5">
        <f t="shared" si="362"/>
        <v>42373.983449074076</v>
      </c>
      <c r="M3884" s="15">
        <f t="shared" si="363"/>
        <v>42400.960416666669</v>
      </c>
      <c r="N3884" s="10">
        <f t="shared" si="364"/>
        <v>27</v>
      </c>
      <c r="O3884" t="b">
        <v>0</v>
      </c>
      <c r="P3884">
        <v>0</v>
      </c>
      <c r="Q3884" t="b">
        <v>0</v>
      </c>
      <c r="R3884" s="12" t="s">
        <v>8273</v>
      </c>
      <c r="S3884" t="s">
        <v>8315</v>
      </c>
      <c r="T3884">
        <f t="shared" si="360"/>
        <v>0</v>
      </c>
      <c r="U3884">
        <f t="shared" si="36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61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5">
        <f t="shared" si="362"/>
        <v>41854.602650462963</v>
      </c>
      <c r="M3885" s="15">
        <f t="shared" si="363"/>
        <v>41884.602650462963</v>
      </c>
      <c r="N3885" s="10">
        <f t="shared" si="364"/>
        <v>30</v>
      </c>
      <c r="O3885" t="b">
        <v>0</v>
      </c>
      <c r="P3885">
        <v>0</v>
      </c>
      <c r="Q3885" t="b">
        <v>0</v>
      </c>
      <c r="R3885" s="12" t="s">
        <v>8273</v>
      </c>
      <c r="S3885" t="s">
        <v>8315</v>
      </c>
      <c r="T3885">
        <f t="shared" si="360"/>
        <v>0</v>
      </c>
      <c r="U3885">
        <f t="shared" si="36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61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5">
        <f t="shared" si="362"/>
        <v>42065.791574074072</v>
      </c>
      <c r="M3886" s="15">
        <f t="shared" si="363"/>
        <v>42090.749907407408</v>
      </c>
      <c r="N3886" s="10">
        <f t="shared" si="364"/>
        <v>25</v>
      </c>
      <c r="O3886" t="b">
        <v>0</v>
      </c>
      <c r="P3886">
        <v>0</v>
      </c>
      <c r="Q3886" t="b">
        <v>0</v>
      </c>
      <c r="R3886" s="12" t="s">
        <v>8273</v>
      </c>
      <c r="S3886" t="s">
        <v>8315</v>
      </c>
      <c r="T3886">
        <f t="shared" si="360"/>
        <v>0</v>
      </c>
      <c r="U3886">
        <f t="shared" si="36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61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5">
        <f t="shared" si="362"/>
        <v>42469.951284722221</v>
      </c>
      <c r="M3887" s="15">
        <f t="shared" si="363"/>
        <v>42499.951284722221</v>
      </c>
      <c r="N3887" s="10">
        <f t="shared" si="364"/>
        <v>30</v>
      </c>
      <c r="O3887" t="b">
        <v>0</v>
      </c>
      <c r="P3887">
        <v>0</v>
      </c>
      <c r="Q3887" t="b">
        <v>0</v>
      </c>
      <c r="R3887" s="12" t="s">
        <v>8273</v>
      </c>
      <c r="S3887" t="s">
        <v>8315</v>
      </c>
      <c r="T3887">
        <f t="shared" si="360"/>
        <v>0</v>
      </c>
      <c r="U3887">
        <f t="shared" si="36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61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5">
        <f t="shared" si="362"/>
        <v>41954.228032407409</v>
      </c>
      <c r="M3888" s="15">
        <f t="shared" si="363"/>
        <v>41984.228032407409</v>
      </c>
      <c r="N3888" s="10">
        <f t="shared" si="364"/>
        <v>30</v>
      </c>
      <c r="O3888" t="b">
        <v>0</v>
      </c>
      <c r="P3888">
        <v>0</v>
      </c>
      <c r="Q3888" t="b">
        <v>0</v>
      </c>
      <c r="R3888" s="12" t="s">
        <v>8273</v>
      </c>
      <c r="S3888" t="s">
        <v>8315</v>
      </c>
      <c r="T3888">
        <f t="shared" si="360"/>
        <v>0</v>
      </c>
      <c r="U3888">
        <f t="shared" si="36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61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5">
        <f t="shared" si="362"/>
        <v>42079.857974537037</v>
      </c>
      <c r="M3889" s="15">
        <f t="shared" si="363"/>
        <v>42125.916666666672</v>
      </c>
      <c r="N3889" s="10">
        <f t="shared" si="364"/>
        <v>46</v>
      </c>
      <c r="O3889" t="b">
        <v>0</v>
      </c>
      <c r="P3889">
        <v>2</v>
      </c>
      <c r="Q3889" t="b">
        <v>0</v>
      </c>
      <c r="R3889" s="12" t="s">
        <v>8273</v>
      </c>
      <c r="S3889" t="s">
        <v>8315</v>
      </c>
      <c r="T3889">
        <f t="shared" si="360"/>
        <v>17.5</v>
      </c>
      <c r="U3889">
        <f t="shared" si="36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61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5">
        <f t="shared" si="362"/>
        <v>42762.545810185184</v>
      </c>
      <c r="M3890" s="15">
        <f t="shared" si="363"/>
        <v>42792.545810185184</v>
      </c>
      <c r="N3890" s="10">
        <f t="shared" si="364"/>
        <v>30</v>
      </c>
      <c r="O3890" t="b">
        <v>0</v>
      </c>
      <c r="P3890">
        <v>14</v>
      </c>
      <c r="Q3890" t="b">
        <v>0</v>
      </c>
      <c r="R3890" s="12" t="s">
        <v>8273</v>
      </c>
      <c r="S3890" t="s">
        <v>8274</v>
      </c>
      <c r="T3890">
        <f t="shared" si="360"/>
        <v>38.71</v>
      </c>
      <c r="U3890">
        <f t="shared" si="36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61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5">
        <f t="shared" si="362"/>
        <v>41977.004976851851</v>
      </c>
      <c r="M3891" s="15">
        <f t="shared" si="363"/>
        <v>42008.976388888885</v>
      </c>
      <c r="N3891" s="10">
        <f t="shared" si="364"/>
        <v>31</v>
      </c>
      <c r="O3891" t="b">
        <v>0</v>
      </c>
      <c r="P3891">
        <v>9</v>
      </c>
      <c r="Q3891" t="b">
        <v>0</v>
      </c>
      <c r="R3891" s="12" t="s">
        <v>8273</v>
      </c>
      <c r="S3891" t="s">
        <v>8274</v>
      </c>
      <c r="T3891">
        <f t="shared" si="360"/>
        <v>13.11</v>
      </c>
      <c r="U3891">
        <f t="shared" si="36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61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5">
        <f t="shared" si="362"/>
        <v>42171.758611111116</v>
      </c>
      <c r="M3892" s="15">
        <f t="shared" si="363"/>
        <v>42231.758611111116</v>
      </c>
      <c r="N3892" s="10">
        <f t="shared" si="364"/>
        <v>60</v>
      </c>
      <c r="O3892" t="b">
        <v>0</v>
      </c>
      <c r="P3892">
        <v>8</v>
      </c>
      <c r="Q3892" t="b">
        <v>0</v>
      </c>
      <c r="R3892" s="12" t="s">
        <v>8273</v>
      </c>
      <c r="S3892" t="s">
        <v>8274</v>
      </c>
      <c r="T3892">
        <f t="shared" si="360"/>
        <v>315.5</v>
      </c>
      <c r="U3892">
        <f t="shared" si="36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61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5">
        <f t="shared" si="362"/>
        <v>42056.1324537037</v>
      </c>
      <c r="M3893" s="15">
        <f t="shared" si="363"/>
        <v>42086.207638888889</v>
      </c>
      <c r="N3893" s="10">
        <f t="shared" si="364"/>
        <v>30</v>
      </c>
      <c r="O3893" t="b">
        <v>0</v>
      </c>
      <c r="P3893">
        <v>7</v>
      </c>
      <c r="Q3893" t="b">
        <v>0</v>
      </c>
      <c r="R3893" s="12" t="s">
        <v>8273</v>
      </c>
      <c r="S3893" t="s">
        <v>8274</v>
      </c>
      <c r="T3893">
        <f t="shared" si="360"/>
        <v>37.14</v>
      </c>
      <c r="U3893">
        <f t="shared" si="36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61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5">
        <f t="shared" si="362"/>
        <v>41867.652280092596</v>
      </c>
      <c r="M3894" s="15">
        <f t="shared" si="363"/>
        <v>41875.291666666664</v>
      </c>
      <c r="N3894" s="10">
        <f t="shared" si="364"/>
        <v>8</v>
      </c>
      <c r="O3894" t="b">
        <v>0</v>
      </c>
      <c r="P3894">
        <v>0</v>
      </c>
      <c r="Q3894" t="b">
        <v>0</v>
      </c>
      <c r="R3894" s="12" t="s">
        <v>8273</v>
      </c>
      <c r="S3894" t="s">
        <v>8274</v>
      </c>
      <c r="T3894">
        <f t="shared" si="360"/>
        <v>0</v>
      </c>
      <c r="U3894">
        <f t="shared" si="36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61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5">
        <f t="shared" si="362"/>
        <v>41779.657870370371</v>
      </c>
      <c r="M3895" s="15">
        <f t="shared" si="363"/>
        <v>41821.25</v>
      </c>
      <c r="N3895" s="10">
        <f t="shared" si="364"/>
        <v>42</v>
      </c>
      <c r="O3895" t="b">
        <v>0</v>
      </c>
      <c r="P3895">
        <v>84</v>
      </c>
      <c r="Q3895" t="b">
        <v>0</v>
      </c>
      <c r="R3895" s="12" t="s">
        <v>8273</v>
      </c>
      <c r="S3895" t="s">
        <v>8274</v>
      </c>
      <c r="T3895">
        <f t="shared" si="360"/>
        <v>128.27000000000001</v>
      </c>
      <c r="U3895">
        <f t="shared" si="36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61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5">
        <f t="shared" si="362"/>
        <v>42679.958472222221</v>
      </c>
      <c r="M3896" s="15">
        <f t="shared" si="363"/>
        <v>42710.207638888889</v>
      </c>
      <c r="N3896" s="10">
        <f t="shared" si="364"/>
        <v>31</v>
      </c>
      <c r="O3896" t="b">
        <v>0</v>
      </c>
      <c r="P3896">
        <v>11</v>
      </c>
      <c r="Q3896" t="b">
        <v>0</v>
      </c>
      <c r="R3896" s="12" t="s">
        <v>8273</v>
      </c>
      <c r="S3896" t="s">
        <v>8274</v>
      </c>
      <c r="T3896">
        <f t="shared" si="360"/>
        <v>47.27</v>
      </c>
      <c r="U3896">
        <f t="shared" si="36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61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5">
        <f t="shared" si="362"/>
        <v>42032.250208333338</v>
      </c>
      <c r="M3897" s="15">
        <f t="shared" si="363"/>
        <v>42063.250208333338</v>
      </c>
      <c r="N3897" s="10">
        <f t="shared" si="364"/>
        <v>31</v>
      </c>
      <c r="O3897" t="b">
        <v>0</v>
      </c>
      <c r="P3897">
        <v>1</v>
      </c>
      <c r="Q3897" t="b">
        <v>0</v>
      </c>
      <c r="R3897" s="12" t="s">
        <v>8273</v>
      </c>
      <c r="S3897" t="s">
        <v>8274</v>
      </c>
      <c r="T3897">
        <f t="shared" si="360"/>
        <v>50</v>
      </c>
      <c r="U3897">
        <f t="shared" si="36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61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5">
        <f t="shared" si="362"/>
        <v>41793.191875000004</v>
      </c>
      <c r="M3898" s="15">
        <f t="shared" si="363"/>
        <v>41807.191875000004</v>
      </c>
      <c r="N3898" s="10">
        <f t="shared" si="364"/>
        <v>14</v>
      </c>
      <c r="O3898" t="b">
        <v>0</v>
      </c>
      <c r="P3898">
        <v>4</v>
      </c>
      <c r="Q3898" t="b">
        <v>0</v>
      </c>
      <c r="R3898" s="12" t="s">
        <v>8273</v>
      </c>
      <c r="S3898" t="s">
        <v>8274</v>
      </c>
      <c r="T3898">
        <f t="shared" si="360"/>
        <v>42.5</v>
      </c>
      <c r="U3898">
        <f t="shared" si="36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61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5">
        <f t="shared" si="362"/>
        <v>41982.87364583333</v>
      </c>
      <c r="M3899" s="15">
        <f t="shared" si="363"/>
        <v>42012.87364583333</v>
      </c>
      <c r="N3899" s="10">
        <f t="shared" si="364"/>
        <v>30</v>
      </c>
      <c r="O3899" t="b">
        <v>0</v>
      </c>
      <c r="P3899">
        <v>10</v>
      </c>
      <c r="Q3899" t="b">
        <v>0</v>
      </c>
      <c r="R3899" s="12" t="s">
        <v>8273</v>
      </c>
      <c r="S3899" t="s">
        <v>8274</v>
      </c>
      <c r="T3899">
        <f t="shared" si="360"/>
        <v>44</v>
      </c>
      <c r="U3899">
        <f t="shared" si="36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61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5">
        <f t="shared" si="362"/>
        <v>42193.482291666667</v>
      </c>
      <c r="M3900" s="15">
        <f t="shared" si="363"/>
        <v>42233.666666666672</v>
      </c>
      <c r="N3900" s="10">
        <f t="shared" si="364"/>
        <v>40</v>
      </c>
      <c r="O3900" t="b">
        <v>0</v>
      </c>
      <c r="P3900">
        <v>16</v>
      </c>
      <c r="Q3900" t="b">
        <v>0</v>
      </c>
      <c r="R3900" s="12" t="s">
        <v>8273</v>
      </c>
      <c r="S3900" t="s">
        <v>8274</v>
      </c>
      <c r="T3900">
        <f t="shared" si="360"/>
        <v>50.88</v>
      </c>
      <c r="U3900">
        <f t="shared" si="36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61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5">
        <f t="shared" si="362"/>
        <v>41843.775011574071</v>
      </c>
      <c r="M3901" s="15">
        <f t="shared" si="363"/>
        <v>41863.775011574071</v>
      </c>
      <c r="N3901" s="10">
        <f t="shared" si="364"/>
        <v>20</v>
      </c>
      <c r="O3901" t="b">
        <v>0</v>
      </c>
      <c r="P3901">
        <v>2</v>
      </c>
      <c r="Q3901" t="b">
        <v>0</v>
      </c>
      <c r="R3901" s="12" t="s">
        <v>8273</v>
      </c>
      <c r="S3901" t="s">
        <v>8274</v>
      </c>
      <c r="T3901">
        <f t="shared" si="360"/>
        <v>62.5</v>
      </c>
      <c r="U3901">
        <f t="shared" si="36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61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5">
        <f t="shared" si="362"/>
        <v>42136.092488425929</v>
      </c>
      <c r="M3902" s="15">
        <f t="shared" si="363"/>
        <v>42166.092488425929</v>
      </c>
      <c r="N3902" s="10">
        <f t="shared" si="364"/>
        <v>30</v>
      </c>
      <c r="O3902" t="b">
        <v>0</v>
      </c>
      <c r="P3902">
        <v>5</v>
      </c>
      <c r="Q3902" t="b">
        <v>0</v>
      </c>
      <c r="R3902" s="12" t="s">
        <v>8273</v>
      </c>
      <c r="S3902" t="s">
        <v>8274</v>
      </c>
      <c r="T3902">
        <f t="shared" si="360"/>
        <v>27</v>
      </c>
      <c r="U3902">
        <f t="shared" si="36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61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5">
        <f t="shared" si="362"/>
        <v>42317.826377314821</v>
      </c>
      <c r="M3903" s="15">
        <f t="shared" si="363"/>
        <v>42357.826377314821</v>
      </c>
      <c r="N3903" s="10">
        <f t="shared" si="364"/>
        <v>40</v>
      </c>
      <c r="O3903" t="b">
        <v>0</v>
      </c>
      <c r="P3903">
        <v>1</v>
      </c>
      <c r="Q3903" t="b">
        <v>0</v>
      </c>
      <c r="R3903" s="12" t="s">
        <v>8273</v>
      </c>
      <c r="S3903" t="s">
        <v>8274</v>
      </c>
      <c r="T3903">
        <f t="shared" si="360"/>
        <v>25</v>
      </c>
      <c r="U3903">
        <f t="shared" si="36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61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5">
        <f t="shared" si="362"/>
        <v>42663.468078703707</v>
      </c>
      <c r="M3904" s="15">
        <f t="shared" si="363"/>
        <v>42688.509745370371</v>
      </c>
      <c r="N3904" s="10">
        <f t="shared" si="364"/>
        <v>25</v>
      </c>
      <c r="O3904" t="b">
        <v>0</v>
      </c>
      <c r="P3904">
        <v>31</v>
      </c>
      <c r="Q3904" t="b">
        <v>0</v>
      </c>
      <c r="R3904" s="12" t="s">
        <v>8273</v>
      </c>
      <c r="S3904" t="s">
        <v>8274</v>
      </c>
      <c r="T3904">
        <f t="shared" si="360"/>
        <v>47.26</v>
      </c>
      <c r="U3904">
        <f t="shared" si="36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61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5">
        <f t="shared" si="362"/>
        <v>42186.01116898148</v>
      </c>
      <c r="M3905" s="15">
        <f t="shared" si="363"/>
        <v>42230.818055555559</v>
      </c>
      <c r="N3905" s="10">
        <f t="shared" si="364"/>
        <v>44</v>
      </c>
      <c r="O3905" t="b">
        <v>0</v>
      </c>
      <c r="P3905">
        <v>0</v>
      </c>
      <c r="Q3905" t="b">
        <v>0</v>
      </c>
      <c r="R3905" s="12" t="s">
        <v>8273</v>
      </c>
      <c r="S3905" t="s">
        <v>8274</v>
      </c>
      <c r="T3905">
        <f t="shared" si="360"/>
        <v>0</v>
      </c>
      <c r="U3905">
        <f t="shared" si="36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si="361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5">
        <f t="shared" si="362"/>
        <v>42095.229166666672</v>
      </c>
      <c r="M3906" s="15">
        <f t="shared" si="363"/>
        <v>42109.211111111115</v>
      </c>
      <c r="N3906" s="10">
        <f t="shared" si="364"/>
        <v>14</v>
      </c>
      <c r="O3906" t="b">
        <v>0</v>
      </c>
      <c r="P3906">
        <v>2</v>
      </c>
      <c r="Q3906" t="b">
        <v>0</v>
      </c>
      <c r="R3906" s="12" t="s">
        <v>8273</v>
      </c>
      <c r="S3906" t="s">
        <v>8274</v>
      </c>
      <c r="T3906">
        <f t="shared" ref="T3906:T3969" si="366">IFERROR(ROUND(E3906/P3906,2),0)</f>
        <v>1.5</v>
      </c>
      <c r="U3906">
        <f t="shared" si="36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ref="F3907:F3970" si="367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5">
        <f t="shared" ref="L3907:L3970" si="368">(((K3907/60)/60)/24)+DATE(1970,1,1)</f>
        <v>42124.623877314814</v>
      </c>
      <c r="M3907" s="15">
        <f t="shared" ref="M3907:M3970" si="369">(((J3907/60)/60)/24)+DATE(1970,1,1)</f>
        <v>42166.958333333328</v>
      </c>
      <c r="N3907" s="10">
        <f t="shared" ref="N3907:N3970" si="370">_xlfn.DAYS(M3907,L3907)</f>
        <v>42</v>
      </c>
      <c r="O3907" t="b">
        <v>0</v>
      </c>
      <c r="P3907">
        <v>7</v>
      </c>
      <c r="Q3907" t="b">
        <v>0</v>
      </c>
      <c r="R3907" s="12" t="s">
        <v>8273</v>
      </c>
      <c r="S3907" t="s">
        <v>8274</v>
      </c>
      <c r="T3907">
        <f t="shared" si="366"/>
        <v>24.71</v>
      </c>
      <c r="U3907">
        <f t="shared" ref="U3907:U3970" si="371">YEAR(L3907)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67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5">
        <f t="shared" si="368"/>
        <v>42143.917743055557</v>
      </c>
      <c r="M3908" s="15">
        <f t="shared" si="369"/>
        <v>42181.559027777781</v>
      </c>
      <c r="N3908" s="10">
        <f t="shared" si="370"/>
        <v>38</v>
      </c>
      <c r="O3908" t="b">
        <v>0</v>
      </c>
      <c r="P3908">
        <v>16</v>
      </c>
      <c r="Q3908" t="b">
        <v>0</v>
      </c>
      <c r="R3908" s="12" t="s">
        <v>8273</v>
      </c>
      <c r="S3908" t="s">
        <v>8274</v>
      </c>
      <c r="T3908">
        <f t="shared" si="366"/>
        <v>63.13</v>
      </c>
      <c r="U3908">
        <f t="shared" si="37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67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5">
        <f t="shared" si="368"/>
        <v>41906.819513888891</v>
      </c>
      <c r="M3909" s="15">
        <f t="shared" si="369"/>
        <v>41938.838888888888</v>
      </c>
      <c r="N3909" s="10">
        <f t="shared" si="370"/>
        <v>32</v>
      </c>
      <c r="O3909" t="b">
        <v>0</v>
      </c>
      <c r="P3909">
        <v>4</v>
      </c>
      <c r="Q3909" t="b">
        <v>0</v>
      </c>
      <c r="R3909" s="12" t="s">
        <v>8273</v>
      </c>
      <c r="S3909" t="s">
        <v>8274</v>
      </c>
      <c r="T3909">
        <f t="shared" si="366"/>
        <v>38.25</v>
      </c>
      <c r="U3909">
        <f t="shared" si="37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67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5">
        <f t="shared" si="368"/>
        <v>41834.135370370372</v>
      </c>
      <c r="M3910" s="15">
        <f t="shared" si="369"/>
        <v>41849.135370370372</v>
      </c>
      <c r="N3910" s="10">
        <f t="shared" si="370"/>
        <v>15</v>
      </c>
      <c r="O3910" t="b">
        <v>0</v>
      </c>
      <c r="P3910">
        <v>4</v>
      </c>
      <c r="Q3910" t="b">
        <v>0</v>
      </c>
      <c r="R3910" s="12" t="s">
        <v>8273</v>
      </c>
      <c r="S3910" t="s">
        <v>8274</v>
      </c>
      <c r="T3910">
        <f t="shared" si="366"/>
        <v>16.25</v>
      </c>
      <c r="U3910">
        <f t="shared" si="37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67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5">
        <f t="shared" si="368"/>
        <v>41863.359282407408</v>
      </c>
      <c r="M3911" s="15">
        <f t="shared" si="369"/>
        <v>41893.359282407408</v>
      </c>
      <c r="N3911" s="10">
        <f t="shared" si="370"/>
        <v>30</v>
      </c>
      <c r="O3911" t="b">
        <v>0</v>
      </c>
      <c r="P3911">
        <v>4</v>
      </c>
      <c r="Q3911" t="b">
        <v>0</v>
      </c>
      <c r="R3911" s="12" t="s">
        <v>8273</v>
      </c>
      <c r="S3911" t="s">
        <v>8274</v>
      </c>
      <c r="T3911">
        <f t="shared" si="366"/>
        <v>33.75</v>
      </c>
      <c r="U3911">
        <f t="shared" si="37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67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5">
        <f t="shared" si="368"/>
        <v>42224.756909722222</v>
      </c>
      <c r="M3912" s="15">
        <f t="shared" si="369"/>
        <v>42254.756909722222</v>
      </c>
      <c r="N3912" s="10">
        <f t="shared" si="370"/>
        <v>30</v>
      </c>
      <c r="O3912" t="b">
        <v>0</v>
      </c>
      <c r="P3912">
        <v>3</v>
      </c>
      <c r="Q3912" t="b">
        <v>0</v>
      </c>
      <c r="R3912" s="12" t="s">
        <v>8273</v>
      </c>
      <c r="S3912" t="s">
        <v>8274</v>
      </c>
      <c r="T3912">
        <f t="shared" si="366"/>
        <v>61.67</v>
      </c>
      <c r="U3912">
        <f t="shared" si="37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67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5">
        <f t="shared" si="368"/>
        <v>41939.8122337963</v>
      </c>
      <c r="M3913" s="15">
        <f t="shared" si="369"/>
        <v>41969.853900462964</v>
      </c>
      <c r="N3913" s="10">
        <f t="shared" si="370"/>
        <v>30</v>
      </c>
      <c r="O3913" t="b">
        <v>0</v>
      </c>
      <c r="P3913">
        <v>36</v>
      </c>
      <c r="Q3913" t="b">
        <v>0</v>
      </c>
      <c r="R3913" s="12" t="s">
        <v>8273</v>
      </c>
      <c r="S3913" t="s">
        <v>8274</v>
      </c>
      <c r="T3913">
        <f t="shared" si="366"/>
        <v>83.14</v>
      </c>
      <c r="U3913">
        <f t="shared" si="37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67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5">
        <f t="shared" si="368"/>
        <v>42059.270023148143</v>
      </c>
      <c r="M3914" s="15">
        <f t="shared" si="369"/>
        <v>42119.190972222219</v>
      </c>
      <c r="N3914" s="10">
        <f t="shared" si="370"/>
        <v>60</v>
      </c>
      <c r="O3914" t="b">
        <v>0</v>
      </c>
      <c r="P3914">
        <v>1</v>
      </c>
      <c r="Q3914" t="b">
        <v>0</v>
      </c>
      <c r="R3914" s="12" t="s">
        <v>8273</v>
      </c>
      <c r="S3914" t="s">
        <v>8274</v>
      </c>
      <c r="T3914">
        <f t="shared" si="366"/>
        <v>1</v>
      </c>
      <c r="U3914">
        <f t="shared" si="37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67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5">
        <f t="shared" si="368"/>
        <v>42308.211215277777</v>
      </c>
      <c r="M3915" s="15">
        <f t="shared" si="369"/>
        <v>42338.252881944441</v>
      </c>
      <c r="N3915" s="10">
        <f t="shared" si="370"/>
        <v>30</v>
      </c>
      <c r="O3915" t="b">
        <v>0</v>
      </c>
      <c r="P3915">
        <v>7</v>
      </c>
      <c r="Q3915" t="b">
        <v>0</v>
      </c>
      <c r="R3915" s="12" t="s">
        <v>8273</v>
      </c>
      <c r="S3915" t="s">
        <v>8274</v>
      </c>
      <c r="T3915">
        <f t="shared" si="366"/>
        <v>142.86000000000001</v>
      </c>
      <c r="U3915">
        <f t="shared" si="37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67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5">
        <f t="shared" si="368"/>
        <v>42114.818935185183</v>
      </c>
      <c r="M3916" s="15">
        <f t="shared" si="369"/>
        <v>42134.957638888889</v>
      </c>
      <c r="N3916" s="10">
        <f t="shared" si="370"/>
        <v>20</v>
      </c>
      <c r="O3916" t="b">
        <v>0</v>
      </c>
      <c r="P3916">
        <v>27</v>
      </c>
      <c r="Q3916" t="b">
        <v>0</v>
      </c>
      <c r="R3916" s="12" t="s">
        <v>8273</v>
      </c>
      <c r="S3916" t="s">
        <v>8274</v>
      </c>
      <c r="T3916">
        <f t="shared" si="366"/>
        <v>33.67</v>
      </c>
      <c r="U3916">
        <f t="shared" si="37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67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5">
        <f t="shared" si="368"/>
        <v>42492.98505787037</v>
      </c>
      <c r="M3917" s="15">
        <f t="shared" si="369"/>
        <v>42522.98505787037</v>
      </c>
      <c r="N3917" s="10">
        <f t="shared" si="370"/>
        <v>30</v>
      </c>
      <c r="O3917" t="b">
        <v>0</v>
      </c>
      <c r="P3917">
        <v>1</v>
      </c>
      <c r="Q3917" t="b">
        <v>0</v>
      </c>
      <c r="R3917" s="12" t="s">
        <v>8273</v>
      </c>
      <c r="S3917" t="s">
        <v>8274</v>
      </c>
      <c r="T3917">
        <f t="shared" si="366"/>
        <v>5</v>
      </c>
      <c r="U3917">
        <f t="shared" si="37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67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5">
        <f t="shared" si="368"/>
        <v>42494.471666666665</v>
      </c>
      <c r="M3918" s="15">
        <f t="shared" si="369"/>
        <v>42524.471666666665</v>
      </c>
      <c r="N3918" s="10">
        <f t="shared" si="370"/>
        <v>30</v>
      </c>
      <c r="O3918" t="b">
        <v>0</v>
      </c>
      <c r="P3918">
        <v>0</v>
      </c>
      <c r="Q3918" t="b">
        <v>0</v>
      </c>
      <c r="R3918" s="12" t="s">
        <v>8273</v>
      </c>
      <c r="S3918" t="s">
        <v>8274</v>
      </c>
      <c r="T3918">
        <f t="shared" si="366"/>
        <v>0</v>
      </c>
      <c r="U3918">
        <f t="shared" si="37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67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5">
        <f t="shared" si="368"/>
        <v>41863.527326388888</v>
      </c>
      <c r="M3919" s="15">
        <f t="shared" si="369"/>
        <v>41893.527326388888</v>
      </c>
      <c r="N3919" s="10">
        <f t="shared" si="370"/>
        <v>30</v>
      </c>
      <c r="O3919" t="b">
        <v>0</v>
      </c>
      <c r="P3919">
        <v>1</v>
      </c>
      <c r="Q3919" t="b">
        <v>0</v>
      </c>
      <c r="R3919" s="12" t="s">
        <v>8273</v>
      </c>
      <c r="S3919" t="s">
        <v>8274</v>
      </c>
      <c r="T3919">
        <f t="shared" si="366"/>
        <v>10</v>
      </c>
      <c r="U3919">
        <f t="shared" si="37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67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5">
        <f t="shared" si="368"/>
        <v>41843.664618055554</v>
      </c>
      <c r="M3920" s="15">
        <f t="shared" si="369"/>
        <v>41855.666666666664</v>
      </c>
      <c r="N3920" s="10">
        <f t="shared" si="370"/>
        <v>12</v>
      </c>
      <c r="O3920" t="b">
        <v>0</v>
      </c>
      <c r="P3920">
        <v>3</v>
      </c>
      <c r="Q3920" t="b">
        <v>0</v>
      </c>
      <c r="R3920" s="12" t="s">
        <v>8273</v>
      </c>
      <c r="S3920" t="s">
        <v>8274</v>
      </c>
      <c r="T3920">
        <f t="shared" si="366"/>
        <v>40</v>
      </c>
      <c r="U3920">
        <f t="shared" si="37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67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5">
        <f t="shared" si="368"/>
        <v>42358.684872685189</v>
      </c>
      <c r="M3921" s="15">
        <f t="shared" si="369"/>
        <v>42387</v>
      </c>
      <c r="N3921" s="10">
        <f t="shared" si="370"/>
        <v>29</v>
      </c>
      <c r="O3921" t="b">
        <v>0</v>
      </c>
      <c r="P3921">
        <v>3</v>
      </c>
      <c r="Q3921" t="b">
        <v>0</v>
      </c>
      <c r="R3921" s="12" t="s">
        <v>8273</v>
      </c>
      <c r="S3921" t="s">
        <v>8274</v>
      </c>
      <c r="T3921">
        <f t="shared" si="366"/>
        <v>30</v>
      </c>
      <c r="U3921">
        <f t="shared" si="37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67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5">
        <f t="shared" si="368"/>
        <v>42657.38726851852</v>
      </c>
      <c r="M3922" s="15">
        <f t="shared" si="369"/>
        <v>42687.428935185191</v>
      </c>
      <c r="N3922" s="10">
        <f t="shared" si="370"/>
        <v>30</v>
      </c>
      <c r="O3922" t="b">
        <v>0</v>
      </c>
      <c r="P3922">
        <v>3</v>
      </c>
      <c r="Q3922" t="b">
        <v>0</v>
      </c>
      <c r="R3922" s="12" t="s">
        <v>8273</v>
      </c>
      <c r="S3922" t="s">
        <v>8274</v>
      </c>
      <c r="T3922">
        <f t="shared" si="366"/>
        <v>45</v>
      </c>
      <c r="U3922">
        <f t="shared" si="37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67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5">
        <f t="shared" si="368"/>
        <v>41926.542303240742</v>
      </c>
      <c r="M3923" s="15">
        <f t="shared" si="369"/>
        <v>41938.75</v>
      </c>
      <c r="N3923" s="10">
        <f t="shared" si="370"/>
        <v>12</v>
      </c>
      <c r="O3923" t="b">
        <v>0</v>
      </c>
      <c r="P3923">
        <v>0</v>
      </c>
      <c r="Q3923" t="b">
        <v>0</v>
      </c>
      <c r="R3923" s="12" t="s">
        <v>8273</v>
      </c>
      <c r="S3923" t="s">
        <v>8274</v>
      </c>
      <c r="T3923">
        <f t="shared" si="366"/>
        <v>0</v>
      </c>
      <c r="U3923">
        <f t="shared" si="37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67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5">
        <f t="shared" si="368"/>
        <v>42020.768634259264</v>
      </c>
      <c r="M3924" s="15">
        <f t="shared" si="369"/>
        <v>42065.958333333328</v>
      </c>
      <c r="N3924" s="10">
        <f t="shared" si="370"/>
        <v>45</v>
      </c>
      <c r="O3924" t="b">
        <v>0</v>
      </c>
      <c r="P3924">
        <v>6</v>
      </c>
      <c r="Q3924" t="b">
        <v>0</v>
      </c>
      <c r="R3924" s="12" t="s">
        <v>8273</v>
      </c>
      <c r="S3924" t="s">
        <v>8274</v>
      </c>
      <c r="T3924">
        <f t="shared" si="366"/>
        <v>10.17</v>
      </c>
      <c r="U3924">
        <f t="shared" si="37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67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5">
        <f t="shared" si="368"/>
        <v>42075.979988425926</v>
      </c>
      <c r="M3925" s="15">
        <f t="shared" si="369"/>
        <v>42103.979988425926</v>
      </c>
      <c r="N3925" s="10">
        <f t="shared" si="370"/>
        <v>28</v>
      </c>
      <c r="O3925" t="b">
        <v>0</v>
      </c>
      <c r="P3925">
        <v>17</v>
      </c>
      <c r="Q3925" t="b">
        <v>0</v>
      </c>
      <c r="R3925" s="12" t="s">
        <v>8273</v>
      </c>
      <c r="S3925" t="s">
        <v>8274</v>
      </c>
      <c r="T3925">
        <f t="shared" si="366"/>
        <v>81.41</v>
      </c>
      <c r="U3925">
        <f t="shared" si="37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67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5">
        <f t="shared" si="368"/>
        <v>41786.959745370368</v>
      </c>
      <c r="M3926" s="15">
        <f t="shared" si="369"/>
        <v>41816.959745370368</v>
      </c>
      <c r="N3926" s="10">
        <f t="shared" si="370"/>
        <v>30</v>
      </c>
      <c r="O3926" t="b">
        <v>0</v>
      </c>
      <c r="P3926">
        <v>40</v>
      </c>
      <c r="Q3926" t="b">
        <v>0</v>
      </c>
      <c r="R3926" s="12" t="s">
        <v>8273</v>
      </c>
      <c r="S3926" t="s">
        <v>8274</v>
      </c>
      <c r="T3926">
        <f t="shared" si="366"/>
        <v>57.25</v>
      </c>
      <c r="U3926">
        <f t="shared" si="37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67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5">
        <f t="shared" si="368"/>
        <v>41820.870821759258</v>
      </c>
      <c r="M3927" s="15">
        <f t="shared" si="369"/>
        <v>41850.870821759258</v>
      </c>
      <c r="N3927" s="10">
        <f t="shared" si="370"/>
        <v>30</v>
      </c>
      <c r="O3927" t="b">
        <v>0</v>
      </c>
      <c r="P3927">
        <v>3</v>
      </c>
      <c r="Q3927" t="b">
        <v>0</v>
      </c>
      <c r="R3927" s="12" t="s">
        <v>8273</v>
      </c>
      <c r="S3927" t="s">
        <v>8274</v>
      </c>
      <c r="T3927">
        <f t="shared" si="366"/>
        <v>5</v>
      </c>
      <c r="U3927">
        <f t="shared" si="37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67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5">
        <f t="shared" si="368"/>
        <v>41970.085046296299</v>
      </c>
      <c r="M3928" s="15">
        <f t="shared" si="369"/>
        <v>42000.085046296299</v>
      </c>
      <c r="N3928" s="10">
        <f t="shared" si="370"/>
        <v>30</v>
      </c>
      <c r="O3928" t="b">
        <v>0</v>
      </c>
      <c r="P3928">
        <v>1</v>
      </c>
      <c r="Q3928" t="b">
        <v>0</v>
      </c>
      <c r="R3928" s="12" t="s">
        <v>8273</v>
      </c>
      <c r="S3928" t="s">
        <v>8274</v>
      </c>
      <c r="T3928">
        <f t="shared" si="366"/>
        <v>15</v>
      </c>
      <c r="U3928">
        <f t="shared" si="37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67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5">
        <f t="shared" si="368"/>
        <v>41830.267407407409</v>
      </c>
      <c r="M3929" s="15">
        <f t="shared" si="369"/>
        <v>41860.267407407409</v>
      </c>
      <c r="N3929" s="10">
        <f t="shared" si="370"/>
        <v>30</v>
      </c>
      <c r="O3929" t="b">
        <v>0</v>
      </c>
      <c r="P3929">
        <v>2</v>
      </c>
      <c r="Q3929" t="b">
        <v>0</v>
      </c>
      <c r="R3929" s="12" t="s">
        <v>8273</v>
      </c>
      <c r="S3929" t="s">
        <v>8274</v>
      </c>
      <c r="T3929">
        <f t="shared" si="366"/>
        <v>12.5</v>
      </c>
      <c r="U3929">
        <f t="shared" si="37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67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5">
        <f t="shared" si="368"/>
        <v>42265.683182870373</v>
      </c>
      <c r="M3930" s="15">
        <f t="shared" si="369"/>
        <v>42293.207638888889</v>
      </c>
      <c r="N3930" s="10">
        <f t="shared" si="370"/>
        <v>28</v>
      </c>
      <c r="O3930" t="b">
        <v>0</v>
      </c>
      <c r="P3930">
        <v>7</v>
      </c>
      <c r="Q3930" t="b">
        <v>0</v>
      </c>
      <c r="R3930" s="12" t="s">
        <v>8273</v>
      </c>
      <c r="S3930" t="s">
        <v>8274</v>
      </c>
      <c r="T3930">
        <f t="shared" si="366"/>
        <v>93</v>
      </c>
      <c r="U3930">
        <f t="shared" si="37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67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5">
        <f t="shared" si="368"/>
        <v>42601.827141203699</v>
      </c>
      <c r="M3931" s="15">
        <f t="shared" si="369"/>
        <v>42631.827141203699</v>
      </c>
      <c r="N3931" s="10">
        <f t="shared" si="370"/>
        <v>30</v>
      </c>
      <c r="O3931" t="b">
        <v>0</v>
      </c>
      <c r="P3931">
        <v>14</v>
      </c>
      <c r="Q3931" t="b">
        <v>0</v>
      </c>
      <c r="R3931" s="12" t="s">
        <v>8273</v>
      </c>
      <c r="S3931" t="s">
        <v>8274</v>
      </c>
      <c r="T3931">
        <f t="shared" si="366"/>
        <v>32.36</v>
      </c>
      <c r="U3931">
        <f t="shared" si="37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67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5">
        <f t="shared" si="368"/>
        <v>42433.338749999995</v>
      </c>
      <c r="M3932" s="15">
        <f t="shared" si="369"/>
        <v>42461.25</v>
      </c>
      <c r="N3932" s="10">
        <f t="shared" si="370"/>
        <v>28</v>
      </c>
      <c r="O3932" t="b">
        <v>0</v>
      </c>
      <c r="P3932">
        <v>0</v>
      </c>
      <c r="Q3932" t="b">
        <v>0</v>
      </c>
      <c r="R3932" s="12" t="s">
        <v>8273</v>
      </c>
      <c r="S3932" t="s">
        <v>8274</v>
      </c>
      <c r="T3932">
        <f t="shared" si="366"/>
        <v>0</v>
      </c>
      <c r="U3932">
        <f t="shared" si="37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67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5">
        <f t="shared" si="368"/>
        <v>42228.151701388888</v>
      </c>
      <c r="M3933" s="15">
        <f t="shared" si="369"/>
        <v>42253.151701388888</v>
      </c>
      <c r="N3933" s="10">
        <f t="shared" si="370"/>
        <v>25</v>
      </c>
      <c r="O3933" t="b">
        <v>0</v>
      </c>
      <c r="P3933">
        <v>0</v>
      </c>
      <c r="Q3933" t="b">
        <v>0</v>
      </c>
      <c r="R3933" s="12" t="s">
        <v>8273</v>
      </c>
      <c r="S3933" t="s">
        <v>8274</v>
      </c>
      <c r="T3933">
        <f t="shared" si="366"/>
        <v>0</v>
      </c>
      <c r="U3933">
        <f t="shared" si="37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67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5">
        <f t="shared" si="368"/>
        <v>42415.168564814812</v>
      </c>
      <c r="M3934" s="15">
        <f t="shared" si="369"/>
        <v>42445.126898148148</v>
      </c>
      <c r="N3934" s="10">
        <f t="shared" si="370"/>
        <v>30</v>
      </c>
      <c r="O3934" t="b">
        <v>0</v>
      </c>
      <c r="P3934">
        <v>1</v>
      </c>
      <c r="Q3934" t="b">
        <v>0</v>
      </c>
      <c r="R3934" s="12" t="s">
        <v>8273</v>
      </c>
      <c r="S3934" t="s">
        <v>8274</v>
      </c>
      <c r="T3934">
        <f t="shared" si="366"/>
        <v>1</v>
      </c>
      <c r="U3934">
        <f t="shared" si="37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67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5">
        <f t="shared" si="368"/>
        <v>42538.968310185184</v>
      </c>
      <c r="M3935" s="15">
        <f t="shared" si="369"/>
        <v>42568.029861111107</v>
      </c>
      <c r="N3935" s="10">
        <f t="shared" si="370"/>
        <v>30</v>
      </c>
      <c r="O3935" t="b">
        <v>0</v>
      </c>
      <c r="P3935">
        <v>12</v>
      </c>
      <c r="Q3935" t="b">
        <v>0</v>
      </c>
      <c r="R3935" s="12" t="s">
        <v>8273</v>
      </c>
      <c r="S3935" t="s">
        <v>8274</v>
      </c>
      <c r="T3935">
        <f t="shared" si="366"/>
        <v>91.83</v>
      </c>
      <c r="U3935">
        <f t="shared" si="37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67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5">
        <f t="shared" si="368"/>
        <v>42233.671747685185</v>
      </c>
      <c r="M3936" s="15">
        <f t="shared" si="369"/>
        <v>42278.541666666672</v>
      </c>
      <c r="N3936" s="10">
        <f t="shared" si="370"/>
        <v>45</v>
      </c>
      <c r="O3936" t="b">
        <v>0</v>
      </c>
      <c r="P3936">
        <v>12</v>
      </c>
      <c r="Q3936" t="b">
        <v>0</v>
      </c>
      <c r="R3936" s="12" t="s">
        <v>8273</v>
      </c>
      <c r="S3936" t="s">
        <v>8274</v>
      </c>
      <c r="T3936">
        <f t="shared" si="366"/>
        <v>45.83</v>
      </c>
      <c r="U3936">
        <f t="shared" si="37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67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5">
        <f t="shared" si="368"/>
        <v>42221.656782407401</v>
      </c>
      <c r="M3937" s="15">
        <f t="shared" si="369"/>
        <v>42281.656782407401</v>
      </c>
      <c r="N3937" s="10">
        <f t="shared" si="370"/>
        <v>60</v>
      </c>
      <c r="O3937" t="b">
        <v>0</v>
      </c>
      <c r="P3937">
        <v>23</v>
      </c>
      <c r="Q3937" t="b">
        <v>0</v>
      </c>
      <c r="R3937" s="12" t="s">
        <v>8273</v>
      </c>
      <c r="S3937" t="s">
        <v>8274</v>
      </c>
      <c r="T3937">
        <f t="shared" si="366"/>
        <v>57.17</v>
      </c>
      <c r="U3937">
        <f t="shared" si="37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67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5">
        <f t="shared" si="368"/>
        <v>42675.262962962966</v>
      </c>
      <c r="M3938" s="15">
        <f t="shared" si="369"/>
        <v>42705.304629629631</v>
      </c>
      <c r="N3938" s="10">
        <f t="shared" si="370"/>
        <v>30</v>
      </c>
      <c r="O3938" t="b">
        <v>0</v>
      </c>
      <c r="P3938">
        <v>0</v>
      </c>
      <c r="Q3938" t="b">
        <v>0</v>
      </c>
      <c r="R3938" s="12" t="s">
        <v>8273</v>
      </c>
      <c r="S3938" t="s">
        <v>8274</v>
      </c>
      <c r="T3938">
        <f t="shared" si="366"/>
        <v>0</v>
      </c>
      <c r="U3938">
        <f t="shared" si="37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67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5">
        <f t="shared" si="368"/>
        <v>42534.631481481483</v>
      </c>
      <c r="M3939" s="15">
        <f t="shared" si="369"/>
        <v>42562.631481481483</v>
      </c>
      <c r="N3939" s="10">
        <f t="shared" si="370"/>
        <v>28</v>
      </c>
      <c r="O3939" t="b">
        <v>0</v>
      </c>
      <c r="P3939">
        <v>10</v>
      </c>
      <c r="Q3939" t="b">
        <v>0</v>
      </c>
      <c r="R3939" s="12" t="s">
        <v>8273</v>
      </c>
      <c r="S3939" t="s">
        <v>8274</v>
      </c>
      <c r="T3939">
        <f t="shared" si="366"/>
        <v>248.5</v>
      </c>
      <c r="U3939">
        <f t="shared" si="37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67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5">
        <f t="shared" si="368"/>
        <v>42151.905717592599</v>
      </c>
      <c r="M3940" s="15">
        <f t="shared" si="369"/>
        <v>42182.905717592599</v>
      </c>
      <c r="N3940" s="10">
        <f t="shared" si="370"/>
        <v>31</v>
      </c>
      <c r="O3940" t="b">
        <v>0</v>
      </c>
      <c r="P3940">
        <v>5</v>
      </c>
      <c r="Q3940" t="b">
        <v>0</v>
      </c>
      <c r="R3940" s="12" t="s">
        <v>8273</v>
      </c>
      <c r="S3940" t="s">
        <v>8274</v>
      </c>
      <c r="T3940">
        <f t="shared" si="366"/>
        <v>79.400000000000006</v>
      </c>
      <c r="U3940">
        <f t="shared" si="37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67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5">
        <f t="shared" si="368"/>
        <v>41915.400219907409</v>
      </c>
      <c r="M3941" s="15">
        <f t="shared" si="369"/>
        <v>41919.1875</v>
      </c>
      <c r="N3941" s="10">
        <f t="shared" si="370"/>
        <v>4</v>
      </c>
      <c r="O3941" t="b">
        <v>0</v>
      </c>
      <c r="P3941">
        <v>1</v>
      </c>
      <c r="Q3941" t="b">
        <v>0</v>
      </c>
      <c r="R3941" s="12" t="s">
        <v>8273</v>
      </c>
      <c r="S3941" t="s">
        <v>8274</v>
      </c>
      <c r="T3941">
        <f t="shared" si="366"/>
        <v>5</v>
      </c>
      <c r="U3941">
        <f t="shared" si="37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67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5">
        <f t="shared" si="368"/>
        <v>41961.492488425924</v>
      </c>
      <c r="M3942" s="15">
        <f t="shared" si="369"/>
        <v>42006.492488425924</v>
      </c>
      <c r="N3942" s="10">
        <f t="shared" si="370"/>
        <v>45</v>
      </c>
      <c r="O3942" t="b">
        <v>0</v>
      </c>
      <c r="P3942">
        <v>2</v>
      </c>
      <c r="Q3942" t="b">
        <v>0</v>
      </c>
      <c r="R3942" s="12" t="s">
        <v>8273</v>
      </c>
      <c r="S3942" t="s">
        <v>8274</v>
      </c>
      <c r="T3942">
        <f t="shared" si="366"/>
        <v>5.5</v>
      </c>
      <c r="U3942">
        <f t="shared" si="37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67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5">
        <f t="shared" si="368"/>
        <v>41940.587233796294</v>
      </c>
      <c r="M3943" s="15">
        <f t="shared" si="369"/>
        <v>41968.041666666672</v>
      </c>
      <c r="N3943" s="10">
        <f t="shared" si="370"/>
        <v>28</v>
      </c>
      <c r="O3943" t="b">
        <v>0</v>
      </c>
      <c r="P3943">
        <v>2</v>
      </c>
      <c r="Q3943" t="b">
        <v>0</v>
      </c>
      <c r="R3943" s="12" t="s">
        <v>8273</v>
      </c>
      <c r="S3943" t="s">
        <v>8274</v>
      </c>
      <c r="T3943">
        <f t="shared" si="366"/>
        <v>25</v>
      </c>
      <c r="U3943">
        <f t="shared" si="37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67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5">
        <f t="shared" si="368"/>
        <v>42111.904097222221</v>
      </c>
      <c r="M3944" s="15">
        <f t="shared" si="369"/>
        <v>42171.904097222221</v>
      </c>
      <c r="N3944" s="10">
        <f t="shared" si="370"/>
        <v>60</v>
      </c>
      <c r="O3944" t="b">
        <v>0</v>
      </c>
      <c r="P3944">
        <v>0</v>
      </c>
      <c r="Q3944" t="b">
        <v>0</v>
      </c>
      <c r="R3944" s="12" t="s">
        <v>8273</v>
      </c>
      <c r="S3944" t="s">
        <v>8274</v>
      </c>
      <c r="T3944">
        <f t="shared" si="366"/>
        <v>0</v>
      </c>
      <c r="U3944">
        <f t="shared" si="37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67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5">
        <f t="shared" si="368"/>
        <v>42279.778564814813</v>
      </c>
      <c r="M3945" s="15">
        <f t="shared" si="369"/>
        <v>42310.701388888891</v>
      </c>
      <c r="N3945" s="10">
        <f t="shared" si="370"/>
        <v>31</v>
      </c>
      <c r="O3945" t="b">
        <v>0</v>
      </c>
      <c r="P3945">
        <v>13</v>
      </c>
      <c r="Q3945" t="b">
        <v>0</v>
      </c>
      <c r="R3945" s="12" t="s">
        <v>8273</v>
      </c>
      <c r="S3945" t="s">
        <v>8274</v>
      </c>
      <c r="T3945">
        <f t="shared" si="366"/>
        <v>137.08000000000001</v>
      </c>
      <c r="U3945">
        <f t="shared" si="37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67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5">
        <f t="shared" si="368"/>
        <v>42213.662905092591</v>
      </c>
      <c r="M3946" s="15">
        <f t="shared" si="369"/>
        <v>42243.662905092591</v>
      </c>
      <c r="N3946" s="10">
        <f t="shared" si="370"/>
        <v>30</v>
      </c>
      <c r="O3946" t="b">
        <v>0</v>
      </c>
      <c r="P3946">
        <v>0</v>
      </c>
      <c r="Q3946" t="b">
        <v>0</v>
      </c>
      <c r="R3946" s="12" t="s">
        <v>8273</v>
      </c>
      <c r="S3946" t="s">
        <v>8274</v>
      </c>
      <c r="T3946">
        <f t="shared" si="366"/>
        <v>0</v>
      </c>
      <c r="U3946">
        <f t="shared" si="37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67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5">
        <f t="shared" si="368"/>
        <v>42109.801712962959</v>
      </c>
      <c r="M3947" s="15">
        <f t="shared" si="369"/>
        <v>42139.801712962959</v>
      </c>
      <c r="N3947" s="10">
        <f t="shared" si="370"/>
        <v>30</v>
      </c>
      <c r="O3947" t="b">
        <v>0</v>
      </c>
      <c r="P3947">
        <v>1</v>
      </c>
      <c r="Q3947" t="b">
        <v>0</v>
      </c>
      <c r="R3947" s="12" t="s">
        <v>8273</v>
      </c>
      <c r="S3947" t="s">
        <v>8274</v>
      </c>
      <c r="T3947">
        <f t="shared" si="366"/>
        <v>5</v>
      </c>
      <c r="U3947">
        <f t="shared" si="37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67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5">
        <f t="shared" si="368"/>
        <v>42031.833587962959</v>
      </c>
      <c r="M3948" s="15">
        <f t="shared" si="369"/>
        <v>42063.333333333328</v>
      </c>
      <c r="N3948" s="10">
        <f t="shared" si="370"/>
        <v>32</v>
      </c>
      <c r="O3948" t="b">
        <v>0</v>
      </c>
      <c r="P3948">
        <v>5</v>
      </c>
      <c r="Q3948" t="b">
        <v>0</v>
      </c>
      <c r="R3948" s="12" t="s">
        <v>8273</v>
      </c>
      <c r="S3948" t="s">
        <v>8274</v>
      </c>
      <c r="T3948">
        <f t="shared" si="366"/>
        <v>39</v>
      </c>
      <c r="U3948">
        <f t="shared" si="37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67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5">
        <f t="shared" si="368"/>
        <v>42615.142870370371</v>
      </c>
      <c r="M3949" s="15">
        <f t="shared" si="369"/>
        <v>42645.142870370371</v>
      </c>
      <c r="N3949" s="10">
        <f t="shared" si="370"/>
        <v>30</v>
      </c>
      <c r="O3949" t="b">
        <v>0</v>
      </c>
      <c r="P3949">
        <v>2</v>
      </c>
      <c r="Q3949" t="b">
        <v>0</v>
      </c>
      <c r="R3949" s="12" t="s">
        <v>8273</v>
      </c>
      <c r="S3949" t="s">
        <v>8274</v>
      </c>
      <c r="T3949">
        <f t="shared" si="366"/>
        <v>50.5</v>
      </c>
      <c r="U3949">
        <f t="shared" si="37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67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5">
        <f t="shared" si="368"/>
        <v>41829.325497685182</v>
      </c>
      <c r="M3950" s="15">
        <f t="shared" si="369"/>
        <v>41889.325497685182</v>
      </c>
      <c r="N3950" s="10">
        <f t="shared" si="370"/>
        <v>60</v>
      </c>
      <c r="O3950" t="b">
        <v>0</v>
      </c>
      <c r="P3950">
        <v>0</v>
      </c>
      <c r="Q3950" t="b">
        <v>0</v>
      </c>
      <c r="R3950" s="12" t="s">
        <v>8273</v>
      </c>
      <c r="S3950" t="s">
        <v>8274</v>
      </c>
      <c r="T3950">
        <f t="shared" si="366"/>
        <v>0</v>
      </c>
      <c r="U3950">
        <f t="shared" si="37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67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5">
        <f t="shared" si="368"/>
        <v>42016.120613425926</v>
      </c>
      <c r="M3951" s="15">
        <f t="shared" si="369"/>
        <v>42046.120613425926</v>
      </c>
      <c r="N3951" s="10">
        <f t="shared" si="370"/>
        <v>30</v>
      </c>
      <c r="O3951" t="b">
        <v>0</v>
      </c>
      <c r="P3951">
        <v>32</v>
      </c>
      <c r="Q3951" t="b">
        <v>0</v>
      </c>
      <c r="R3951" s="12" t="s">
        <v>8273</v>
      </c>
      <c r="S3951" t="s">
        <v>8274</v>
      </c>
      <c r="T3951">
        <f t="shared" si="366"/>
        <v>49.28</v>
      </c>
      <c r="U3951">
        <f t="shared" si="37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67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5">
        <f t="shared" si="368"/>
        <v>42439.702314814815</v>
      </c>
      <c r="M3952" s="15">
        <f t="shared" si="369"/>
        <v>42468.774305555555</v>
      </c>
      <c r="N3952" s="10">
        <f t="shared" si="370"/>
        <v>29</v>
      </c>
      <c r="O3952" t="b">
        <v>0</v>
      </c>
      <c r="P3952">
        <v>1</v>
      </c>
      <c r="Q3952" t="b">
        <v>0</v>
      </c>
      <c r="R3952" s="12" t="s">
        <v>8273</v>
      </c>
      <c r="S3952" t="s">
        <v>8274</v>
      </c>
      <c r="T3952">
        <f t="shared" si="366"/>
        <v>25</v>
      </c>
      <c r="U3952">
        <f t="shared" si="37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67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5">
        <f t="shared" si="368"/>
        <v>42433.825717592597</v>
      </c>
      <c r="M3953" s="15">
        <f t="shared" si="369"/>
        <v>42493.784050925926</v>
      </c>
      <c r="N3953" s="10">
        <f t="shared" si="370"/>
        <v>60</v>
      </c>
      <c r="O3953" t="b">
        <v>0</v>
      </c>
      <c r="P3953">
        <v>1</v>
      </c>
      <c r="Q3953" t="b">
        <v>0</v>
      </c>
      <c r="R3953" s="12" t="s">
        <v>8273</v>
      </c>
      <c r="S3953" t="s">
        <v>8274</v>
      </c>
      <c r="T3953">
        <f t="shared" si="366"/>
        <v>1</v>
      </c>
      <c r="U3953">
        <f t="shared" si="37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67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5">
        <f t="shared" si="368"/>
        <v>42243.790393518517</v>
      </c>
      <c r="M3954" s="15">
        <f t="shared" si="369"/>
        <v>42303.790393518517</v>
      </c>
      <c r="N3954" s="10">
        <f t="shared" si="370"/>
        <v>60</v>
      </c>
      <c r="O3954" t="b">
        <v>0</v>
      </c>
      <c r="P3954">
        <v>1</v>
      </c>
      <c r="Q3954" t="b">
        <v>0</v>
      </c>
      <c r="R3954" s="12" t="s">
        <v>8273</v>
      </c>
      <c r="S3954" t="s">
        <v>8274</v>
      </c>
      <c r="T3954">
        <f t="shared" si="366"/>
        <v>25</v>
      </c>
      <c r="U3954">
        <f t="shared" si="37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67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5">
        <f t="shared" si="368"/>
        <v>42550.048449074078</v>
      </c>
      <c r="M3955" s="15">
        <f t="shared" si="369"/>
        <v>42580.978472222225</v>
      </c>
      <c r="N3955" s="10">
        <f t="shared" si="370"/>
        <v>30</v>
      </c>
      <c r="O3955" t="b">
        <v>0</v>
      </c>
      <c r="P3955">
        <v>0</v>
      </c>
      <c r="Q3955" t="b">
        <v>0</v>
      </c>
      <c r="R3955" s="12" t="s">
        <v>8273</v>
      </c>
      <c r="S3955" t="s">
        <v>8274</v>
      </c>
      <c r="T3955">
        <f t="shared" si="366"/>
        <v>0</v>
      </c>
      <c r="U3955">
        <f t="shared" si="37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67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5">
        <f t="shared" si="368"/>
        <v>41774.651203703703</v>
      </c>
      <c r="M3956" s="15">
        <f t="shared" si="369"/>
        <v>41834.651203703703</v>
      </c>
      <c r="N3956" s="10">
        <f t="shared" si="370"/>
        <v>60</v>
      </c>
      <c r="O3956" t="b">
        <v>0</v>
      </c>
      <c r="P3956">
        <v>0</v>
      </c>
      <c r="Q3956" t="b">
        <v>0</v>
      </c>
      <c r="R3956" s="12" t="s">
        <v>8273</v>
      </c>
      <c r="S3956" t="s">
        <v>8274</v>
      </c>
      <c r="T3956">
        <f t="shared" si="366"/>
        <v>0</v>
      </c>
      <c r="U3956">
        <f t="shared" si="37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67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5">
        <f t="shared" si="368"/>
        <v>42306.848854166667</v>
      </c>
      <c r="M3957" s="15">
        <f t="shared" si="369"/>
        <v>42336.890520833331</v>
      </c>
      <c r="N3957" s="10">
        <f t="shared" si="370"/>
        <v>30</v>
      </c>
      <c r="O3957" t="b">
        <v>0</v>
      </c>
      <c r="P3957">
        <v>8</v>
      </c>
      <c r="Q3957" t="b">
        <v>0</v>
      </c>
      <c r="R3957" s="12" t="s">
        <v>8273</v>
      </c>
      <c r="S3957" t="s">
        <v>8274</v>
      </c>
      <c r="T3957">
        <f t="shared" si="366"/>
        <v>53.13</v>
      </c>
      <c r="U3957">
        <f t="shared" si="37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67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5">
        <f t="shared" si="368"/>
        <v>42457.932025462964</v>
      </c>
      <c r="M3958" s="15">
        <f t="shared" si="369"/>
        <v>42485.013888888891</v>
      </c>
      <c r="N3958" s="10">
        <f t="shared" si="370"/>
        <v>28</v>
      </c>
      <c r="O3958" t="b">
        <v>0</v>
      </c>
      <c r="P3958">
        <v>0</v>
      </c>
      <c r="Q3958" t="b">
        <v>0</v>
      </c>
      <c r="R3958" s="12" t="s">
        <v>8273</v>
      </c>
      <c r="S3958" t="s">
        <v>8274</v>
      </c>
      <c r="T3958">
        <f t="shared" si="366"/>
        <v>0</v>
      </c>
      <c r="U3958">
        <f t="shared" si="37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67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5">
        <f t="shared" si="368"/>
        <v>42513.976319444439</v>
      </c>
      <c r="M3959" s="15">
        <f t="shared" si="369"/>
        <v>42559.976319444439</v>
      </c>
      <c r="N3959" s="10">
        <f t="shared" si="370"/>
        <v>46</v>
      </c>
      <c r="O3959" t="b">
        <v>0</v>
      </c>
      <c r="P3959">
        <v>1</v>
      </c>
      <c r="Q3959" t="b">
        <v>0</v>
      </c>
      <c r="R3959" s="12" t="s">
        <v>8273</v>
      </c>
      <c r="S3959" t="s">
        <v>8274</v>
      </c>
      <c r="T3959">
        <f t="shared" si="366"/>
        <v>7</v>
      </c>
      <c r="U3959">
        <f t="shared" si="37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67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5">
        <f t="shared" si="368"/>
        <v>41816.950370370374</v>
      </c>
      <c r="M3960" s="15">
        <f t="shared" si="369"/>
        <v>41853.583333333336</v>
      </c>
      <c r="N3960" s="10">
        <f t="shared" si="370"/>
        <v>37</v>
      </c>
      <c r="O3960" t="b">
        <v>0</v>
      </c>
      <c r="P3960">
        <v>16</v>
      </c>
      <c r="Q3960" t="b">
        <v>0</v>
      </c>
      <c r="R3960" s="12" t="s">
        <v>8273</v>
      </c>
      <c r="S3960" t="s">
        <v>8274</v>
      </c>
      <c r="T3960">
        <f t="shared" si="366"/>
        <v>40.06</v>
      </c>
      <c r="U3960">
        <f t="shared" si="37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67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5">
        <f t="shared" si="368"/>
        <v>41880.788842592592</v>
      </c>
      <c r="M3961" s="15">
        <f t="shared" si="369"/>
        <v>41910.788842592592</v>
      </c>
      <c r="N3961" s="10">
        <f t="shared" si="370"/>
        <v>30</v>
      </c>
      <c r="O3961" t="b">
        <v>0</v>
      </c>
      <c r="P3961">
        <v>12</v>
      </c>
      <c r="Q3961" t="b">
        <v>0</v>
      </c>
      <c r="R3961" s="12" t="s">
        <v>8273</v>
      </c>
      <c r="S3961" t="s">
        <v>8274</v>
      </c>
      <c r="T3961">
        <f t="shared" si="366"/>
        <v>24.33</v>
      </c>
      <c r="U3961">
        <f t="shared" si="37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67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5">
        <f t="shared" si="368"/>
        <v>42342.845555555556</v>
      </c>
      <c r="M3962" s="15">
        <f t="shared" si="369"/>
        <v>42372.845555555556</v>
      </c>
      <c r="N3962" s="10">
        <f t="shared" si="370"/>
        <v>30</v>
      </c>
      <c r="O3962" t="b">
        <v>0</v>
      </c>
      <c r="P3962">
        <v>4</v>
      </c>
      <c r="Q3962" t="b">
        <v>0</v>
      </c>
      <c r="R3962" s="12" t="s">
        <v>8273</v>
      </c>
      <c r="S3962" t="s">
        <v>8274</v>
      </c>
      <c r="T3962">
        <f t="shared" si="366"/>
        <v>11.25</v>
      </c>
      <c r="U3962">
        <f t="shared" si="37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67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5">
        <f t="shared" si="368"/>
        <v>41745.891319444447</v>
      </c>
      <c r="M3963" s="15">
        <f t="shared" si="369"/>
        <v>41767.891319444447</v>
      </c>
      <c r="N3963" s="10">
        <f t="shared" si="370"/>
        <v>22</v>
      </c>
      <c r="O3963" t="b">
        <v>0</v>
      </c>
      <c r="P3963">
        <v>2</v>
      </c>
      <c r="Q3963" t="b">
        <v>0</v>
      </c>
      <c r="R3963" s="12" t="s">
        <v>8273</v>
      </c>
      <c r="S3963" t="s">
        <v>8274</v>
      </c>
      <c r="T3963">
        <f t="shared" si="366"/>
        <v>10.5</v>
      </c>
      <c r="U3963">
        <f t="shared" si="37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67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5">
        <f t="shared" si="368"/>
        <v>42311.621458333335</v>
      </c>
      <c r="M3964" s="15">
        <f t="shared" si="369"/>
        <v>42336.621458333335</v>
      </c>
      <c r="N3964" s="10">
        <f t="shared" si="370"/>
        <v>25</v>
      </c>
      <c r="O3964" t="b">
        <v>0</v>
      </c>
      <c r="P3964">
        <v>3</v>
      </c>
      <c r="Q3964" t="b">
        <v>0</v>
      </c>
      <c r="R3964" s="12" t="s">
        <v>8273</v>
      </c>
      <c r="S3964" t="s">
        <v>8274</v>
      </c>
      <c r="T3964">
        <f t="shared" si="366"/>
        <v>15</v>
      </c>
      <c r="U3964">
        <f t="shared" si="37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67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5">
        <f t="shared" si="368"/>
        <v>42296.154131944444</v>
      </c>
      <c r="M3965" s="15">
        <f t="shared" si="369"/>
        <v>42326.195798611108</v>
      </c>
      <c r="N3965" s="10">
        <f t="shared" si="370"/>
        <v>30</v>
      </c>
      <c r="O3965" t="b">
        <v>0</v>
      </c>
      <c r="P3965">
        <v>0</v>
      </c>
      <c r="Q3965" t="b">
        <v>0</v>
      </c>
      <c r="R3965" s="12" t="s">
        <v>8273</v>
      </c>
      <c r="S3965" t="s">
        <v>8274</v>
      </c>
      <c r="T3965">
        <f t="shared" si="366"/>
        <v>0</v>
      </c>
      <c r="U3965">
        <f t="shared" si="37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67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5">
        <f t="shared" si="368"/>
        <v>42053.722060185188</v>
      </c>
      <c r="M3966" s="15">
        <f t="shared" si="369"/>
        <v>42113.680393518516</v>
      </c>
      <c r="N3966" s="10">
        <f t="shared" si="370"/>
        <v>60</v>
      </c>
      <c r="O3966" t="b">
        <v>0</v>
      </c>
      <c r="P3966">
        <v>3</v>
      </c>
      <c r="Q3966" t="b">
        <v>0</v>
      </c>
      <c r="R3966" s="12" t="s">
        <v>8273</v>
      </c>
      <c r="S3966" t="s">
        <v>8274</v>
      </c>
      <c r="T3966">
        <f t="shared" si="366"/>
        <v>42</v>
      </c>
      <c r="U3966">
        <f t="shared" si="37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67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5">
        <f t="shared" si="368"/>
        <v>42414.235879629632</v>
      </c>
      <c r="M3967" s="15">
        <f t="shared" si="369"/>
        <v>42474.194212962961</v>
      </c>
      <c r="N3967" s="10">
        <f t="shared" si="370"/>
        <v>60</v>
      </c>
      <c r="O3967" t="b">
        <v>0</v>
      </c>
      <c r="P3967">
        <v>4</v>
      </c>
      <c r="Q3967" t="b">
        <v>0</v>
      </c>
      <c r="R3967" s="12" t="s">
        <v>8273</v>
      </c>
      <c r="S3967" t="s">
        <v>8274</v>
      </c>
      <c r="T3967">
        <f t="shared" si="366"/>
        <v>71.25</v>
      </c>
      <c r="U3967">
        <f t="shared" si="37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67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5">
        <f t="shared" si="368"/>
        <v>41801.711550925924</v>
      </c>
      <c r="M3968" s="15">
        <f t="shared" si="369"/>
        <v>41844.124305555553</v>
      </c>
      <c r="N3968" s="10">
        <f t="shared" si="370"/>
        <v>43</v>
      </c>
      <c r="O3968" t="b">
        <v>0</v>
      </c>
      <c r="P3968">
        <v>2</v>
      </c>
      <c r="Q3968" t="b">
        <v>0</v>
      </c>
      <c r="R3968" s="12" t="s">
        <v>8273</v>
      </c>
      <c r="S3968" t="s">
        <v>8274</v>
      </c>
      <c r="T3968">
        <f t="shared" si="366"/>
        <v>22.5</v>
      </c>
      <c r="U3968">
        <f t="shared" si="37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67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5">
        <f t="shared" si="368"/>
        <v>42770.290590277778</v>
      </c>
      <c r="M3969" s="15">
        <f t="shared" si="369"/>
        <v>42800.290590277778</v>
      </c>
      <c r="N3969" s="10">
        <f t="shared" si="370"/>
        <v>30</v>
      </c>
      <c r="O3969" t="b">
        <v>0</v>
      </c>
      <c r="P3969">
        <v>10</v>
      </c>
      <c r="Q3969" t="b">
        <v>0</v>
      </c>
      <c r="R3969" s="12" t="s">
        <v>8273</v>
      </c>
      <c r="S3969" t="s">
        <v>8274</v>
      </c>
      <c r="T3969">
        <f t="shared" si="366"/>
        <v>41</v>
      </c>
      <c r="U3969">
        <f t="shared" si="37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si="367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5">
        <f t="shared" si="368"/>
        <v>42452.815659722226</v>
      </c>
      <c r="M3970" s="15">
        <f t="shared" si="369"/>
        <v>42512.815659722226</v>
      </c>
      <c r="N3970" s="10">
        <f t="shared" si="370"/>
        <v>60</v>
      </c>
      <c r="O3970" t="b">
        <v>0</v>
      </c>
      <c r="P3970">
        <v>11</v>
      </c>
      <c r="Q3970" t="b">
        <v>0</v>
      </c>
      <c r="R3970" s="12" t="s">
        <v>8273</v>
      </c>
      <c r="S3970" t="s">
        <v>8274</v>
      </c>
      <c r="T3970">
        <f t="shared" ref="T3970:T4033" si="372">IFERROR(ROUND(E3970/P3970,2),0)</f>
        <v>47.91</v>
      </c>
      <c r="U3970">
        <f t="shared" si="37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ref="F3971:F4034" si="373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5">
        <f t="shared" ref="L3971:L4034" si="374">(((K3971/60)/60)/24)+DATE(1970,1,1)</f>
        <v>42601.854699074072</v>
      </c>
      <c r="M3971" s="15">
        <f t="shared" ref="M3971:M4034" si="375">(((J3971/60)/60)/24)+DATE(1970,1,1)</f>
        <v>42611.163194444445</v>
      </c>
      <c r="N3971" s="10">
        <f t="shared" ref="N3971:N4034" si="376">_xlfn.DAYS(M3971,L3971)</f>
        <v>10</v>
      </c>
      <c r="O3971" t="b">
        <v>0</v>
      </c>
      <c r="P3971">
        <v>6</v>
      </c>
      <c r="Q3971" t="b">
        <v>0</v>
      </c>
      <c r="R3971" s="12" t="s">
        <v>8273</v>
      </c>
      <c r="S3971" t="s">
        <v>8274</v>
      </c>
      <c r="T3971">
        <f t="shared" si="372"/>
        <v>35.17</v>
      </c>
      <c r="U3971">
        <f t="shared" ref="U3971:U4034" si="377">YEAR(L3971)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73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5">
        <f t="shared" si="374"/>
        <v>42447.863553240735</v>
      </c>
      <c r="M3972" s="15">
        <f t="shared" si="375"/>
        <v>42477.863553240735</v>
      </c>
      <c r="N3972" s="10">
        <f t="shared" si="376"/>
        <v>30</v>
      </c>
      <c r="O3972" t="b">
        <v>0</v>
      </c>
      <c r="P3972">
        <v>2</v>
      </c>
      <c r="Q3972" t="b">
        <v>0</v>
      </c>
      <c r="R3972" s="12" t="s">
        <v>8273</v>
      </c>
      <c r="S3972" t="s">
        <v>8274</v>
      </c>
      <c r="T3972">
        <f t="shared" si="372"/>
        <v>5.5</v>
      </c>
      <c r="U3972">
        <f t="shared" si="377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73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5">
        <f t="shared" si="374"/>
        <v>41811.536180555559</v>
      </c>
      <c r="M3973" s="15">
        <f t="shared" si="375"/>
        <v>41841.536180555559</v>
      </c>
      <c r="N3973" s="10">
        <f t="shared" si="376"/>
        <v>30</v>
      </c>
      <c r="O3973" t="b">
        <v>0</v>
      </c>
      <c r="P3973">
        <v>6</v>
      </c>
      <c r="Q3973" t="b">
        <v>0</v>
      </c>
      <c r="R3973" s="12" t="s">
        <v>8273</v>
      </c>
      <c r="S3973" t="s">
        <v>8274</v>
      </c>
      <c r="T3973">
        <f t="shared" si="372"/>
        <v>22.67</v>
      </c>
      <c r="U3973">
        <f t="shared" si="377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73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5">
        <f t="shared" si="374"/>
        <v>41981.067523148144</v>
      </c>
      <c r="M3974" s="15">
        <f t="shared" si="375"/>
        <v>42041.067523148144</v>
      </c>
      <c r="N3974" s="10">
        <f t="shared" si="376"/>
        <v>60</v>
      </c>
      <c r="O3974" t="b">
        <v>0</v>
      </c>
      <c r="P3974">
        <v>8</v>
      </c>
      <c r="Q3974" t="b">
        <v>0</v>
      </c>
      <c r="R3974" s="12" t="s">
        <v>8273</v>
      </c>
      <c r="S3974" t="s">
        <v>8274</v>
      </c>
      <c r="T3974">
        <f t="shared" si="372"/>
        <v>26.38</v>
      </c>
      <c r="U3974">
        <f t="shared" si="377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73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5">
        <f t="shared" si="374"/>
        <v>42469.68414351852</v>
      </c>
      <c r="M3975" s="15">
        <f t="shared" si="375"/>
        <v>42499.166666666672</v>
      </c>
      <c r="N3975" s="10">
        <f t="shared" si="376"/>
        <v>30</v>
      </c>
      <c r="O3975" t="b">
        <v>0</v>
      </c>
      <c r="P3975">
        <v>37</v>
      </c>
      <c r="Q3975" t="b">
        <v>0</v>
      </c>
      <c r="R3975" s="12" t="s">
        <v>8273</v>
      </c>
      <c r="S3975" t="s">
        <v>8274</v>
      </c>
      <c r="T3975">
        <f t="shared" si="372"/>
        <v>105.54</v>
      </c>
      <c r="U3975">
        <f t="shared" si="377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73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5">
        <f t="shared" si="374"/>
        <v>42493.546851851846</v>
      </c>
      <c r="M3976" s="15">
        <f t="shared" si="375"/>
        <v>42523.546851851846</v>
      </c>
      <c r="N3976" s="10">
        <f t="shared" si="376"/>
        <v>30</v>
      </c>
      <c r="O3976" t="b">
        <v>0</v>
      </c>
      <c r="P3976">
        <v>11</v>
      </c>
      <c r="Q3976" t="b">
        <v>0</v>
      </c>
      <c r="R3976" s="12" t="s">
        <v>8273</v>
      </c>
      <c r="S3976" t="s">
        <v>8274</v>
      </c>
      <c r="T3976">
        <f t="shared" si="372"/>
        <v>29.09</v>
      </c>
      <c r="U3976">
        <f t="shared" si="377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73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5">
        <f t="shared" si="374"/>
        <v>42534.866875</v>
      </c>
      <c r="M3977" s="15">
        <f t="shared" si="375"/>
        <v>42564.866875</v>
      </c>
      <c r="N3977" s="10">
        <f t="shared" si="376"/>
        <v>30</v>
      </c>
      <c r="O3977" t="b">
        <v>0</v>
      </c>
      <c r="P3977">
        <v>0</v>
      </c>
      <c r="Q3977" t="b">
        <v>0</v>
      </c>
      <c r="R3977" s="12" t="s">
        <v>8273</v>
      </c>
      <c r="S3977" t="s">
        <v>8274</v>
      </c>
      <c r="T3977">
        <f t="shared" si="372"/>
        <v>0</v>
      </c>
      <c r="U3977">
        <f t="shared" si="377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73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5">
        <f t="shared" si="374"/>
        <v>41830.858344907407</v>
      </c>
      <c r="M3978" s="15">
        <f t="shared" si="375"/>
        <v>41852.291666666664</v>
      </c>
      <c r="N3978" s="10">
        <f t="shared" si="376"/>
        <v>22</v>
      </c>
      <c r="O3978" t="b">
        <v>0</v>
      </c>
      <c r="P3978">
        <v>10</v>
      </c>
      <c r="Q3978" t="b">
        <v>0</v>
      </c>
      <c r="R3978" s="12" t="s">
        <v>8273</v>
      </c>
      <c r="S3978" t="s">
        <v>8274</v>
      </c>
      <c r="T3978">
        <f t="shared" si="372"/>
        <v>62</v>
      </c>
      <c r="U3978">
        <f t="shared" si="377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73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5">
        <f t="shared" si="374"/>
        <v>42543.788564814815</v>
      </c>
      <c r="M3979" s="15">
        <f t="shared" si="375"/>
        <v>42573.788564814815</v>
      </c>
      <c r="N3979" s="10">
        <f t="shared" si="376"/>
        <v>30</v>
      </c>
      <c r="O3979" t="b">
        <v>0</v>
      </c>
      <c r="P3979">
        <v>6</v>
      </c>
      <c r="Q3979" t="b">
        <v>0</v>
      </c>
      <c r="R3979" s="12" t="s">
        <v>8273</v>
      </c>
      <c r="S3979" t="s">
        <v>8274</v>
      </c>
      <c r="T3979">
        <f t="shared" si="372"/>
        <v>217.5</v>
      </c>
      <c r="U3979">
        <f t="shared" si="377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73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5">
        <f t="shared" si="374"/>
        <v>41975.642974537041</v>
      </c>
      <c r="M3980" s="15">
        <f t="shared" si="375"/>
        <v>42035.642974537041</v>
      </c>
      <c r="N3980" s="10">
        <f t="shared" si="376"/>
        <v>60</v>
      </c>
      <c r="O3980" t="b">
        <v>0</v>
      </c>
      <c r="P3980">
        <v>8</v>
      </c>
      <c r="Q3980" t="b">
        <v>0</v>
      </c>
      <c r="R3980" s="12" t="s">
        <v>8273</v>
      </c>
      <c r="S3980" t="s">
        <v>8274</v>
      </c>
      <c r="T3980">
        <f t="shared" si="372"/>
        <v>26.75</v>
      </c>
      <c r="U3980">
        <f t="shared" si="377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73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5">
        <f t="shared" si="374"/>
        <v>42069.903437500005</v>
      </c>
      <c r="M3981" s="15">
        <f t="shared" si="375"/>
        <v>42092.833333333328</v>
      </c>
      <c r="N3981" s="10">
        <f t="shared" si="376"/>
        <v>23</v>
      </c>
      <c r="O3981" t="b">
        <v>0</v>
      </c>
      <c r="P3981">
        <v>6</v>
      </c>
      <c r="Q3981" t="b">
        <v>0</v>
      </c>
      <c r="R3981" s="12" t="s">
        <v>8273</v>
      </c>
      <c r="S3981" t="s">
        <v>8274</v>
      </c>
      <c r="T3981">
        <f t="shared" si="372"/>
        <v>18.329999999999998</v>
      </c>
      <c r="U3981">
        <f t="shared" si="377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73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5">
        <f t="shared" si="374"/>
        <v>41795.598923611113</v>
      </c>
      <c r="M3982" s="15">
        <f t="shared" si="375"/>
        <v>41825.598923611113</v>
      </c>
      <c r="N3982" s="10">
        <f t="shared" si="376"/>
        <v>30</v>
      </c>
      <c r="O3982" t="b">
        <v>0</v>
      </c>
      <c r="P3982">
        <v>7</v>
      </c>
      <c r="Q3982" t="b">
        <v>0</v>
      </c>
      <c r="R3982" s="12" t="s">
        <v>8273</v>
      </c>
      <c r="S3982" t="s">
        <v>8274</v>
      </c>
      <c r="T3982">
        <f t="shared" si="372"/>
        <v>64.290000000000006</v>
      </c>
      <c r="U3982">
        <f t="shared" si="377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73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5">
        <f t="shared" si="374"/>
        <v>42508.179965277777</v>
      </c>
      <c r="M3983" s="15">
        <f t="shared" si="375"/>
        <v>42568.179965277777</v>
      </c>
      <c r="N3983" s="10">
        <f t="shared" si="376"/>
        <v>60</v>
      </c>
      <c r="O3983" t="b">
        <v>0</v>
      </c>
      <c r="P3983">
        <v>7</v>
      </c>
      <c r="Q3983" t="b">
        <v>0</v>
      </c>
      <c r="R3983" s="12" t="s">
        <v>8273</v>
      </c>
      <c r="S3983" t="s">
        <v>8274</v>
      </c>
      <c r="T3983">
        <f t="shared" si="372"/>
        <v>175</v>
      </c>
      <c r="U3983">
        <f t="shared" si="377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73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5">
        <f t="shared" si="374"/>
        <v>42132.809953703705</v>
      </c>
      <c r="M3984" s="15">
        <f t="shared" si="375"/>
        <v>42192.809953703705</v>
      </c>
      <c r="N3984" s="10">
        <f t="shared" si="376"/>
        <v>60</v>
      </c>
      <c r="O3984" t="b">
        <v>0</v>
      </c>
      <c r="P3984">
        <v>5</v>
      </c>
      <c r="Q3984" t="b">
        <v>0</v>
      </c>
      <c r="R3984" s="12" t="s">
        <v>8273</v>
      </c>
      <c r="S3984" t="s">
        <v>8274</v>
      </c>
      <c r="T3984">
        <f t="shared" si="372"/>
        <v>34</v>
      </c>
      <c r="U3984">
        <f t="shared" si="377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73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5">
        <f t="shared" si="374"/>
        <v>41747.86986111111</v>
      </c>
      <c r="M3985" s="15">
        <f t="shared" si="375"/>
        <v>41779.290972222225</v>
      </c>
      <c r="N3985" s="10">
        <f t="shared" si="376"/>
        <v>32</v>
      </c>
      <c r="O3985" t="b">
        <v>0</v>
      </c>
      <c r="P3985">
        <v>46</v>
      </c>
      <c r="Q3985" t="b">
        <v>0</v>
      </c>
      <c r="R3985" s="12" t="s">
        <v>8273</v>
      </c>
      <c r="S3985" t="s">
        <v>8274</v>
      </c>
      <c r="T3985">
        <f t="shared" si="372"/>
        <v>84.28</v>
      </c>
      <c r="U3985">
        <f t="shared" si="377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73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5">
        <f t="shared" si="374"/>
        <v>41920.963472222218</v>
      </c>
      <c r="M3986" s="15">
        <f t="shared" si="375"/>
        <v>41951</v>
      </c>
      <c r="N3986" s="10">
        <f t="shared" si="376"/>
        <v>31</v>
      </c>
      <c r="O3986" t="b">
        <v>0</v>
      </c>
      <c r="P3986">
        <v>10</v>
      </c>
      <c r="Q3986" t="b">
        <v>0</v>
      </c>
      <c r="R3986" s="12" t="s">
        <v>8273</v>
      </c>
      <c r="S3986" t="s">
        <v>8274</v>
      </c>
      <c r="T3986">
        <f t="shared" si="372"/>
        <v>9.5</v>
      </c>
      <c r="U3986">
        <f t="shared" si="377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73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5">
        <f t="shared" si="374"/>
        <v>42399.707407407404</v>
      </c>
      <c r="M3987" s="15">
        <f t="shared" si="375"/>
        <v>42420.878472222219</v>
      </c>
      <c r="N3987" s="10">
        <f t="shared" si="376"/>
        <v>21</v>
      </c>
      <c r="O3987" t="b">
        <v>0</v>
      </c>
      <c r="P3987">
        <v>19</v>
      </c>
      <c r="Q3987" t="b">
        <v>0</v>
      </c>
      <c r="R3987" s="12" t="s">
        <v>8273</v>
      </c>
      <c r="S3987" t="s">
        <v>8274</v>
      </c>
      <c r="T3987">
        <f t="shared" si="372"/>
        <v>33.74</v>
      </c>
      <c r="U3987">
        <f t="shared" si="377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73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5">
        <f t="shared" si="374"/>
        <v>42467.548541666663</v>
      </c>
      <c r="M3988" s="15">
        <f t="shared" si="375"/>
        <v>42496.544444444444</v>
      </c>
      <c r="N3988" s="10">
        <f t="shared" si="376"/>
        <v>29</v>
      </c>
      <c r="O3988" t="b">
        <v>0</v>
      </c>
      <c r="P3988">
        <v>13</v>
      </c>
      <c r="Q3988" t="b">
        <v>0</v>
      </c>
      <c r="R3988" s="12" t="s">
        <v>8273</v>
      </c>
      <c r="S3988" t="s">
        <v>8274</v>
      </c>
      <c r="T3988">
        <f t="shared" si="372"/>
        <v>37.54</v>
      </c>
      <c r="U3988">
        <f t="shared" si="377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73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5">
        <f t="shared" si="374"/>
        <v>41765.92465277778</v>
      </c>
      <c r="M3989" s="15">
        <f t="shared" si="375"/>
        <v>41775.92465277778</v>
      </c>
      <c r="N3989" s="10">
        <f t="shared" si="376"/>
        <v>10</v>
      </c>
      <c r="O3989" t="b">
        <v>0</v>
      </c>
      <c r="P3989">
        <v>13</v>
      </c>
      <c r="Q3989" t="b">
        <v>0</v>
      </c>
      <c r="R3989" s="12" t="s">
        <v>8273</v>
      </c>
      <c r="S3989" t="s">
        <v>8274</v>
      </c>
      <c r="T3989">
        <f t="shared" si="372"/>
        <v>11.62</v>
      </c>
      <c r="U3989">
        <f t="shared" si="377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73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5">
        <f t="shared" si="374"/>
        <v>42230.08116898148</v>
      </c>
      <c r="M3990" s="15">
        <f t="shared" si="375"/>
        <v>42245.08116898148</v>
      </c>
      <c r="N3990" s="10">
        <f t="shared" si="376"/>
        <v>15</v>
      </c>
      <c r="O3990" t="b">
        <v>0</v>
      </c>
      <c r="P3990">
        <v>4</v>
      </c>
      <c r="Q3990" t="b">
        <v>0</v>
      </c>
      <c r="R3990" s="12" t="s">
        <v>8273</v>
      </c>
      <c r="S3990" t="s">
        <v>8274</v>
      </c>
      <c r="T3990">
        <f t="shared" si="372"/>
        <v>8</v>
      </c>
      <c r="U3990">
        <f t="shared" si="377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73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5">
        <f t="shared" si="374"/>
        <v>42286.749780092592</v>
      </c>
      <c r="M3991" s="15">
        <f t="shared" si="375"/>
        <v>42316.791446759264</v>
      </c>
      <c r="N3991" s="10">
        <f t="shared" si="376"/>
        <v>30</v>
      </c>
      <c r="O3991" t="b">
        <v>0</v>
      </c>
      <c r="P3991">
        <v>0</v>
      </c>
      <c r="Q3991" t="b">
        <v>0</v>
      </c>
      <c r="R3991" s="12" t="s">
        <v>8273</v>
      </c>
      <c r="S3991" t="s">
        <v>8274</v>
      </c>
      <c r="T3991">
        <f t="shared" si="372"/>
        <v>0</v>
      </c>
      <c r="U3991">
        <f t="shared" si="377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73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5">
        <f t="shared" si="374"/>
        <v>42401.672372685185</v>
      </c>
      <c r="M3992" s="15">
        <f t="shared" si="375"/>
        <v>42431.672372685185</v>
      </c>
      <c r="N3992" s="10">
        <f t="shared" si="376"/>
        <v>30</v>
      </c>
      <c r="O3992" t="b">
        <v>0</v>
      </c>
      <c r="P3992">
        <v>3</v>
      </c>
      <c r="Q3992" t="b">
        <v>0</v>
      </c>
      <c r="R3992" s="12" t="s">
        <v>8273</v>
      </c>
      <c r="S3992" t="s">
        <v>8274</v>
      </c>
      <c r="T3992">
        <f t="shared" si="372"/>
        <v>23</v>
      </c>
      <c r="U3992">
        <f t="shared" si="377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73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5">
        <f t="shared" si="374"/>
        <v>42125.644467592589</v>
      </c>
      <c r="M3993" s="15">
        <f t="shared" si="375"/>
        <v>42155.644467592589</v>
      </c>
      <c r="N3993" s="10">
        <f t="shared" si="376"/>
        <v>30</v>
      </c>
      <c r="O3993" t="b">
        <v>0</v>
      </c>
      <c r="P3993">
        <v>1</v>
      </c>
      <c r="Q3993" t="b">
        <v>0</v>
      </c>
      <c r="R3993" s="12" t="s">
        <v>8273</v>
      </c>
      <c r="S3993" t="s">
        <v>8274</v>
      </c>
      <c r="T3993">
        <f t="shared" si="372"/>
        <v>100</v>
      </c>
      <c r="U3993">
        <f t="shared" si="377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73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5">
        <f t="shared" si="374"/>
        <v>42289.94049768518</v>
      </c>
      <c r="M3994" s="15">
        <f t="shared" si="375"/>
        <v>42349.982164351852</v>
      </c>
      <c r="N3994" s="10">
        <f t="shared" si="376"/>
        <v>60</v>
      </c>
      <c r="O3994" t="b">
        <v>0</v>
      </c>
      <c r="P3994">
        <v>9</v>
      </c>
      <c r="Q3994" t="b">
        <v>0</v>
      </c>
      <c r="R3994" s="12" t="s">
        <v>8273</v>
      </c>
      <c r="S3994" t="s">
        <v>8274</v>
      </c>
      <c r="T3994">
        <f t="shared" si="372"/>
        <v>60.11</v>
      </c>
      <c r="U3994">
        <f t="shared" si="37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73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5">
        <f t="shared" si="374"/>
        <v>42107.864722222221</v>
      </c>
      <c r="M3995" s="15">
        <f t="shared" si="375"/>
        <v>42137.864722222221</v>
      </c>
      <c r="N3995" s="10">
        <f t="shared" si="376"/>
        <v>30</v>
      </c>
      <c r="O3995" t="b">
        <v>0</v>
      </c>
      <c r="P3995">
        <v>1</v>
      </c>
      <c r="Q3995" t="b">
        <v>0</v>
      </c>
      <c r="R3995" s="12" t="s">
        <v>8273</v>
      </c>
      <c r="S3995" t="s">
        <v>8274</v>
      </c>
      <c r="T3995">
        <f t="shared" si="372"/>
        <v>3</v>
      </c>
      <c r="U3995">
        <f t="shared" si="377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73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5">
        <f t="shared" si="374"/>
        <v>41809.389930555553</v>
      </c>
      <c r="M3996" s="15">
        <f t="shared" si="375"/>
        <v>41839.389930555553</v>
      </c>
      <c r="N3996" s="10">
        <f t="shared" si="376"/>
        <v>30</v>
      </c>
      <c r="O3996" t="b">
        <v>0</v>
      </c>
      <c r="P3996">
        <v>1</v>
      </c>
      <c r="Q3996" t="b">
        <v>0</v>
      </c>
      <c r="R3996" s="12" t="s">
        <v>8273</v>
      </c>
      <c r="S3996" t="s">
        <v>8274</v>
      </c>
      <c r="T3996">
        <f t="shared" si="372"/>
        <v>5</v>
      </c>
      <c r="U3996">
        <f t="shared" si="377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73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5">
        <f t="shared" si="374"/>
        <v>42019.683761574073</v>
      </c>
      <c r="M3997" s="15">
        <f t="shared" si="375"/>
        <v>42049.477083333331</v>
      </c>
      <c r="N3997" s="10">
        <f t="shared" si="376"/>
        <v>30</v>
      </c>
      <c r="O3997" t="b">
        <v>0</v>
      </c>
      <c r="P3997">
        <v>4</v>
      </c>
      <c r="Q3997" t="b">
        <v>0</v>
      </c>
      <c r="R3997" s="12" t="s">
        <v>8273</v>
      </c>
      <c r="S3997" t="s">
        <v>8274</v>
      </c>
      <c r="T3997">
        <f t="shared" si="372"/>
        <v>17.5</v>
      </c>
      <c r="U3997">
        <f t="shared" si="377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73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5">
        <f t="shared" si="374"/>
        <v>41950.26694444444</v>
      </c>
      <c r="M3998" s="15">
        <f t="shared" si="375"/>
        <v>41963.669444444444</v>
      </c>
      <c r="N3998" s="10">
        <f t="shared" si="376"/>
        <v>13</v>
      </c>
      <c r="O3998" t="b">
        <v>0</v>
      </c>
      <c r="P3998">
        <v>17</v>
      </c>
      <c r="Q3998" t="b">
        <v>0</v>
      </c>
      <c r="R3998" s="12" t="s">
        <v>8273</v>
      </c>
      <c r="S3998" t="s">
        <v>8274</v>
      </c>
      <c r="T3998">
        <f t="shared" si="372"/>
        <v>29.24</v>
      </c>
      <c r="U3998">
        <f t="shared" si="377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73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5">
        <f t="shared" si="374"/>
        <v>42069.391446759255</v>
      </c>
      <c r="M3999" s="15">
        <f t="shared" si="375"/>
        <v>42099.349780092598</v>
      </c>
      <c r="N3999" s="10">
        <f t="shared" si="376"/>
        <v>30</v>
      </c>
      <c r="O3999" t="b">
        <v>0</v>
      </c>
      <c r="P3999">
        <v>0</v>
      </c>
      <c r="Q3999" t="b">
        <v>0</v>
      </c>
      <c r="R3999" s="12" t="s">
        <v>8273</v>
      </c>
      <c r="S3999" t="s">
        <v>8274</v>
      </c>
      <c r="T3999">
        <f t="shared" si="372"/>
        <v>0</v>
      </c>
      <c r="U3999">
        <f t="shared" si="377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73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5">
        <f t="shared" si="374"/>
        <v>42061.963263888887</v>
      </c>
      <c r="M4000" s="15">
        <f t="shared" si="375"/>
        <v>42091.921597222223</v>
      </c>
      <c r="N4000" s="10">
        <f t="shared" si="376"/>
        <v>30</v>
      </c>
      <c r="O4000" t="b">
        <v>0</v>
      </c>
      <c r="P4000">
        <v>12</v>
      </c>
      <c r="Q4000" t="b">
        <v>0</v>
      </c>
      <c r="R4000" s="12" t="s">
        <v>8273</v>
      </c>
      <c r="S4000" t="s">
        <v>8274</v>
      </c>
      <c r="T4000">
        <f t="shared" si="372"/>
        <v>59.58</v>
      </c>
      <c r="U4000">
        <f t="shared" si="377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73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5">
        <f t="shared" si="374"/>
        <v>41842.828680555554</v>
      </c>
      <c r="M4001" s="15">
        <f t="shared" si="375"/>
        <v>41882.827650462961</v>
      </c>
      <c r="N4001" s="10">
        <f t="shared" si="376"/>
        <v>40</v>
      </c>
      <c r="O4001" t="b">
        <v>0</v>
      </c>
      <c r="P4001">
        <v>14</v>
      </c>
      <c r="Q4001" t="b">
        <v>0</v>
      </c>
      <c r="R4001" s="12" t="s">
        <v>8273</v>
      </c>
      <c r="S4001" t="s">
        <v>8274</v>
      </c>
      <c r="T4001">
        <f t="shared" si="372"/>
        <v>82.57</v>
      </c>
      <c r="U4001">
        <f t="shared" si="377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73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5">
        <f t="shared" si="374"/>
        <v>42437.64534722222</v>
      </c>
      <c r="M4002" s="15">
        <f t="shared" si="375"/>
        <v>42497.603680555556</v>
      </c>
      <c r="N4002" s="10">
        <f t="shared" si="376"/>
        <v>60</v>
      </c>
      <c r="O4002" t="b">
        <v>0</v>
      </c>
      <c r="P4002">
        <v>1</v>
      </c>
      <c r="Q4002" t="b">
        <v>0</v>
      </c>
      <c r="R4002" s="12" t="s">
        <v>8273</v>
      </c>
      <c r="S4002" t="s">
        <v>8274</v>
      </c>
      <c r="T4002">
        <f t="shared" si="372"/>
        <v>10</v>
      </c>
      <c r="U4002">
        <f t="shared" si="377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73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5">
        <f t="shared" si="374"/>
        <v>42775.964212962965</v>
      </c>
      <c r="M4003" s="15">
        <f t="shared" si="375"/>
        <v>42795.791666666672</v>
      </c>
      <c r="N4003" s="10">
        <f t="shared" si="376"/>
        <v>20</v>
      </c>
      <c r="O4003" t="b">
        <v>0</v>
      </c>
      <c r="P4003">
        <v>14</v>
      </c>
      <c r="Q4003" t="b">
        <v>0</v>
      </c>
      <c r="R4003" s="12" t="s">
        <v>8273</v>
      </c>
      <c r="S4003" t="s">
        <v>8274</v>
      </c>
      <c r="T4003">
        <f t="shared" si="372"/>
        <v>32.36</v>
      </c>
      <c r="U4003">
        <f t="shared" si="377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73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5">
        <f t="shared" si="374"/>
        <v>41879.043530092589</v>
      </c>
      <c r="M4004" s="15">
        <f t="shared" si="375"/>
        <v>41909.043530092589</v>
      </c>
      <c r="N4004" s="10">
        <f t="shared" si="376"/>
        <v>30</v>
      </c>
      <c r="O4004" t="b">
        <v>0</v>
      </c>
      <c r="P4004">
        <v>4</v>
      </c>
      <c r="Q4004" t="b">
        <v>0</v>
      </c>
      <c r="R4004" s="12" t="s">
        <v>8273</v>
      </c>
      <c r="S4004" t="s">
        <v>8274</v>
      </c>
      <c r="T4004">
        <f t="shared" si="372"/>
        <v>5.75</v>
      </c>
      <c r="U4004">
        <f t="shared" si="377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73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5">
        <f t="shared" si="374"/>
        <v>42020.587349537032</v>
      </c>
      <c r="M4005" s="15">
        <f t="shared" si="375"/>
        <v>42050.587349537032</v>
      </c>
      <c r="N4005" s="10">
        <f t="shared" si="376"/>
        <v>30</v>
      </c>
      <c r="O4005" t="b">
        <v>0</v>
      </c>
      <c r="P4005">
        <v>2</v>
      </c>
      <c r="Q4005" t="b">
        <v>0</v>
      </c>
      <c r="R4005" s="12" t="s">
        <v>8273</v>
      </c>
      <c r="S4005" t="s">
        <v>8274</v>
      </c>
      <c r="T4005">
        <f t="shared" si="372"/>
        <v>100.5</v>
      </c>
      <c r="U4005">
        <f t="shared" si="377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73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5">
        <f t="shared" si="374"/>
        <v>41890.16269675926</v>
      </c>
      <c r="M4006" s="15">
        <f t="shared" si="375"/>
        <v>41920.16269675926</v>
      </c>
      <c r="N4006" s="10">
        <f t="shared" si="376"/>
        <v>30</v>
      </c>
      <c r="O4006" t="b">
        <v>0</v>
      </c>
      <c r="P4006">
        <v>1</v>
      </c>
      <c r="Q4006" t="b">
        <v>0</v>
      </c>
      <c r="R4006" s="12" t="s">
        <v>8273</v>
      </c>
      <c r="S4006" t="s">
        <v>8274</v>
      </c>
      <c r="T4006">
        <f t="shared" si="372"/>
        <v>1</v>
      </c>
      <c r="U4006">
        <f t="shared" si="377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73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5">
        <f t="shared" si="374"/>
        <v>41872.807696759257</v>
      </c>
      <c r="M4007" s="15">
        <f t="shared" si="375"/>
        <v>41932.807696759257</v>
      </c>
      <c r="N4007" s="10">
        <f t="shared" si="376"/>
        <v>60</v>
      </c>
      <c r="O4007" t="b">
        <v>0</v>
      </c>
      <c r="P4007">
        <v>2</v>
      </c>
      <c r="Q4007" t="b">
        <v>0</v>
      </c>
      <c r="R4007" s="12" t="s">
        <v>8273</v>
      </c>
      <c r="S4007" t="s">
        <v>8274</v>
      </c>
      <c r="T4007">
        <f t="shared" si="372"/>
        <v>20</v>
      </c>
      <c r="U4007">
        <f t="shared" si="377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73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5">
        <f t="shared" si="374"/>
        <v>42391.772997685184</v>
      </c>
      <c r="M4008" s="15">
        <f t="shared" si="375"/>
        <v>42416.772997685184</v>
      </c>
      <c r="N4008" s="10">
        <f t="shared" si="376"/>
        <v>25</v>
      </c>
      <c r="O4008" t="b">
        <v>0</v>
      </c>
      <c r="P4008">
        <v>1</v>
      </c>
      <c r="Q4008" t="b">
        <v>0</v>
      </c>
      <c r="R4008" s="12" t="s">
        <v>8273</v>
      </c>
      <c r="S4008" t="s">
        <v>8274</v>
      </c>
      <c r="T4008">
        <f t="shared" si="372"/>
        <v>2</v>
      </c>
      <c r="U4008">
        <f t="shared" si="377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73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5">
        <f t="shared" si="374"/>
        <v>41848.772928240738</v>
      </c>
      <c r="M4009" s="15">
        <f t="shared" si="375"/>
        <v>41877.686111111114</v>
      </c>
      <c r="N4009" s="10">
        <f t="shared" si="376"/>
        <v>29</v>
      </c>
      <c r="O4009" t="b">
        <v>0</v>
      </c>
      <c r="P4009">
        <v>1</v>
      </c>
      <c r="Q4009" t="b">
        <v>0</v>
      </c>
      <c r="R4009" s="12" t="s">
        <v>8273</v>
      </c>
      <c r="S4009" t="s">
        <v>8274</v>
      </c>
      <c r="T4009">
        <f t="shared" si="372"/>
        <v>5</v>
      </c>
      <c r="U4009">
        <f t="shared" si="377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73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5">
        <f t="shared" si="374"/>
        <v>42177.964201388888</v>
      </c>
      <c r="M4010" s="15">
        <f t="shared" si="375"/>
        <v>42207.964201388888</v>
      </c>
      <c r="N4010" s="10">
        <f t="shared" si="376"/>
        <v>30</v>
      </c>
      <c r="O4010" t="b">
        <v>0</v>
      </c>
      <c r="P4010">
        <v>4</v>
      </c>
      <c r="Q4010" t="b">
        <v>0</v>
      </c>
      <c r="R4010" s="12" t="s">
        <v>8273</v>
      </c>
      <c r="S4010" t="s">
        <v>8274</v>
      </c>
      <c r="T4010">
        <f t="shared" si="372"/>
        <v>15</v>
      </c>
      <c r="U4010">
        <f t="shared" si="377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73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5">
        <f t="shared" si="374"/>
        <v>41851.700925925928</v>
      </c>
      <c r="M4011" s="15">
        <f t="shared" si="375"/>
        <v>41891.700925925928</v>
      </c>
      <c r="N4011" s="10">
        <f t="shared" si="376"/>
        <v>40</v>
      </c>
      <c r="O4011" t="b">
        <v>0</v>
      </c>
      <c r="P4011">
        <v>3</v>
      </c>
      <c r="Q4011" t="b">
        <v>0</v>
      </c>
      <c r="R4011" s="12" t="s">
        <v>8273</v>
      </c>
      <c r="S4011" t="s">
        <v>8274</v>
      </c>
      <c r="T4011">
        <f t="shared" si="372"/>
        <v>25</v>
      </c>
      <c r="U4011">
        <f t="shared" si="377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73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5">
        <f t="shared" si="374"/>
        <v>41921.770439814813</v>
      </c>
      <c r="M4012" s="15">
        <f t="shared" si="375"/>
        <v>41938.770439814813</v>
      </c>
      <c r="N4012" s="10">
        <f t="shared" si="376"/>
        <v>17</v>
      </c>
      <c r="O4012" t="b">
        <v>0</v>
      </c>
      <c r="P4012">
        <v>38</v>
      </c>
      <c r="Q4012" t="b">
        <v>0</v>
      </c>
      <c r="R4012" s="12" t="s">
        <v>8273</v>
      </c>
      <c r="S4012" t="s">
        <v>8274</v>
      </c>
      <c r="T4012">
        <f t="shared" si="372"/>
        <v>45.84</v>
      </c>
      <c r="U4012">
        <f t="shared" si="377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73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5">
        <f t="shared" si="374"/>
        <v>42002.54488425926</v>
      </c>
      <c r="M4013" s="15">
        <f t="shared" si="375"/>
        <v>42032.54488425926</v>
      </c>
      <c r="N4013" s="10">
        <f t="shared" si="376"/>
        <v>30</v>
      </c>
      <c r="O4013" t="b">
        <v>0</v>
      </c>
      <c r="P4013">
        <v>4</v>
      </c>
      <c r="Q4013" t="b">
        <v>0</v>
      </c>
      <c r="R4013" s="12" t="s">
        <v>8273</v>
      </c>
      <c r="S4013" t="s">
        <v>8274</v>
      </c>
      <c r="T4013">
        <f t="shared" si="372"/>
        <v>4.75</v>
      </c>
      <c r="U4013">
        <f t="shared" si="377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73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5">
        <f t="shared" si="374"/>
        <v>42096.544548611113</v>
      </c>
      <c r="M4014" s="15">
        <f t="shared" si="375"/>
        <v>42126.544548611113</v>
      </c>
      <c r="N4014" s="10">
        <f t="shared" si="376"/>
        <v>30</v>
      </c>
      <c r="O4014" t="b">
        <v>0</v>
      </c>
      <c r="P4014">
        <v>0</v>
      </c>
      <c r="Q4014" t="b">
        <v>0</v>
      </c>
      <c r="R4014" s="12" t="s">
        <v>8273</v>
      </c>
      <c r="S4014" t="s">
        <v>8274</v>
      </c>
      <c r="T4014">
        <f t="shared" si="372"/>
        <v>0</v>
      </c>
      <c r="U4014">
        <f t="shared" si="377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73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5">
        <f t="shared" si="374"/>
        <v>42021.301192129627</v>
      </c>
      <c r="M4015" s="15">
        <f t="shared" si="375"/>
        <v>42051.301192129627</v>
      </c>
      <c r="N4015" s="10">
        <f t="shared" si="376"/>
        <v>30</v>
      </c>
      <c r="O4015" t="b">
        <v>0</v>
      </c>
      <c r="P4015">
        <v>2</v>
      </c>
      <c r="Q4015" t="b">
        <v>0</v>
      </c>
      <c r="R4015" s="12" t="s">
        <v>8273</v>
      </c>
      <c r="S4015" t="s">
        <v>8274</v>
      </c>
      <c r="T4015">
        <f t="shared" si="372"/>
        <v>13</v>
      </c>
      <c r="U4015">
        <f t="shared" si="377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73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5">
        <f t="shared" si="374"/>
        <v>42419.246168981481</v>
      </c>
      <c r="M4016" s="15">
        <f t="shared" si="375"/>
        <v>42434.246168981481</v>
      </c>
      <c r="N4016" s="10">
        <f t="shared" si="376"/>
        <v>15</v>
      </c>
      <c r="O4016" t="b">
        <v>0</v>
      </c>
      <c r="P4016">
        <v>0</v>
      </c>
      <c r="Q4016" t="b">
        <v>0</v>
      </c>
      <c r="R4016" s="12" t="s">
        <v>8273</v>
      </c>
      <c r="S4016" t="s">
        <v>8274</v>
      </c>
      <c r="T4016">
        <f t="shared" si="372"/>
        <v>0</v>
      </c>
      <c r="U4016">
        <f t="shared" si="377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73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5">
        <f t="shared" si="374"/>
        <v>42174.780821759254</v>
      </c>
      <c r="M4017" s="15">
        <f t="shared" si="375"/>
        <v>42204.780821759254</v>
      </c>
      <c r="N4017" s="10">
        <f t="shared" si="376"/>
        <v>30</v>
      </c>
      <c r="O4017" t="b">
        <v>0</v>
      </c>
      <c r="P4017">
        <v>1</v>
      </c>
      <c r="Q4017" t="b">
        <v>0</v>
      </c>
      <c r="R4017" s="12" t="s">
        <v>8273</v>
      </c>
      <c r="S4017" t="s">
        <v>8274</v>
      </c>
      <c r="T4017">
        <f t="shared" si="372"/>
        <v>1</v>
      </c>
      <c r="U4017">
        <f t="shared" si="377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73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5">
        <f t="shared" si="374"/>
        <v>41869.872685185182</v>
      </c>
      <c r="M4018" s="15">
        <f t="shared" si="375"/>
        <v>41899.872685185182</v>
      </c>
      <c r="N4018" s="10">
        <f t="shared" si="376"/>
        <v>30</v>
      </c>
      <c r="O4018" t="b">
        <v>0</v>
      </c>
      <c r="P4018">
        <v>7</v>
      </c>
      <c r="Q4018" t="b">
        <v>0</v>
      </c>
      <c r="R4018" s="12" t="s">
        <v>8273</v>
      </c>
      <c r="S4018" t="s">
        <v>8274</v>
      </c>
      <c r="T4018">
        <f t="shared" si="372"/>
        <v>10</v>
      </c>
      <c r="U4018">
        <f t="shared" si="377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73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5">
        <f t="shared" si="374"/>
        <v>41856.672152777777</v>
      </c>
      <c r="M4019" s="15">
        <f t="shared" si="375"/>
        <v>41886.672152777777</v>
      </c>
      <c r="N4019" s="10">
        <f t="shared" si="376"/>
        <v>30</v>
      </c>
      <c r="O4019" t="b">
        <v>0</v>
      </c>
      <c r="P4019">
        <v>2</v>
      </c>
      <c r="Q4019" t="b">
        <v>0</v>
      </c>
      <c r="R4019" s="12" t="s">
        <v>8273</v>
      </c>
      <c r="S4019" t="s">
        <v>8274</v>
      </c>
      <c r="T4019">
        <f t="shared" si="372"/>
        <v>52.5</v>
      </c>
      <c r="U4019">
        <f t="shared" si="377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73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5">
        <f t="shared" si="374"/>
        <v>42620.91097222222</v>
      </c>
      <c r="M4020" s="15">
        <f t="shared" si="375"/>
        <v>42650.91097222222</v>
      </c>
      <c r="N4020" s="10">
        <f t="shared" si="376"/>
        <v>30</v>
      </c>
      <c r="O4020" t="b">
        <v>0</v>
      </c>
      <c r="P4020">
        <v>4</v>
      </c>
      <c r="Q4020" t="b">
        <v>0</v>
      </c>
      <c r="R4020" s="12" t="s">
        <v>8273</v>
      </c>
      <c r="S4020" t="s">
        <v>8274</v>
      </c>
      <c r="T4020">
        <f t="shared" si="372"/>
        <v>32.5</v>
      </c>
      <c r="U4020">
        <f t="shared" si="377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73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5">
        <f t="shared" si="374"/>
        <v>42417.675879629634</v>
      </c>
      <c r="M4021" s="15">
        <f t="shared" si="375"/>
        <v>42475.686111111107</v>
      </c>
      <c r="N4021" s="10">
        <f t="shared" si="376"/>
        <v>58</v>
      </c>
      <c r="O4021" t="b">
        <v>0</v>
      </c>
      <c r="P4021">
        <v>4</v>
      </c>
      <c r="Q4021" t="b">
        <v>0</v>
      </c>
      <c r="R4021" s="12" t="s">
        <v>8273</v>
      </c>
      <c r="S4021" t="s">
        <v>8274</v>
      </c>
      <c r="T4021">
        <f t="shared" si="372"/>
        <v>7.25</v>
      </c>
      <c r="U4021">
        <f t="shared" si="377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73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5">
        <f t="shared" si="374"/>
        <v>42057.190960648149</v>
      </c>
      <c r="M4022" s="15">
        <f t="shared" si="375"/>
        <v>42087.149293981478</v>
      </c>
      <c r="N4022" s="10">
        <f t="shared" si="376"/>
        <v>30</v>
      </c>
      <c r="O4022" t="b">
        <v>0</v>
      </c>
      <c r="P4022">
        <v>3</v>
      </c>
      <c r="Q4022" t="b">
        <v>0</v>
      </c>
      <c r="R4022" s="12" t="s">
        <v>8273</v>
      </c>
      <c r="S4022" t="s">
        <v>8274</v>
      </c>
      <c r="T4022">
        <f t="shared" si="372"/>
        <v>33.33</v>
      </c>
      <c r="U4022">
        <f t="shared" si="377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73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5">
        <f t="shared" si="374"/>
        <v>41878.911550925928</v>
      </c>
      <c r="M4023" s="15">
        <f t="shared" si="375"/>
        <v>41938.911550925928</v>
      </c>
      <c r="N4023" s="10">
        <f t="shared" si="376"/>
        <v>60</v>
      </c>
      <c r="O4023" t="b">
        <v>0</v>
      </c>
      <c r="P4023">
        <v>2</v>
      </c>
      <c r="Q4023" t="b">
        <v>0</v>
      </c>
      <c r="R4023" s="12" t="s">
        <v>8273</v>
      </c>
      <c r="S4023" t="s">
        <v>8274</v>
      </c>
      <c r="T4023">
        <f t="shared" si="372"/>
        <v>62.5</v>
      </c>
      <c r="U4023">
        <f t="shared" si="377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73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5">
        <f t="shared" si="374"/>
        <v>41990.584108796291</v>
      </c>
      <c r="M4024" s="15">
        <f t="shared" si="375"/>
        <v>42036.120833333334</v>
      </c>
      <c r="N4024" s="10">
        <f t="shared" si="376"/>
        <v>46</v>
      </c>
      <c r="O4024" t="b">
        <v>0</v>
      </c>
      <c r="P4024">
        <v>197</v>
      </c>
      <c r="Q4024" t="b">
        <v>0</v>
      </c>
      <c r="R4024" s="12" t="s">
        <v>8273</v>
      </c>
      <c r="S4024" t="s">
        <v>8274</v>
      </c>
      <c r="T4024">
        <f t="shared" si="372"/>
        <v>63.56</v>
      </c>
      <c r="U4024">
        <f t="shared" si="377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73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5">
        <f t="shared" si="374"/>
        <v>42408.999571759254</v>
      </c>
      <c r="M4025" s="15">
        <f t="shared" si="375"/>
        <v>42453.957905092597</v>
      </c>
      <c r="N4025" s="10">
        <f t="shared" si="376"/>
        <v>45</v>
      </c>
      <c r="O4025" t="b">
        <v>0</v>
      </c>
      <c r="P4025">
        <v>0</v>
      </c>
      <c r="Q4025" t="b">
        <v>0</v>
      </c>
      <c r="R4025" s="12" t="s">
        <v>8273</v>
      </c>
      <c r="S4025" t="s">
        <v>8274</v>
      </c>
      <c r="T4025">
        <f t="shared" si="372"/>
        <v>0</v>
      </c>
      <c r="U4025">
        <f t="shared" si="377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73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5">
        <f t="shared" si="374"/>
        <v>42217.670104166667</v>
      </c>
      <c r="M4026" s="15">
        <f t="shared" si="375"/>
        <v>42247.670104166667</v>
      </c>
      <c r="N4026" s="10">
        <f t="shared" si="376"/>
        <v>30</v>
      </c>
      <c r="O4026" t="b">
        <v>0</v>
      </c>
      <c r="P4026">
        <v>1</v>
      </c>
      <c r="Q4026" t="b">
        <v>0</v>
      </c>
      <c r="R4026" s="12" t="s">
        <v>8273</v>
      </c>
      <c r="S4026" t="s">
        <v>8274</v>
      </c>
      <c r="T4026">
        <f t="shared" si="372"/>
        <v>10</v>
      </c>
      <c r="U4026">
        <f t="shared" si="377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73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5">
        <f t="shared" si="374"/>
        <v>42151.237685185188</v>
      </c>
      <c r="M4027" s="15">
        <f t="shared" si="375"/>
        <v>42211.237685185188</v>
      </c>
      <c r="N4027" s="10">
        <f t="shared" si="376"/>
        <v>60</v>
      </c>
      <c r="O4027" t="b">
        <v>0</v>
      </c>
      <c r="P4027">
        <v>4</v>
      </c>
      <c r="Q4027" t="b">
        <v>0</v>
      </c>
      <c r="R4027" s="12" t="s">
        <v>8273</v>
      </c>
      <c r="S4027" t="s">
        <v>8274</v>
      </c>
      <c r="T4027">
        <f t="shared" si="372"/>
        <v>62.5</v>
      </c>
      <c r="U4027">
        <f t="shared" si="377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73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5">
        <f t="shared" si="374"/>
        <v>42282.655543981484</v>
      </c>
      <c r="M4028" s="15">
        <f t="shared" si="375"/>
        <v>42342.697210648148</v>
      </c>
      <c r="N4028" s="10">
        <f t="shared" si="376"/>
        <v>60</v>
      </c>
      <c r="O4028" t="b">
        <v>0</v>
      </c>
      <c r="P4028">
        <v>0</v>
      </c>
      <c r="Q4028" t="b">
        <v>0</v>
      </c>
      <c r="R4028" s="12" t="s">
        <v>8273</v>
      </c>
      <c r="S4028" t="s">
        <v>8274</v>
      </c>
      <c r="T4028">
        <f t="shared" si="372"/>
        <v>0</v>
      </c>
      <c r="U4028">
        <f t="shared" si="377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73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5">
        <f t="shared" si="374"/>
        <v>42768.97084490741</v>
      </c>
      <c r="M4029" s="15">
        <f t="shared" si="375"/>
        <v>42789.041666666672</v>
      </c>
      <c r="N4029" s="10">
        <f t="shared" si="376"/>
        <v>21</v>
      </c>
      <c r="O4029" t="b">
        <v>0</v>
      </c>
      <c r="P4029">
        <v>7</v>
      </c>
      <c r="Q4029" t="b">
        <v>0</v>
      </c>
      <c r="R4029" s="12" t="s">
        <v>8273</v>
      </c>
      <c r="S4029" t="s">
        <v>8274</v>
      </c>
      <c r="T4029">
        <f t="shared" si="372"/>
        <v>30.71</v>
      </c>
      <c r="U4029">
        <f t="shared" si="377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73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5">
        <f t="shared" si="374"/>
        <v>41765.938657407409</v>
      </c>
      <c r="M4030" s="15">
        <f t="shared" si="375"/>
        <v>41795.938657407409</v>
      </c>
      <c r="N4030" s="10">
        <f t="shared" si="376"/>
        <v>30</v>
      </c>
      <c r="O4030" t="b">
        <v>0</v>
      </c>
      <c r="P4030">
        <v>11</v>
      </c>
      <c r="Q4030" t="b">
        <v>0</v>
      </c>
      <c r="R4030" s="12" t="s">
        <v>8273</v>
      </c>
      <c r="S4030" t="s">
        <v>8274</v>
      </c>
      <c r="T4030">
        <f t="shared" si="372"/>
        <v>51</v>
      </c>
      <c r="U4030">
        <f t="shared" si="377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73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5">
        <f t="shared" si="374"/>
        <v>42322.025115740747</v>
      </c>
      <c r="M4031" s="15">
        <f t="shared" si="375"/>
        <v>42352.025115740747</v>
      </c>
      <c r="N4031" s="10">
        <f t="shared" si="376"/>
        <v>30</v>
      </c>
      <c r="O4031" t="b">
        <v>0</v>
      </c>
      <c r="P4031">
        <v>0</v>
      </c>
      <c r="Q4031" t="b">
        <v>0</v>
      </c>
      <c r="R4031" s="12" t="s">
        <v>8273</v>
      </c>
      <c r="S4031" t="s">
        <v>8274</v>
      </c>
      <c r="T4031">
        <f t="shared" si="372"/>
        <v>0</v>
      </c>
      <c r="U4031">
        <f t="shared" si="377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73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5">
        <f t="shared" si="374"/>
        <v>42374.655081018514</v>
      </c>
      <c r="M4032" s="15">
        <f t="shared" si="375"/>
        <v>42403.784027777772</v>
      </c>
      <c r="N4032" s="10">
        <f t="shared" si="376"/>
        <v>29</v>
      </c>
      <c r="O4032" t="b">
        <v>0</v>
      </c>
      <c r="P4032">
        <v>6</v>
      </c>
      <c r="Q4032" t="b">
        <v>0</v>
      </c>
      <c r="R4032" s="12" t="s">
        <v>8273</v>
      </c>
      <c r="S4032" t="s">
        <v>8274</v>
      </c>
      <c r="T4032">
        <f t="shared" si="372"/>
        <v>66.67</v>
      </c>
      <c r="U4032">
        <f t="shared" si="377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73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5">
        <f t="shared" si="374"/>
        <v>41941.585231481484</v>
      </c>
      <c r="M4033" s="15">
        <f t="shared" si="375"/>
        <v>41991.626898148148</v>
      </c>
      <c r="N4033" s="10">
        <f t="shared" si="376"/>
        <v>50</v>
      </c>
      <c r="O4033" t="b">
        <v>0</v>
      </c>
      <c r="P4033">
        <v>0</v>
      </c>
      <c r="Q4033" t="b">
        <v>0</v>
      </c>
      <c r="R4033" s="12" t="s">
        <v>8273</v>
      </c>
      <c r="S4033" t="s">
        <v>8274</v>
      </c>
      <c r="T4033">
        <f t="shared" si="372"/>
        <v>0</v>
      </c>
      <c r="U4033">
        <f t="shared" si="377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si="373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5">
        <f t="shared" si="374"/>
        <v>42293.809212962966</v>
      </c>
      <c r="M4034" s="15">
        <f t="shared" si="375"/>
        <v>42353.85087962963</v>
      </c>
      <c r="N4034" s="10">
        <f t="shared" si="376"/>
        <v>60</v>
      </c>
      <c r="O4034" t="b">
        <v>0</v>
      </c>
      <c r="P4034">
        <v>7</v>
      </c>
      <c r="Q4034" t="b">
        <v>0</v>
      </c>
      <c r="R4034" s="12" t="s">
        <v>8273</v>
      </c>
      <c r="S4034" t="s">
        <v>8274</v>
      </c>
      <c r="T4034">
        <f t="shared" ref="T4034:T4097" si="378">IFERROR(ROUND(E4034/P4034,2),0)</f>
        <v>59</v>
      </c>
      <c r="U4034">
        <f t="shared" si="377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ref="F4035:F4098" si="379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5">
        <f t="shared" ref="L4035:L4098" si="380">(((K4035/60)/60)/24)+DATE(1970,1,1)</f>
        <v>42614.268796296295</v>
      </c>
      <c r="M4035" s="15">
        <f t="shared" ref="M4035:M4098" si="381">(((J4035/60)/60)/24)+DATE(1970,1,1)</f>
        <v>42645.375</v>
      </c>
      <c r="N4035" s="10">
        <f t="shared" ref="N4035:N4098" si="382">_xlfn.DAYS(M4035,L4035)</f>
        <v>31</v>
      </c>
      <c r="O4035" t="b">
        <v>0</v>
      </c>
      <c r="P4035">
        <v>94</v>
      </c>
      <c r="Q4035" t="b">
        <v>0</v>
      </c>
      <c r="R4035" s="12" t="s">
        <v>8273</v>
      </c>
      <c r="S4035" t="s">
        <v>8274</v>
      </c>
      <c r="T4035">
        <f t="shared" si="378"/>
        <v>65.34</v>
      </c>
      <c r="U4035">
        <f t="shared" ref="U4035:U4098" si="383">YEAR(L4035)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79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5">
        <f t="shared" si="380"/>
        <v>42067.947337962964</v>
      </c>
      <c r="M4036" s="15">
        <f t="shared" si="381"/>
        <v>42097.905671296292</v>
      </c>
      <c r="N4036" s="10">
        <f t="shared" si="382"/>
        <v>30</v>
      </c>
      <c r="O4036" t="b">
        <v>0</v>
      </c>
      <c r="P4036">
        <v>2</v>
      </c>
      <c r="Q4036" t="b">
        <v>0</v>
      </c>
      <c r="R4036" s="12" t="s">
        <v>8273</v>
      </c>
      <c r="S4036" t="s">
        <v>8274</v>
      </c>
      <c r="T4036">
        <f t="shared" si="378"/>
        <v>100</v>
      </c>
      <c r="U4036">
        <f t="shared" si="383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79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5">
        <f t="shared" si="380"/>
        <v>41903.882951388885</v>
      </c>
      <c r="M4037" s="15">
        <f t="shared" si="381"/>
        <v>41933.882951388885</v>
      </c>
      <c r="N4037" s="10">
        <f t="shared" si="382"/>
        <v>30</v>
      </c>
      <c r="O4037" t="b">
        <v>0</v>
      </c>
      <c r="P4037">
        <v>25</v>
      </c>
      <c r="Q4037" t="b">
        <v>0</v>
      </c>
      <c r="R4037" s="12" t="s">
        <v>8273</v>
      </c>
      <c r="S4037" t="s">
        <v>8274</v>
      </c>
      <c r="T4037">
        <f t="shared" si="378"/>
        <v>147.4</v>
      </c>
      <c r="U4037">
        <f t="shared" si="383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79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5">
        <f t="shared" si="380"/>
        <v>41804.937083333331</v>
      </c>
      <c r="M4038" s="15">
        <f t="shared" si="381"/>
        <v>41821.9375</v>
      </c>
      <c r="N4038" s="10">
        <f t="shared" si="382"/>
        <v>17</v>
      </c>
      <c r="O4038" t="b">
        <v>0</v>
      </c>
      <c r="P4038">
        <v>17</v>
      </c>
      <c r="Q4038" t="b">
        <v>0</v>
      </c>
      <c r="R4038" s="12" t="s">
        <v>8273</v>
      </c>
      <c r="S4038" t="s">
        <v>8274</v>
      </c>
      <c r="T4038">
        <f t="shared" si="378"/>
        <v>166.06</v>
      </c>
      <c r="U4038">
        <f t="shared" si="383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79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5">
        <f t="shared" si="380"/>
        <v>42497.070775462969</v>
      </c>
      <c r="M4039" s="15">
        <f t="shared" si="381"/>
        <v>42514.600694444445</v>
      </c>
      <c r="N4039" s="10">
        <f t="shared" si="382"/>
        <v>17</v>
      </c>
      <c r="O4039" t="b">
        <v>0</v>
      </c>
      <c r="P4039">
        <v>2</v>
      </c>
      <c r="Q4039" t="b">
        <v>0</v>
      </c>
      <c r="R4039" s="12" t="s">
        <v>8273</v>
      </c>
      <c r="S4039" t="s">
        <v>8274</v>
      </c>
      <c r="T4039">
        <f t="shared" si="378"/>
        <v>40</v>
      </c>
      <c r="U4039">
        <f t="shared" si="383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79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5">
        <f t="shared" si="380"/>
        <v>41869.798726851855</v>
      </c>
      <c r="M4040" s="15">
        <f t="shared" si="381"/>
        <v>41929.798726851855</v>
      </c>
      <c r="N4040" s="10">
        <f t="shared" si="382"/>
        <v>60</v>
      </c>
      <c r="O4040" t="b">
        <v>0</v>
      </c>
      <c r="P4040">
        <v>4</v>
      </c>
      <c r="Q4040" t="b">
        <v>0</v>
      </c>
      <c r="R4040" s="12" t="s">
        <v>8273</v>
      </c>
      <c r="S4040" t="s">
        <v>8274</v>
      </c>
      <c r="T4040">
        <f t="shared" si="378"/>
        <v>75.25</v>
      </c>
      <c r="U4040">
        <f t="shared" si="38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79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5">
        <f t="shared" si="380"/>
        <v>42305.670914351853</v>
      </c>
      <c r="M4041" s="15">
        <f t="shared" si="381"/>
        <v>42339.249305555553</v>
      </c>
      <c r="N4041" s="10">
        <f t="shared" si="382"/>
        <v>34</v>
      </c>
      <c r="O4041" t="b">
        <v>0</v>
      </c>
      <c r="P4041">
        <v>5</v>
      </c>
      <c r="Q4041" t="b">
        <v>0</v>
      </c>
      <c r="R4041" s="12" t="s">
        <v>8273</v>
      </c>
      <c r="S4041" t="s">
        <v>8274</v>
      </c>
      <c r="T4041">
        <f t="shared" si="378"/>
        <v>60</v>
      </c>
      <c r="U4041">
        <f t="shared" si="383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79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5">
        <f t="shared" si="380"/>
        <v>42144.231527777782</v>
      </c>
      <c r="M4042" s="15">
        <f t="shared" si="381"/>
        <v>42203.125</v>
      </c>
      <c r="N4042" s="10">
        <f t="shared" si="382"/>
        <v>59</v>
      </c>
      <c r="O4042" t="b">
        <v>0</v>
      </c>
      <c r="P4042">
        <v>2</v>
      </c>
      <c r="Q4042" t="b">
        <v>0</v>
      </c>
      <c r="R4042" s="12" t="s">
        <v>8273</v>
      </c>
      <c r="S4042" t="s">
        <v>8274</v>
      </c>
      <c r="T4042">
        <f t="shared" si="378"/>
        <v>1250</v>
      </c>
      <c r="U4042">
        <f t="shared" si="383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79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5">
        <f t="shared" si="380"/>
        <v>42559.474004629628</v>
      </c>
      <c r="M4043" s="15">
        <f t="shared" si="381"/>
        <v>42619.474004629628</v>
      </c>
      <c r="N4043" s="10">
        <f t="shared" si="382"/>
        <v>60</v>
      </c>
      <c r="O4043" t="b">
        <v>0</v>
      </c>
      <c r="P4043">
        <v>2</v>
      </c>
      <c r="Q4043" t="b">
        <v>0</v>
      </c>
      <c r="R4043" s="12" t="s">
        <v>8273</v>
      </c>
      <c r="S4043" t="s">
        <v>8274</v>
      </c>
      <c r="T4043">
        <f t="shared" si="378"/>
        <v>10.5</v>
      </c>
      <c r="U4043">
        <f t="shared" si="383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79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5">
        <f t="shared" si="380"/>
        <v>41995.084074074075</v>
      </c>
      <c r="M4044" s="15">
        <f t="shared" si="381"/>
        <v>42024.802777777775</v>
      </c>
      <c r="N4044" s="10">
        <f t="shared" si="382"/>
        <v>29</v>
      </c>
      <c r="O4044" t="b">
        <v>0</v>
      </c>
      <c r="P4044">
        <v>3</v>
      </c>
      <c r="Q4044" t="b">
        <v>0</v>
      </c>
      <c r="R4044" s="12" t="s">
        <v>8273</v>
      </c>
      <c r="S4044" t="s">
        <v>8274</v>
      </c>
      <c r="T4044">
        <f t="shared" si="378"/>
        <v>7</v>
      </c>
      <c r="U4044">
        <f t="shared" si="383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79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5">
        <f t="shared" si="380"/>
        <v>41948.957465277781</v>
      </c>
      <c r="M4045" s="15">
        <f t="shared" si="381"/>
        <v>41963.957465277781</v>
      </c>
      <c r="N4045" s="10">
        <f t="shared" si="382"/>
        <v>15</v>
      </c>
      <c r="O4045" t="b">
        <v>0</v>
      </c>
      <c r="P4045">
        <v>0</v>
      </c>
      <c r="Q4045" t="b">
        <v>0</v>
      </c>
      <c r="R4045" s="12" t="s">
        <v>8273</v>
      </c>
      <c r="S4045" t="s">
        <v>8274</v>
      </c>
      <c r="T4045">
        <f t="shared" si="378"/>
        <v>0</v>
      </c>
      <c r="U4045">
        <f t="shared" si="383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79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5">
        <f t="shared" si="380"/>
        <v>42074.219699074078</v>
      </c>
      <c r="M4046" s="15">
        <f t="shared" si="381"/>
        <v>42104.208333333328</v>
      </c>
      <c r="N4046" s="10">
        <f t="shared" si="382"/>
        <v>30</v>
      </c>
      <c r="O4046" t="b">
        <v>0</v>
      </c>
      <c r="P4046">
        <v>4</v>
      </c>
      <c r="Q4046" t="b">
        <v>0</v>
      </c>
      <c r="R4046" s="12" t="s">
        <v>8273</v>
      </c>
      <c r="S4046" t="s">
        <v>8274</v>
      </c>
      <c r="T4046">
        <f t="shared" si="378"/>
        <v>56.25</v>
      </c>
      <c r="U4046">
        <f t="shared" si="383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79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5">
        <f t="shared" si="380"/>
        <v>41842.201261574075</v>
      </c>
      <c r="M4047" s="15">
        <f t="shared" si="381"/>
        <v>41872.201261574075</v>
      </c>
      <c r="N4047" s="10">
        <f t="shared" si="382"/>
        <v>30</v>
      </c>
      <c r="O4047" t="b">
        <v>0</v>
      </c>
      <c r="P4047">
        <v>1</v>
      </c>
      <c r="Q4047" t="b">
        <v>0</v>
      </c>
      <c r="R4047" s="12" t="s">
        <v>8273</v>
      </c>
      <c r="S4047" t="s">
        <v>8274</v>
      </c>
      <c r="T4047">
        <f t="shared" si="378"/>
        <v>1</v>
      </c>
      <c r="U4047">
        <f t="shared" si="38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79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5">
        <f t="shared" si="380"/>
        <v>41904.650578703702</v>
      </c>
      <c r="M4048" s="15">
        <f t="shared" si="381"/>
        <v>41934.650578703702</v>
      </c>
      <c r="N4048" s="10">
        <f t="shared" si="382"/>
        <v>30</v>
      </c>
      <c r="O4048" t="b">
        <v>0</v>
      </c>
      <c r="P4048">
        <v>12</v>
      </c>
      <c r="Q4048" t="b">
        <v>0</v>
      </c>
      <c r="R4048" s="12" t="s">
        <v>8273</v>
      </c>
      <c r="S4048" t="s">
        <v>8274</v>
      </c>
      <c r="T4048">
        <f t="shared" si="378"/>
        <v>38.33</v>
      </c>
      <c r="U4048">
        <f t="shared" si="38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79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5">
        <f t="shared" si="380"/>
        <v>41991.022488425922</v>
      </c>
      <c r="M4049" s="15">
        <f t="shared" si="381"/>
        <v>42015.041666666672</v>
      </c>
      <c r="N4049" s="10">
        <f t="shared" si="382"/>
        <v>24</v>
      </c>
      <c r="O4049" t="b">
        <v>0</v>
      </c>
      <c r="P4049">
        <v>4</v>
      </c>
      <c r="Q4049" t="b">
        <v>0</v>
      </c>
      <c r="R4049" s="12" t="s">
        <v>8273</v>
      </c>
      <c r="S4049" t="s">
        <v>8274</v>
      </c>
      <c r="T4049">
        <f t="shared" si="378"/>
        <v>27.5</v>
      </c>
      <c r="U4049">
        <f t="shared" si="383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79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5">
        <f t="shared" si="380"/>
        <v>42436.509108796294</v>
      </c>
      <c r="M4050" s="15">
        <f t="shared" si="381"/>
        <v>42471.467442129629</v>
      </c>
      <c r="N4050" s="10">
        <f t="shared" si="382"/>
        <v>35</v>
      </c>
      <c r="O4050" t="b">
        <v>0</v>
      </c>
      <c r="P4050">
        <v>91</v>
      </c>
      <c r="Q4050" t="b">
        <v>0</v>
      </c>
      <c r="R4050" s="12" t="s">
        <v>8273</v>
      </c>
      <c r="S4050" t="s">
        <v>8274</v>
      </c>
      <c r="T4050">
        <f t="shared" si="378"/>
        <v>32.979999999999997</v>
      </c>
      <c r="U4050">
        <f t="shared" si="383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79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5">
        <f t="shared" si="380"/>
        <v>42169.958506944444</v>
      </c>
      <c r="M4051" s="15">
        <f t="shared" si="381"/>
        <v>42199.958506944444</v>
      </c>
      <c r="N4051" s="10">
        <f t="shared" si="382"/>
        <v>30</v>
      </c>
      <c r="O4051" t="b">
        <v>0</v>
      </c>
      <c r="P4051">
        <v>1</v>
      </c>
      <c r="Q4051" t="b">
        <v>0</v>
      </c>
      <c r="R4051" s="12" t="s">
        <v>8273</v>
      </c>
      <c r="S4051" t="s">
        <v>8274</v>
      </c>
      <c r="T4051">
        <f t="shared" si="378"/>
        <v>16</v>
      </c>
      <c r="U4051">
        <f t="shared" si="383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79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5">
        <f t="shared" si="380"/>
        <v>41905.636469907404</v>
      </c>
      <c r="M4052" s="15">
        <f t="shared" si="381"/>
        <v>41935.636469907404</v>
      </c>
      <c r="N4052" s="10">
        <f t="shared" si="382"/>
        <v>30</v>
      </c>
      <c r="O4052" t="b">
        <v>0</v>
      </c>
      <c r="P4052">
        <v>1</v>
      </c>
      <c r="Q4052" t="b">
        <v>0</v>
      </c>
      <c r="R4052" s="12" t="s">
        <v>8273</v>
      </c>
      <c r="S4052" t="s">
        <v>8274</v>
      </c>
      <c r="T4052">
        <f t="shared" si="378"/>
        <v>1</v>
      </c>
      <c r="U4052">
        <f t="shared" si="38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79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5">
        <f t="shared" si="380"/>
        <v>41761.810150462967</v>
      </c>
      <c r="M4053" s="15">
        <f t="shared" si="381"/>
        <v>41768.286805555559</v>
      </c>
      <c r="N4053" s="10">
        <f t="shared" si="382"/>
        <v>7</v>
      </c>
      <c r="O4053" t="b">
        <v>0</v>
      </c>
      <c r="P4053">
        <v>0</v>
      </c>
      <c r="Q4053" t="b">
        <v>0</v>
      </c>
      <c r="R4053" s="12" t="s">
        <v>8273</v>
      </c>
      <c r="S4053" t="s">
        <v>8274</v>
      </c>
      <c r="T4053">
        <f t="shared" si="378"/>
        <v>0</v>
      </c>
      <c r="U4053">
        <f t="shared" si="383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79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5">
        <f t="shared" si="380"/>
        <v>41865.878657407404</v>
      </c>
      <c r="M4054" s="15">
        <f t="shared" si="381"/>
        <v>41925.878657407404</v>
      </c>
      <c r="N4054" s="10">
        <f t="shared" si="382"/>
        <v>60</v>
      </c>
      <c r="O4054" t="b">
        <v>0</v>
      </c>
      <c r="P4054">
        <v>13</v>
      </c>
      <c r="Q4054" t="b">
        <v>0</v>
      </c>
      <c r="R4054" s="12" t="s">
        <v>8273</v>
      </c>
      <c r="S4054" t="s">
        <v>8274</v>
      </c>
      <c r="T4054">
        <f t="shared" si="378"/>
        <v>86.62</v>
      </c>
      <c r="U4054">
        <f t="shared" si="383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79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5">
        <f t="shared" si="380"/>
        <v>41928.690138888887</v>
      </c>
      <c r="M4055" s="15">
        <f t="shared" si="381"/>
        <v>41958.833333333328</v>
      </c>
      <c r="N4055" s="10">
        <f t="shared" si="382"/>
        <v>30</v>
      </c>
      <c r="O4055" t="b">
        <v>0</v>
      </c>
      <c r="P4055">
        <v>2</v>
      </c>
      <c r="Q4055" t="b">
        <v>0</v>
      </c>
      <c r="R4055" s="12" t="s">
        <v>8273</v>
      </c>
      <c r="S4055" t="s">
        <v>8274</v>
      </c>
      <c r="T4055">
        <f t="shared" si="378"/>
        <v>55</v>
      </c>
      <c r="U4055">
        <f t="shared" si="38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79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5">
        <f t="shared" si="380"/>
        <v>42613.841261574074</v>
      </c>
      <c r="M4056" s="15">
        <f t="shared" si="381"/>
        <v>42644.166666666672</v>
      </c>
      <c r="N4056" s="10">
        <f t="shared" si="382"/>
        <v>31</v>
      </c>
      <c r="O4056" t="b">
        <v>0</v>
      </c>
      <c r="P4056">
        <v>0</v>
      </c>
      <c r="Q4056" t="b">
        <v>0</v>
      </c>
      <c r="R4056" s="12" t="s">
        <v>8273</v>
      </c>
      <c r="S4056" t="s">
        <v>8274</v>
      </c>
      <c r="T4056">
        <f t="shared" si="378"/>
        <v>0</v>
      </c>
      <c r="U4056">
        <f t="shared" si="383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79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5">
        <f t="shared" si="380"/>
        <v>41779.648506944446</v>
      </c>
      <c r="M4057" s="15">
        <f t="shared" si="381"/>
        <v>41809.648506944446</v>
      </c>
      <c r="N4057" s="10">
        <f t="shared" si="382"/>
        <v>30</v>
      </c>
      <c r="O4057" t="b">
        <v>0</v>
      </c>
      <c r="P4057">
        <v>21</v>
      </c>
      <c r="Q4057" t="b">
        <v>0</v>
      </c>
      <c r="R4057" s="12" t="s">
        <v>8273</v>
      </c>
      <c r="S4057" t="s">
        <v>8274</v>
      </c>
      <c r="T4057">
        <f t="shared" si="378"/>
        <v>41.95</v>
      </c>
      <c r="U4057">
        <f t="shared" si="38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79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5">
        <f t="shared" si="380"/>
        <v>42534.933321759265</v>
      </c>
      <c r="M4058" s="15">
        <f t="shared" si="381"/>
        <v>42554.832638888889</v>
      </c>
      <c r="N4058" s="10">
        <f t="shared" si="382"/>
        <v>20</v>
      </c>
      <c r="O4058" t="b">
        <v>0</v>
      </c>
      <c r="P4058">
        <v>9</v>
      </c>
      <c r="Q4058" t="b">
        <v>0</v>
      </c>
      <c r="R4058" s="12" t="s">
        <v>8273</v>
      </c>
      <c r="S4058" t="s">
        <v>8274</v>
      </c>
      <c r="T4058">
        <f t="shared" si="378"/>
        <v>88.33</v>
      </c>
      <c r="U4058">
        <f t="shared" si="383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79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5">
        <f t="shared" si="380"/>
        <v>42310.968518518523</v>
      </c>
      <c r="M4059" s="15">
        <f t="shared" si="381"/>
        <v>42333.958333333328</v>
      </c>
      <c r="N4059" s="10">
        <f t="shared" si="382"/>
        <v>23</v>
      </c>
      <c r="O4059" t="b">
        <v>0</v>
      </c>
      <c r="P4059">
        <v>6</v>
      </c>
      <c r="Q4059" t="b">
        <v>0</v>
      </c>
      <c r="R4059" s="12" t="s">
        <v>8273</v>
      </c>
      <c r="S4059" t="s">
        <v>8274</v>
      </c>
      <c r="T4059">
        <f t="shared" si="378"/>
        <v>129.16999999999999</v>
      </c>
      <c r="U4059">
        <f t="shared" si="383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79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5">
        <f t="shared" si="380"/>
        <v>42446.060694444444</v>
      </c>
      <c r="M4060" s="15">
        <f t="shared" si="381"/>
        <v>42461.165972222225</v>
      </c>
      <c r="N4060" s="10">
        <f t="shared" si="382"/>
        <v>15</v>
      </c>
      <c r="O4060" t="b">
        <v>0</v>
      </c>
      <c r="P4060">
        <v>4</v>
      </c>
      <c r="Q4060" t="b">
        <v>0</v>
      </c>
      <c r="R4060" s="12" t="s">
        <v>8273</v>
      </c>
      <c r="S4060" t="s">
        <v>8274</v>
      </c>
      <c r="T4060">
        <f t="shared" si="378"/>
        <v>23.75</v>
      </c>
      <c r="U4060">
        <f t="shared" si="383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79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5">
        <f t="shared" si="380"/>
        <v>41866.640648148146</v>
      </c>
      <c r="M4061" s="15">
        <f t="shared" si="381"/>
        <v>41898.125</v>
      </c>
      <c r="N4061" s="10">
        <f t="shared" si="382"/>
        <v>32</v>
      </c>
      <c r="O4061" t="b">
        <v>0</v>
      </c>
      <c r="P4061">
        <v>7</v>
      </c>
      <c r="Q4061" t="b">
        <v>0</v>
      </c>
      <c r="R4061" s="12" t="s">
        <v>8273</v>
      </c>
      <c r="S4061" t="s">
        <v>8274</v>
      </c>
      <c r="T4061">
        <f t="shared" si="378"/>
        <v>35.71</v>
      </c>
      <c r="U4061">
        <f t="shared" si="383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79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5">
        <f t="shared" si="380"/>
        <v>41779.695092592592</v>
      </c>
      <c r="M4062" s="15">
        <f t="shared" si="381"/>
        <v>41813.666666666664</v>
      </c>
      <c r="N4062" s="10">
        <f t="shared" si="382"/>
        <v>34</v>
      </c>
      <c r="O4062" t="b">
        <v>0</v>
      </c>
      <c r="P4062">
        <v>5</v>
      </c>
      <c r="Q4062" t="b">
        <v>0</v>
      </c>
      <c r="R4062" s="12" t="s">
        <v>8273</v>
      </c>
      <c r="S4062" t="s">
        <v>8274</v>
      </c>
      <c r="T4062">
        <f t="shared" si="378"/>
        <v>57</v>
      </c>
      <c r="U4062">
        <f t="shared" si="383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79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5">
        <f t="shared" si="380"/>
        <v>42421.141469907408</v>
      </c>
      <c r="M4063" s="15">
        <f t="shared" si="381"/>
        <v>42481.099803240737</v>
      </c>
      <c r="N4063" s="10">
        <f t="shared" si="382"/>
        <v>60</v>
      </c>
      <c r="O4063" t="b">
        <v>0</v>
      </c>
      <c r="P4063">
        <v>0</v>
      </c>
      <c r="Q4063" t="b">
        <v>0</v>
      </c>
      <c r="R4063" s="12" t="s">
        <v>8273</v>
      </c>
      <c r="S4063" t="s">
        <v>8274</v>
      </c>
      <c r="T4063">
        <f t="shared" si="378"/>
        <v>0</v>
      </c>
      <c r="U4063">
        <f t="shared" si="38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79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5">
        <f t="shared" si="380"/>
        <v>42523.739212962959</v>
      </c>
      <c r="M4064" s="15">
        <f t="shared" si="381"/>
        <v>42553.739212962959</v>
      </c>
      <c r="N4064" s="10">
        <f t="shared" si="382"/>
        <v>30</v>
      </c>
      <c r="O4064" t="b">
        <v>0</v>
      </c>
      <c r="P4064">
        <v>3</v>
      </c>
      <c r="Q4064" t="b">
        <v>0</v>
      </c>
      <c r="R4064" s="12" t="s">
        <v>8273</v>
      </c>
      <c r="S4064" t="s">
        <v>8274</v>
      </c>
      <c r="T4064">
        <f t="shared" si="378"/>
        <v>163.33000000000001</v>
      </c>
      <c r="U4064">
        <f t="shared" si="383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79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5">
        <f t="shared" si="380"/>
        <v>41787.681527777779</v>
      </c>
      <c r="M4065" s="15">
        <f t="shared" si="381"/>
        <v>41817.681527777779</v>
      </c>
      <c r="N4065" s="10">
        <f t="shared" si="382"/>
        <v>30</v>
      </c>
      <c r="O4065" t="b">
        <v>0</v>
      </c>
      <c r="P4065">
        <v>9</v>
      </c>
      <c r="Q4065" t="b">
        <v>0</v>
      </c>
      <c r="R4065" s="12" t="s">
        <v>8273</v>
      </c>
      <c r="S4065" t="s">
        <v>8274</v>
      </c>
      <c r="T4065">
        <f t="shared" si="378"/>
        <v>15</v>
      </c>
      <c r="U4065">
        <f t="shared" si="38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79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5">
        <f t="shared" si="380"/>
        <v>42093.588263888887</v>
      </c>
      <c r="M4066" s="15">
        <f t="shared" si="381"/>
        <v>42123.588263888887</v>
      </c>
      <c r="N4066" s="10">
        <f t="shared" si="382"/>
        <v>30</v>
      </c>
      <c r="O4066" t="b">
        <v>0</v>
      </c>
      <c r="P4066">
        <v>6</v>
      </c>
      <c r="Q4066" t="b">
        <v>0</v>
      </c>
      <c r="R4066" s="12" t="s">
        <v>8273</v>
      </c>
      <c r="S4066" t="s">
        <v>8274</v>
      </c>
      <c r="T4066">
        <f t="shared" si="378"/>
        <v>64.17</v>
      </c>
      <c r="U4066">
        <f t="shared" si="383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79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5">
        <f t="shared" si="380"/>
        <v>41833.951516203706</v>
      </c>
      <c r="M4067" s="15">
        <f t="shared" si="381"/>
        <v>41863.951516203706</v>
      </c>
      <c r="N4067" s="10">
        <f t="shared" si="382"/>
        <v>30</v>
      </c>
      <c r="O4067" t="b">
        <v>0</v>
      </c>
      <c r="P4067">
        <v>4</v>
      </c>
      <c r="Q4067" t="b">
        <v>0</v>
      </c>
      <c r="R4067" s="12" t="s">
        <v>8273</v>
      </c>
      <c r="S4067" t="s">
        <v>8274</v>
      </c>
      <c r="T4067">
        <f t="shared" si="378"/>
        <v>6.75</v>
      </c>
      <c r="U4067">
        <f t="shared" si="383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79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5">
        <f t="shared" si="380"/>
        <v>42479.039212962962</v>
      </c>
      <c r="M4068" s="15">
        <f t="shared" si="381"/>
        <v>42509.039212962962</v>
      </c>
      <c r="N4068" s="10">
        <f t="shared" si="382"/>
        <v>30</v>
      </c>
      <c r="O4068" t="b">
        <v>0</v>
      </c>
      <c r="P4068">
        <v>1</v>
      </c>
      <c r="Q4068" t="b">
        <v>0</v>
      </c>
      <c r="R4068" s="12" t="s">
        <v>8273</v>
      </c>
      <c r="S4068" t="s">
        <v>8274</v>
      </c>
      <c r="T4068">
        <f t="shared" si="378"/>
        <v>25</v>
      </c>
      <c r="U4068">
        <f t="shared" si="383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79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5">
        <f t="shared" si="380"/>
        <v>42235.117476851854</v>
      </c>
      <c r="M4069" s="15">
        <f t="shared" si="381"/>
        <v>42275.117476851854</v>
      </c>
      <c r="N4069" s="10">
        <f t="shared" si="382"/>
        <v>40</v>
      </c>
      <c r="O4069" t="b">
        <v>0</v>
      </c>
      <c r="P4069">
        <v>17</v>
      </c>
      <c r="Q4069" t="b">
        <v>0</v>
      </c>
      <c r="R4069" s="12" t="s">
        <v>8273</v>
      </c>
      <c r="S4069" t="s">
        <v>8274</v>
      </c>
      <c r="T4069">
        <f t="shared" si="378"/>
        <v>179.12</v>
      </c>
      <c r="U4069">
        <f t="shared" si="38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79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5">
        <f t="shared" si="380"/>
        <v>42718.963599537034</v>
      </c>
      <c r="M4070" s="15">
        <f t="shared" si="381"/>
        <v>42748.961805555555</v>
      </c>
      <c r="N4070" s="10">
        <f t="shared" si="382"/>
        <v>30</v>
      </c>
      <c r="O4070" t="b">
        <v>0</v>
      </c>
      <c r="P4070">
        <v>1</v>
      </c>
      <c r="Q4070" t="b">
        <v>0</v>
      </c>
      <c r="R4070" s="12" t="s">
        <v>8273</v>
      </c>
      <c r="S4070" t="s">
        <v>8274</v>
      </c>
      <c r="T4070">
        <f t="shared" si="378"/>
        <v>34.950000000000003</v>
      </c>
      <c r="U4070">
        <f t="shared" si="383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79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5">
        <f t="shared" si="380"/>
        <v>42022.661527777775</v>
      </c>
      <c r="M4071" s="15">
        <f t="shared" si="381"/>
        <v>42063.5</v>
      </c>
      <c r="N4071" s="10">
        <f t="shared" si="382"/>
        <v>41</v>
      </c>
      <c r="O4071" t="b">
        <v>0</v>
      </c>
      <c r="P4071">
        <v>13</v>
      </c>
      <c r="Q4071" t="b">
        <v>0</v>
      </c>
      <c r="R4071" s="12" t="s">
        <v>8273</v>
      </c>
      <c r="S4071" t="s">
        <v>8274</v>
      </c>
      <c r="T4071">
        <f t="shared" si="378"/>
        <v>33.08</v>
      </c>
      <c r="U4071">
        <f t="shared" si="383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79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5">
        <f t="shared" si="380"/>
        <v>42031.666898148149</v>
      </c>
      <c r="M4072" s="15">
        <f t="shared" si="381"/>
        <v>42064.125</v>
      </c>
      <c r="N4072" s="10">
        <f t="shared" si="382"/>
        <v>33</v>
      </c>
      <c r="O4072" t="b">
        <v>0</v>
      </c>
      <c r="P4072">
        <v>6</v>
      </c>
      <c r="Q4072" t="b">
        <v>0</v>
      </c>
      <c r="R4072" s="12" t="s">
        <v>8273</v>
      </c>
      <c r="S4072" t="s">
        <v>8274</v>
      </c>
      <c r="T4072">
        <f t="shared" si="378"/>
        <v>27.5</v>
      </c>
      <c r="U4072">
        <f t="shared" si="38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79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5">
        <f t="shared" si="380"/>
        <v>42700.804756944446</v>
      </c>
      <c r="M4073" s="15">
        <f t="shared" si="381"/>
        <v>42730.804756944446</v>
      </c>
      <c r="N4073" s="10">
        <f t="shared" si="382"/>
        <v>30</v>
      </c>
      <c r="O4073" t="b">
        <v>0</v>
      </c>
      <c r="P4073">
        <v>0</v>
      </c>
      <c r="Q4073" t="b">
        <v>0</v>
      </c>
      <c r="R4073" s="12" t="s">
        <v>8273</v>
      </c>
      <c r="S4073" t="s">
        <v>8274</v>
      </c>
      <c r="T4073">
        <f t="shared" si="378"/>
        <v>0</v>
      </c>
      <c r="U4073">
        <f t="shared" si="38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79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5">
        <f t="shared" si="380"/>
        <v>41812.77443287037</v>
      </c>
      <c r="M4074" s="15">
        <f t="shared" si="381"/>
        <v>41872.77443287037</v>
      </c>
      <c r="N4074" s="10">
        <f t="shared" si="382"/>
        <v>60</v>
      </c>
      <c r="O4074" t="b">
        <v>0</v>
      </c>
      <c r="P4074">
        <v>2</v>
      </c>
      <c r="Q4074" t="b">
        <v>0</v>
      </c>
      <c r="R4074" s="12" t="s">
        <v>8273</v>
      </c>
      <c r="S4074" t="s">
        <v>8274</v>
      </c>
      <c r="T4074">
        <f t="shared" si="378"/>
        <v>2</v>
      </c>
      <c r="U4074">
        <f t="shared" si="383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79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5">
        <f t="shared" si="380"/>
        <v>42078.34520833334</v>
      </c>
      <c r="M4075" s="15">
        <f t="shared" si="381"/>
        <v>42133.166666666672</v>
      </c>
      <c r="N4075" s="10">
        <f t="shared" si="382"/>
        <v>55</v>
      </c>
      <c r="O4075" t="b">
        <v>0</v>
      </c>
      <c r="P4075">
        <v>2</v>
      </c>
      <c r="Q4075" t="b">
        <v>0</v>
      </c>
      <c r="R4075" s="12" t="s">
        <v>8273</v>
      </c>
      <c r="S4075" t="s">
        <v>8274</v>
      </c>
      <c r="T4075">
        <f t="shared" si="378"/>
        <v>18.5</v>
      </c>
      <c r="U4075">
        <f t="shared" si="38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79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5">
        <f t="shared" si="380"/>
        <v>42283.552951388891</v>
      </c>
      <c r="M4076" s="15">
        <f t="shared" si="381"/>
        <v>42313.594618055555</v>
      </c>
      <c r="N4076" s="10">
        <f t="shared" si="382"/>
        <v>30</v>
      </c>
      <c r="O4076" t="b">
        <v>0</v>
      </c>
      <c r="P4076">
        <v>21</v>
      </c>
      <c r="Q4076" t="b">
        <v>0</v>
      </c>
      <c r="R4076" s="12" t="s">
        <v>8273</v>
      </c>
      <c r="S4076" t="s">
        <v>8274</v>
      </c>
      <c r="T4076">
        <f t="shared" si="378"/>
        <v>35</v>
      </c>
      <c r="U4076">
        <f t="shared" si="383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79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5">
        <f t="shared" si="380"/>
        <v>41779.045937499999</v>
      </c>
      <c r="M4077" s="15">
        <f t="shared" si="381"/>
        <v>41820.727777777778</v>
      </c>
      <c r="N4077" s="10">
        <f t="shared" si="382"/>
        <v>41</v>
      </c>
      <c r="O4077" t="b">
        <v>0</v>
      </c>
      <c r="P4077">
        <v>13</v>
      </c>
      <c r="Q4077" t="b">
        <v>0</v>
      </c>
      <c r="R4077" s="12" t="s">
        <v>8273</v>
      </c>
      <c r="S4077" t="s">
        <v>8274</v>
      </c>
      <c r="T4077">
        <f t="shared" si="378"/>
        <v>44.31</v>
      </c>
      <c r="U4077">
        <f t="shared" si="38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79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5">
        <f t="shared" si="380"/>
        <v>41905.795706018522</v>
      </c>
      <c r="M4078" s="15">
        <f t="shared" si="381"/>
        <v>41933.82708333333</v>
      </c>
      <c r="N4078" s="10">
        <f t="shared" si="382"/>
        <v>28</v>
      </c>
      <c r="O4078" t="b">
        <v>0</v>
      </c>
      <c r="P4078">
        <v>0</v>
      </c>
      <c r="Q4078" t="b">
        <v>0</v>
      </c>
      <c r="R4078" s="12" t="s">
        <v>8273</v>
      </c>
      <c r="S4078" t="s">
        <v>8274</v>
      </c>
      <c r="T4078">
        <f t="shared" si="378"/>
        <v>0</v>
      </c>
      <c r="U4078">
        <f t="shared" si="383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79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5">
        <f t="shared" si="380"/>
        <v>42695.7105787037</v>
      </c>
      <c r="M4079" s="15">
        <f t="shared" si="381"/>
        <v>42725.7105787037</v>
      </c>
      <c r="N4079" s="10">
        <f t="shared" si="382"/>
        <v>30</v>
      </c>
      <c r="O4079" t="b">
        <v>0</v>
      </c>
      <c r="P4079">
        <v>6</v>
      </c>
      <c r="Q4079" t="b">
        <v>0</v>
      </c>
      <c r="R4079" s="12" t="s">
        <v>8273</v>
      </c>
      <c r="S4079" t="s">
        <v>8274</v>
      </c>
      <c r="T4079">
        <f t="shared" si="378"/>
        <v>222.5</v>
      </c>
      <c r="U4079">
        <f t="shared" si="38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79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5">
        <f t="shared" si="380"/>
        <v>42732.787523148145</v>
      </c>
      <c r="M4080" s="15">
        <f t="shared" si="381"/>
        <v>42762.787523148145</v>
      </c>
      <c r="N4080" s="10">
        <f t="shared" si="382"/>
        <v>30</v>
      </c>
      <c r="O4080" t="b">
        <v>0</v>
      </c>
      <c r="P4080">
        <v>0</v>
      </c>
      <c r="Q4080" t="b">
        <v>0</v>
      </c>
      <c r="R4080" s="12" t="s">
        <v>8273</v>
      </c>
      <c r="S4080" t="s">
        <v>8274</v>
      </c>
      <c r="T4080">
        <f t="shared" si="378"/>
        <v>0</v>
      </c>
      <c r="U4080">
        <f t="shared" si="38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79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5">
        <f t="shared" si="380"/>
        <v>42510.938900462963</v>
      </c>
      <c r="M4081" s="15">
        <f t="shared" si="381"/>
        <v>42540.938900462963</v>
      </c>
      <c r="N4081" s="10">
        <f t="shared" si="382"/>
        <v>30</v>
      </c>
      <c r="O4081" t="b">
        <v>0</v>
      </c>
      <c r="P4081">
        <v>1</v>
      </c>
      <c r="Q4081" t="b">
        <v>0</v>
      </c>
      <c r="R4081" s="12" t="s">
        <v>8273</v>
      </c>
      <c r="S4081" t="s">
        <v>8274</v>
      </c>
      <c r="T4081">
        <f t="shared" si="378"/>
        <v>5</v>
      </c>
      <c r="U4081">
        <f t="shared" si="38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79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5">
        <f t="shared" si="380"/>
        <v>42511.698101851856</v>
      </c>
      <c r="M4082" s="15">
        <f t="shared" si="381"/>
        <v>42535.787500000006</v>
      </c>
      <c r="N4082" s="10">
        <f t="shared" si="382"/>
        <v>24</v>
      </c>
      <c r="O4082" t="b">
        <v>0</v>
      </c>
      <c r="P4082">
        <v>0</v>
      </c>
      <c r="Q4082" t="b">
        <v>0</v>
      </c>
      <c r="R4082" s="12" t="s">
        <v>8273</v>
      </c>
      <c r="S4082" t="s">
        <v>8274</v>
      </c>
      <c r="T4082">
        <f t="shared" si="378"/>
        <v>0</v>
      </c>
      <c r="U4082">
        <f t="shared" si="38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79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5">
        <f t="shared" si="380"/>
        <v>42041.581307870365</v>
      </c>
      <c r="M4083" s="15">
        <f t="shared" si="381"/>
        <v>42071.539641203708</v>
      </c>
      <c r="N4083" s="10">
        <f t="shared" si="382"/>
        <v>30</v>
      </c>
      <c r="O4083" t="b">
        <v>0</v>
      </c>
      <c r="P4083">
        <v>12</v>
      </c>
      <c r="Q4083" t="b">
        <v>0</v>
      </c>
      <c r="R4083" s="12" t="s">
        <v>8273</v>
      </c>
      <c r="S4083" t="s">
        <v>8274</v>
      </c>
      <c r="T4083">
        <f t="shared" si="378"/>
        <v>29.17</v>
      </c>
      <c r="U4083">
        <f t="shared" si="38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79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5">
        <f t="shared" si="380"/>
        <v>42307.189270833333</v>
      </c>
      <c r="M4084" s="15">
        <f t="shared" si="381"/>
        <v>42322.958333333328</v>
      </c>
      <c r="N4084" s="10">
        <f t="shared" si="382"/>
        <v>15</v>
      </c>
      <c r="O4084" t="b">
        <v>0</v>
      </c>
      <c r="P4084">
        <v>2</v>
      </c>
      <c r="Q4084" t="b">
        <v>0</v>
      </c>
      <c r="R4084" s="12" t="s">
        <v>8273</v>
      </c>
      <c r="S4084" t="s">
        <v>8274</v>
      </c>
      <c r="T4084">
        <f t="shared" si="378"/>
        <v>1.5</v>
      </c>
      <c r="U4084">
        <f t="shared" si="38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79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5">
        <f t="shared" si="380"/>
        <v>42353.761759259258</v>
      </c>
      <c r="M4085" s="15">
        <f t="shared" si="381"/>
        <v>42383.761759259258</v>
      </c>
      <c r="N4085" s="10">
        <f t="shared" si="382"/>
        <v>30</v>
      </c>
      <c r="O4085" t="b">
        <v>0</v>
      </c>
      <c r="P4085">
        <v>6</v>
      </c>
      <c r="Q4085" t="b">
        <v>0</v>
      </c>
      <c r="R4085" s="12" t="s">
        <v>8273</v>
      </c>
      <c r="S4085" t="s">
        <v>8274</v>
      </c>
      <c r="T4085">
        <f t="shared" si="378"/>
        <v>126.5</v>
      </c>
      <c r="U4085">
        <f t="shared" si="38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79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5">
        <f t="shared" si="380"/>
        <v>42622.436412037037</v>
      </c>
      <c r="M4086" s="15">
        <f t="shared" si="381"/>
        <v>42652.436412037037</v>
      </c>
      <c r="N4086" s="10">
        <f t="shared" si="382"/>
        <v>30</v>
      </c>
      <c r="O4086" t="b">
        <v>0</v>
      </c>
      <c r="P4086">
        <v>1</v>
      </c>
      <c r="Q4086" t="b">
        <v>0</v>
      </c>
      <c r="R4086" s="12" t="s">
        <v>8273</v>
      </c>
      <c r="S4086" t="s">
        <v>8274</v>
      </c>
      <c r="T4086">
        <f t="shared" si="378"/>
        <v>10</v>
      </c>
      <c r="U4086">
        <f t="shared" si="38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79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5">
        <f t="shared" si="380"/>
        <v>42058.603877314818</v>
      </c>
      <c r="M4087" s="15">
        <f t="shared" si="381"/>
        <v>42087.165972222225</v>
      </c>
      <c r="N4087" s="10">
        <f t="shared" si="382"/>
        <v>29</v>
      </c>
      <c r="O4087" t="b">
        <v>0</v>
      </c>
      <c r="P4087">
        <v>1</v>
      </c>
      <c r="Q4087" t="b">
        <v>0</v>
      </c>
      <c r="R4087" s="12" t="s">
        <v>8273</v>
      </c>
      <c r="S4087" t="s">
        <v>8274</v>
      </c>
      <c r="T4087">
        <f t="shared" si="378"/>
        <v>10</v>
      </c>
      <c r="U4087">
        <f t="shared" si="38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79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5">
        <f t="shared" si="380"/>
        <v>42304.940960648149</v>
      </c>
      <c r="M4088" s="15">
        <f t="shared" si="381"/>
        <v>42329.166666666672</v>
      </c>
      <c r="N4088" s="10">
        <f t="shared" si="382"/>
        <v>25</v>
      </c>
      <c r="O4088" t="b">
        <v>0</v>
      </c>
      <c r="P4088">
        <v>5</v>
      </c>
      <c r="Q4088" t="b">
        <v>0</v>
      </c>
      <c r="R4088" s="12" t="s">
        <v>8273</v>
      </c>
      <c r="S4088" t="s">
        <v>8274</v>
      </c>
      <c r="T4088">
        <f t="shared" si="378"/>
        <v>9.4</v>
      </c>
      <c r="U4088">
        <f t="shared" si="38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79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5">
        <f t="shared" si="380"/>
        <v>42538.742893518516</v>
      </c>
      <c r="M4089" s="15">
        <f t="shared" si="381"/>
        <v>42568.742893518516</v>
      </c>
      <c r="N4089" s="10">
        <f t="shared" si="382"/>
        <v>30</v>
      </c>
      <c r="O4089" t="b">
        <v>0</v>
      </c>
      <c r="P4089">
        <v>0</v>
      </c>
      <c r="Q4089" t="b">
        <v>0</v>
      </c>
      <c r="R4089" s="12" t="s">
        <v>8273</v>
      </c>
      <c r="S4089" t="s">
        <v>8274</v>
      </c>
      <c r="T4089">
        <f t="shared" si="378"/>
        <v>0</v>
      </c>
      <c r="U4089">
        <f t="shared" si="38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79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5">
        <f t="shared" si="380"/>
        <v>41990.612546296295</v>
      </c>
      <c r="M4090" s="15">
        <f t="shared" si="381"/>
        <v>42020.434722222228</v>
      </c>
      <c r="N4090" s="10">
        <f t="shared" si="382"/>
        <v>30</v>
      </c>
      <c r="O4090" t="b">
        <v>0</v>
      </c>
      <c r="P4090">
        <v>3</v>
      </c>
      <c r="Q4090" t="b">
        <v>0</v>
      </c>
      <c r="R4090" s="12" t="s">
        <v>8273</v>
      </c>
      <c r="S4090" t="s">
        <v>8274</v>
      </c>
      <c r="T4090">
        <f t="shared" si="378"/>
        <v>72</v>
      </c>
      <c r="U4090">
        <f t="shared" si="38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79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5">
        <f t="shared" si="380"/>
        <v>42122.732499999998</v>
      </c>
      <c r="M4091" s="15">
        <f t="shared" si="381"/>
        <v>42155.732638888891</v>
      </c>
      <c r="N4091" s="10">
        <f t="shared" si="382"/>
        <v>33</v>
      </c>
      <c r="O4091" t="b">
        <v>0</v>
      </c>
      <c r="P4091">
        <v>8</v>
      </c>
      <c r="Q4091" t="b">
        <v>0</v>
      </c>
      <c r="R4091" s="12" t="s">
        <v>8273</v>
      </c>
      <c r="S4091" t="s">
        <v>8274</v>
      </c>
      <c r="T4091">
        <f t="shared" si="378"/>
        <v>30</v>
      </c>
      <c r="U4091">
        <f t="shared" si="38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79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5">
        <f t="shared" si="380"/>
        <v>42209.67288194444</v>
      </c>
      <c r="M4092" s="15">
        <f t="shared" si="381"/>
        <v>42223.625</v>
      </c>
      <c r="N4092" s="10">
        <f t="shared" si="382"/>
        <v>14</v>
      </c>
      <c r="O4092" t="b">
        <v>0</v>
      </c>
      <c r="P4092">
        <v>3</v>
      </c>
      <c r="Q4092" t="b">
        <v>0</v>
      </c>
      <c r="R4092" s="12" t="s">
        <v>8273</v>
      </c>
      <c r="S4092" t="s">
        <v>8274</v>
      </c>
      <c r="T4092">
        <f t="shared" si="378"/>
        <v>10.67</v>
      </c>
      <c r="U4092">
        <f t="shared" si="38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79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5">
        <f t="shared" si="380"/>
        <v>41990.506377314814</v>
      </c>
      <c r="M4093" s="15">
        <f t="shared" si="381"/>
        <v>42020.506377314814</v>
      </c>
      <c r="N4093" s="10">
        <f t="shared" si="382"/>
        <v>30</v>
      </c>
      <c r="O4093" t="b">
        <v>0</v>
      </c>
      <c r="P4093">
        <v>8</v>
      </c>
      <c r="Q4093" t="b">
        <v>0</v>
      </c>
      <c r="R4093" s="12" t="s">
        <v>8273</v>
      </c>
      <c r="S4093" t="s">
        <v>8274</v>
      </c>
      <c r="T4093">
        <f t="shared" si="378"/>
        <v>25.5</v>
      </c>
      <c r="U4093">
        <f t="shared" si="38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79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5">
        <f t="shared" si="380"/>
        <v>42039.194988425923</v>
      </c>
      <c r="M4094" s="15">
        <f t="shared" si="381"/>
        <v>42099.153321759266</v>
      </c>
      <c r="N4094" s="10">
        <f t="shared" si="382"/>
        <v>60</v>
      </c>
      <c r="O4094" t="b">
        <v>0</v>
      </c>
      <c r="P4094">
        <v>1</v>
      </c>
      <c r="Q4094" t="b">
        <v>0</v>
      </c>
      <c r="R4094" s="12" t="s">
        <v>8273</v>
      </c>
      <c r="S4094" t="s">
        <v>8274</v>
      </c>
      <c r="T4094">
        <f t="shared" si="378"/>
        <v>20</v>
      </c>
      <c r="U4094">
        <f t="shared" si="38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79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5">
        <f t="shared" si="380"/>
        <v>42178.815891203703</v>
      </c>
      <c r="M4095" s="15">
        <f t="shared" si="381"/>
        <v>42238.815891203703</v>
      </c>
      <c r="N4095" s="10">
        <f t="shared" si="382"/>
        <v>60</v>
      </c>
      <c r="O4095" t="b">
        <v>0</v>
      </c>
      <c r="P4095">
        <v>4</v>
      </c>
      <c r="Q4095" t="b">
        <v>0</v>
      </c>
      <c r="R4095" s="12" t="s">
        <v>8273</v>
      </c>
      <c r="S4095" t="s">
        <v>8274</v>
      </c>
      <c r="T4095">
        <f t="shared" si="378"/>
        <v>15</v>
      </c>
      <c r="U4095">
        <f t="shared" si="38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79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5">
        <f t="shared" si="380"/>
        <v>41890.086805555555</v>
      </c>
      <c r="M4096" s="15">
        <f t="shared" si="381"/>
        <v>41934.207638888889</v>
      </c>
      <c r="N4096" s="10">
        <f t="shared" si="382"/>
        <v>44</v>
      </c>
      <c r="O4096" t="b">
        <v>0</v>
      </c>
      <c r="P4096">
        <v>8</v>
      </c>
      <c r="Q4096" t="b">
        <v>0</v>
      </c>
      <c r="R4096" s="12" t="s">
        <v>8273</v>
      </c>
      <c r="S4096" t="s">
        <v>8274</v>
      </c>
      <c r="T4096">
        <f t="shared" si="378"/>
        <v>91.25</v>
      </c>
      <c r="U4096">
        <f t="shared" si="38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79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5">
        <f t="shared" si="380"/>
        <v>42693.031828703708</v>
      </c>
      <c r="M4097" s="15">
        <f t="shared" si="381"/>
        <v>42723.031828703708</v>
      </c>
      <c r="N4097" s="10">
        <f t="shared" si="382"/>
        <v>30</v>
      </c>
      <c r="O4097" t="b">
        <v>0</v>
      </c>
      <c r="P4097">
        <v>1</v>
      </c>
      <c r="Q4097" t="b">
        <v>0</v>
      </c>
      <c r="R4097" s="12" t="s">
        <v>8273</v>
      </c>
      <c r="S4097" t="s">
        <v>8274</v>
      </c>
      <c r="T4097">
        <f t="shared" si="378"/>
        <v>800</v>
      </c>
      <c r="U4097">
        <f t="shared" si="38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si="379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5">
        <f t="shared" si="380"/>
        <v>42750.530312499999</v>
      </c>
      <c r="M4098" s="15">
        <f t="shared" si="381"/>
        <v>42794.368749999994</v>
      </c>
      <c r="N4098" s="10">
        <f t="shared" si="382"/>
        <v>44</v>
      </c>
      <c r="O4098" t="b">
        <v>0</v>
      </c>
      <c r="P4098">
        <v>5</v>
      </c>
      <c r="Q4098" t="b">
        <v>0</v>
      </c>
      <c r="R4098" s="12" t="s">
        <v>8273</v>
      </c>
      <c r="S4098" t="s">
        <v>8274</v>
      </c>
      <c r="T4098">
        <f t="shared" ref="T4098:T4115" si="384">IFERROR(ROUND(E4098/P4098,2),0)</f>
        <v>80</v>
      </c>
      <c r="U4098">
        <f t="shared" si="38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ref="F4099:F4115" si="385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5">
        <f t="shared" ref="L4099:L4115" si="386">(((K4099/60)/60)/24)+DATE(1970,1,1)</f>
        <v>42344.824502314819</v>
      </c>
      <c r="M4099" s="15">
        <f t="shared" ref="M4099:M4115" si="387">(((J4099/60)/60)/24)+DATE(1970,1,1)</f>
        <v>42400.996527777781</v>
      </c>
      <c r="N4099" s="10">
        <f t="shared" ref="N4099:N4115" si="388">_xlfn.DAYS(M4099,L4099)</f>
        <v>56</v>
      </c>
      <c r="O4099" t="b">
        <v>0</v>
      </c>
      <c r="P4099">
        <v>0</v>
      </c>
      <c r="Q4099" t="b">
        <v>0</v>
      </c>
      <c r="R4099" s="12" t="s">
        <v>8273</v>
      </c>
      <c r="S4099" t="s">
        <v>8274</v>
      </c>
      <c r="T4099">
        <f t="shared" si="384"/>
        <v>0</v>
      </c>
      <c r="U4099">
        <f t="shared" ref="U4099:U4115" si="389">YEAR(L4099)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85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5">
        <f t="shared" si="386"/>
        <v>42495.722187499996</v>
      </c>
      <c r="M4100" s="15">
        <f t="shared" si="387"/>
        <v>42525.722187499996</v>
      </c>
      <c r="N4100" s="10">
        <f t="shared" si="388"/>
        <v>30</v>
      </c>
      <c r="O4100" t="b">
        <v>0</v>
      </c>
      <c r="P4100">
        <v>0</v>
      </c>
      <c r="Q4100" t="b">
        <v>0</v>
      </c>
      <c r="R4100" s="12" t="s">
        <v>8273</v>
      </c>
      <c r="S4100" t="s">
        <v>8274</v>
      </c>
      <c r="T4100">
        <f t="shared" si="384"/>
        <v>0</v>
      </c>
      <c r="U4100">
        <f t="shared" si="38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85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5">
        <f t="shared" si="386"/>
        <v>42570.850381944445</v>
      </c>
      <c r="M4101" s="15">
        <f t="shared" si="387"/>
        <v>42615.850381944445</v>
      </c>
      <c r="N4101" s="10">
        <f t="shared" si="388"/>
        <v>45</v>
      </c>
      <c r="O4101" t="b">
        <v>0</v>
      </c>
      <c r="P4101">
        <v>1</v>
      </c>
      <c r="Q4101" t="b">
        <v>0</v>
      </c>
      <c r="R4101" s="12" t="s">
        <v>8273</v>
      </c>
      <c r="S4101" t="s">
        <v>8274</v>
      </c>
      <c r="T4101">
        <f t="shared" si="384"/>
        <v>50</v>
      </c>
      <c r="U4101">
        <f t="shared" si="38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85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5">
        <f t="shared" si="386"/>
        <v>41927.124884259261</v>
      </c>
      <c r="M4102" s="15">
        <f t="shared" si="387"/>
        <v>41937.124884259261</v>
      </c>
      <c r="N4102" s="10">
        <f t="shared" si="388"/>
        <v>10</v>
      </c>
      <c r="O4102" t="b">
        <v>0</v>
      </c>
      <c r="P4102">
        <v>0</v>
      </c>
      <c r="Q4102" t="b">
        <v>0</v>
      </c>
      <c r="R4102" s="12" t="s">
        <v>8273</v>
      </c>
      <c r="S4102" t="s">
        <v>8274</v>
      </c>
      <c r="T4102">
        <f t="shared" si="384"/>
        <v>0</v>
      </c>
      <c r="U4102">
        <f t="shared" si="38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85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5">
        <f t="shared" si="386"/>
        <v>42730.903726851851</v>
      </c>
      <c r="M4103" s="15">
        <f t="shared" si="387"/>
        <v>42760.903726851851</v>
      </c>
      <c r="N4103" s="10">
        <f t="shared" si="388"/>
        <v>30</v>
      </c>
      <c r="O4103" t="b">
        <v>0</v>
      </c>
      <c r="P4103">
        <v>0</v>
      </c>
      <c r="Q4103" t="b">
        <v>0</v>
      </c>
      <c r="R4103" s="12" t="s">
        <v>8273</v>
      </c>
      <c r="S4103" t="s">
        <v>8274</v>
      </c>
      <c r="T4103">
        <f t="shared" si="384"/>
        <v>0</v>
      </c>
      <c r="U4103">
        <f t="shared" si="38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85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5">
        <f t="shared" si="386"/>
        <v>42475.848067129627</v>
      </c>
      <c r="M4104" s="15">
        <f t="shared" si="387"/>
        <v>42505.848067129627</v>
      </c>
      <c r="N4104" s="10">
        <f t="shared" si="388"/>
        <v>30</v>
      </c>
      <c r="O4104" t="b">
        <v>0</v>
      </c>
      <c r="P4104">
        <v>6</v>
      </c>
      <c r="Q4104" t="b">
        <v>0</v>
      </c>
      <c r="R4104" s="12" t="s">
        <v>8273</v>
      </c>
      <c r="S4104" t="s">
        <v>8274</v>
      </c>
      <c r="T4104">
        <f t="shared" si="384"/>
        <v>22.83</v>
      </c>
      <c r="U4104">
        <f t="shared" si="38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85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5">
        <f t="shared" si="386"/>
        <v>42188.83293981482</v>
      </c>
      <c r="M4105" s="15">
        <f t="shared" si="387"/>
        <v>42242.772222222222</v>
      </c>
      <c r="N4105" s="10">
        <f t="shared" si="388"/>
        <v>54</v>
      </c>
      <c r="O4105" t="b">
        <v>0</v>
      </c>
      <c r="P4105">
        <v>6</v>
      </c>
      <c r="Q4105" t="b">
        <v>0</v>
      </c>
      <c r="R4105" s="12" t="s">
        <v>8273</v>
      </c>
      <c r="S4105" t="s">
        <v>8274</v>
      </c>
      <c r="T4105">
        <f t="shared" si="384"/>
        <v>16.670000000000002</v>
      </c>
      <c r="U4105">
        <f t="shared" si="38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85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5">
        <f t="shared" si="386"/>
        <v>42640.278171296297</v>
      </c>
      <c r="M4106" s="15">
        <f t="shared" si="387"/>
        <v>42670.278171296297</v>
      </c>
      <c r="N4106" s="10">
        <f t="shared" si="388"/>
        <v>30</v>
      </c>
      <c r="O4106" t="b">
        <v>0</v>
      </c>
      <c r="P4106">
        <v>14</v>
      </c>
      <c r="Q4106" t="b">
        <v>0</v>
      </c>
      <c r="R4106" s="12" t="s">
        <v>8273</v>
      </c>
      <c r="S4106" t="s">
        <v>8274</v>
      </c>
      <c r="T4106">
        <f t="shared" si="384"/>
        <v>45.79</v>
      </c>
      <c r="U4106">
        <f t="shared" si="38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85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5">
        <f t="shared" si="386"/>
        <v>42697.010520833333</v>
      </c>
      <c r="M4107" s="15">
        <f t="shared" si="387"/>
        <v>42730.010520833333</v>
      </c>
      <c r="N4107" s="10">
        <f t="shared" si="388"/>
        <v>33</v>
      </c>
      <c r="O4107" t="b">
        <v>0</v>
      </c>
      <c r="P4107">
        <v>6</v>
      </c>
      <c r="Q4107" t="b">
        <v>0</v>
      </c>
      <c r="R4107" s="12" t="s">
        <v>8273</v>
      </c>
      <c r="S4107" t="s">
        <v>8274</v>
      </c>
      <c r="T4107">
        <f t="shared" si="384"/>
        <v>383.33</v>
      </c>
      <c r="U4107">
        <f t="shared" si="38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85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5">
        <f t="shared" si="386"/>
        <v>42053.049375000002</v>
      </c>
      <c r="M4108" s="15">
        <f t="shared" si="387"/>
        <v>42096.041666666672</v>
      </c>
      <c r="N4108" s="10">
        <f t="shared" si="388"/>
        <v>43</v>
      </c>
      <c r="O4108" t="b">
        <v>0</v>
      </c>
      <c r="P4108">
        <v>33</v>
      </c>
      <c r="Q4108" t="b">
        <v>0</v>
      </c>
      <c r="R4108" s="12" t="s">
        <v>8273</v>
      </c>
      <c r="S4108" t="s">
        <v>8274</v>
      </c>
      <c r="T4108">
        <f t="shared" si="384"/>
        <v>106.97</v>
      </c>
      <c r="U4108">
        <f t="shared" si="38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85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5">
        <f t="shared" si="386"/>
        <v>41883.916678240741</v>
      </c>
      <c r="M4109" s="15">
        <f t="shared" si="387"/>
        <v>41906.916678240741</v>
      </c>
      <c r="N4109" s="10">
        <f t="shared" si="388"/>
        <v>23</v>
      </c>
      <c r="O4109" t="b">
        <v>0</v>
      </c>
      <c r="P4109">
        <v>4</v>
      </c>
      <c r="Q4109" t="b">
        <v>0</v>
      </c>
      <c r="R4109" s="12" t="s">
        <v>8273</v>
      </c>
      <c r="S4109" t="s">
        <v>8274</v>
      </c>
      <c r="T4109">
        <f t="shared" si="384"/>
        <v>10.25</v>
      </c>
      <c r="U4109">
        <f t="shared" si="38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85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5">
        <f t="shared" si="386"/>
        <v>42767.031678240746</v>
      </c>
      <c r="M4110" s="15">
        <f t="shared" si="387"/>
        <v>42797.208333333328</v>
      </c>
      <c r="N4110" s="10">
        <f t="shared" si="388"/>
        <v>30</v>
      </c>
      <c r="O4110" t="b">
        <v>0</v>
      </c>
      <c r="P4110">
        <v>1</v>
      </c>
      <c r="Q4110" t="b">
        <v>0</v>
      </c>
      <c r="R4110" s="12" t="s">
        <v>8273</v>
      </c>
      <c r="S4110" t="s">
        <v>8274</v>
      </c>
      <c r="T4110">
        <f t="shared" si="384"/>
        <v>59</v>
      </c>
      <c r="U4110">
        <f t="shared" si="38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85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5">
        <f t="shared" si="386"/>
        <v>42307.539398148147</v>
      </c>
      <c r="M4111" s="15">
        <f t="shared" si="387"/>
        <v>42337.581064814818</v>
      </c>
      <c r="N4111" s="10">
        <f t="shared" si="388"/>
        <v>30</v>
      </c>
      <c r="O4111" t="b">
        <v>0</v>
      </c>
      <c r="P4111">
        <v>0</v>
      </c>
      <c r="Q4111" t="b">
        <v>0</v>
      </c>
      <c r="R4111" s="12" t="s">
        <v>8273</v>
      </c>
      <c r="S4111" t="s">
        <v>8274</v>
      </c>
      <c r="T4111">
        <f t="shared" si="384"/>
        <v>0</v>
      </c>
      <c r="U4111">
        <f t="shared" si="38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85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5">
        <f t="shared" si="386"/>
        <v>42512.626747685179</v>
      </c>
      <c r="M4112" s="15">
        <f t="shared" si="387"/>
        <v>42572.626747685179</v>
      </c>
      <c r="N4112" s="10">
        <f t="shared" si="388"/>
        <v>60</v>
      </c>
      <c r="O4112" t="b">
        <v>0</v>
      </c>
      <c r="P4112">
        <v>6</v>
      </c>
      <c r="Q4112" t="b">
        <v>0</v>
      </c>
      <c r="R4112" s="12" t="s">
        <v>8273</v>
      </c>
      <c r="S4112" t="s">
        <v>8274</v>
      </c>
      <c r="T4112">
        <f t="shared" si="384"/>
        <v>14.33</v>
      </c>
      <c r="U4112">
        <f t="shared" si="38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85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5">
        <f t="shared" si="386"/>
        <v>42029.135879629626</v>
      </c>
      <c r="M4113" s="15">
        <f t="shared" si="387"/>
        <v>42059.135879629626</v>
      </c>
      <c r="N4113" s="10">
        <f t="shared" si="388"/>
        <v>30</v>
      </c>
      <c r="O4113" t="b">
        <v>0</v>
      </c>
      <c r="P4113">
        <v>6</v>
      </c>
      <c r="Q4113" t="b">
        <v>0</v>
      </c>
      <c r="R4113" s="12" t="s">
        <v>8273</v>
      </c>
      <c r="S4113" t="s">
        <v>8274</v>
      </c>
      <c r="T4113">
        <f t="shared" si="384"/>
        <v>15.67</v>
      </c>
      <c r="U4113">
        <f t="shared" si="38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85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5">
        <f t="shared" si="386"/>
        <v>42400.946597222224</v>
      </c>
      <c r="M4114" s="15">
        <f t="shared" si="387"/>
        <v>42428</v>
      </c>
      <c r="N4114" s="10">
        <f t="shared" si="388"/>
        <v>28</v>
      </c>
      <c r="O4114" t="b">
        <v>0</v>
      </c>
      <c r="P4114">
        <v>1</v>
      </c>
      <c r="Q4114" t="b">
        <v>0</v>
      </c>
      <c r="R4114" s="12" t="s">
        <v>8273</v>
      </c>
      <c r="S4114" t="s">
        <v>8274</v>
      </c>
      <c r="T4114">
        <f t="shared" si="384"/>
        <v>1</v>
      </c>
      <c r="U4114">
        <f t="shared" si="38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85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5">
        <f t="shared" si="386"/>
        <v>42358.573182870372</v>
      </c>
      <c r="M4115" s="15">
        <f t="shared" si="387"/>
        <v>42377.273611111115</v>
      </c>
      <c r="N4115" s="10">
        <f t="shared" si="388"/>
        <v>19</v>
      </c>
      <c r="O4115" t="b">
        <v>0</v>
      </c>
      <c r="P4115">
        <v>3</v>
      </c>
      <c r="Q4115" t="b">
        <v>0</v>
      </c>
      <c r="R4115" s="12" t="s">
        <v>8273</v>
      </c>
      <c r="S4115" t="s">
        <v>8274</v>
      </c>
      <c r="T4115">
        <f t="shared" si="384"/>
        <v>1</v>
      </c>
      <c r="U4115">
        <f t="shared" si="389"/>
        <v>2015</v>
      </c>
    </row>
  </sheetData>
  <autoFilter ref="A1:U4115" xr:uid="{00000000-0001-0000-0000-000000000000}"/>
  <conditionalFormatting sqref="G1:G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F1048576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16249-744C-48AB-8EA4-85A54845FDAD}">
  <dimension ref="A1:E18"/>
  <sheetViews>
    <sheetView topLeftCell="A4" workbookViewId="0">
      <selection activeCell="U14" sqref="U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8338</v>
      </c>
      <c r="B1" t="s">
        <v>8322</v>
      </c>
    </row>
    <row r="2" spans="1:5" x14ac:dyDescent="0.25">
      <c r="A2" s="13" t="s">
        <v>8317</v>
      </c>
      <c r="B2" t="s">
        <v>8273</v>
      </c>
    </row>
    <row r="4" spans="1:5" x14ac:dyDescent="0.25">
      <c r="A4" s="13" t="s">
        <v>8321</v>
      </c>
      <c r="B4" s="13" t="s">
        <v>8320</v>
      </c>
    </row>
    <row r="5" spans="1:5" x14ac:dyDescent="0.25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6" t="s">
        <v>8332</v>
      </c>
      <c r="B6" s="10">
        <v>56</v>
      </c>
      <c r="C6" s="10">
        <v>32</v>
      </c>
      <c r="D6" s="10">
        <v>7</v>
      </c>
      <c r="E6" s="10">
        <v>95</v>
      </c>
    </row>
    <row r="7" spans="1:5" x14ac:dyDescent="0.25">
      <c r="A7" s="16" t="s">
        <v>8333</v>
      </c>
      <c r="B7" s="10">
        <v>71</v>
      </c>
      <c r="C7" s="10">
        <v>38</v>
      </c>
      <c r="D7" s="10">
        <v>3</v>
      </c>
      <c r="E7" s="10">
        <v>112</v>
      </c>
    </row>
    <row r="8" spans="1:5" x14ac:dyDescent="0.25">
      <c r="A8" s="16" t="s">
        <v>8334</v>
      </c>
      <c r="B8" s="10">
        <v>56</v>
      </c>
      <c r="C8" s="10">
        <v>34</v>
      </c>
      <c r="D8" s="10">
        <v>3</v>
      </c>
      <c r="E8" s="10">
        <v>93</v>
      </c>
    </row>
    <row r="9" spans="1:5" x14ac:dyDescent="0.25">
      <c r="A9" s="16" t="s">
        <v>8335</v>
      </c>
      <c r="B9" s="10">
        <v>71</v>
      </c>
      <c r="C9" s="10">
        <v>41</v>
      </c>
      <c r="D9" s="10">
        <v>2</v>
      </c>
      <c r="E9" s="10">
        <v>114</v>
      </c>
    </row>
    <row r="10" spans="1:5" x14ac:dyDescent="0.25">
      <c r="A10" s="16" t="s">
        <v>8326</v>
      </c>
      <c r="B10" s="10">
        <v>111</v>
      </c>
      <c r="C10" s="10">
        <v>53</v>
      </c>
      <c r="D10" s="10">
        <v>3</v>
      </c>
      <c r="E10" s="10">
        <v>167</v>
      </c>
    </row>
    <row r="11" spans="1:5" x14ac:dyDescent="0.25">
      <c r="A11" s="16" t="s">
        <v>8336</v>
      </c>
      <c r="B11" s="10">
        <v>100</v>
      </c>
      <c r="C11" s="10">
        <v>50</v>
      </c>
      <c r="D11" s="10">
        <v>4</v>
      </c>
      <c r="E11" s="10">
        <v>154</v>
      </c>
    </row>
    <row r="12" spans="1:5" x14ac:dyDescent="0.25">
      <c r="A12" s="16" t="s">
        <v>8327</v>
      </c>
      <c r="B12" s="10">
        <v>87</v>
      </c>
      <c r="C12" s="10">
        <v>52</v>
      </c>
      <c r="D12" s="10">
        <v>1</v>
      </c>
      <c r="E12" s="10">
        <v>140</v>
      </c>
    </row>
    <row r="13" spans="1:5" x14ac:dyDescent="0.25">
      <c r="A13" s="16" t="s">
        <v>8328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8329</v>
      </c>
      <c r="B14" s="10">
        <v>59</v>
      </c>
      <c r="C14" s="10">
        <v>32</v>
      </c>
      <c r="D14" s="10">
        <v>4</v>
      </c>
      <c r="E14" s="10">
        <v>95</v>
      </c>
    </row>
    <row r="15" spans="1:5" x14ac:dyDescent="0.25">
      <c r="A15" s="16" t="s">
        <v>8330</v>
      </c>
      <c r="B15" s="10">
        <v>65</v>
      </c>
      <c r="C15" s="10">
        <v>49</v>
      </c>
      <c r="D15" s="10"/>
      <c r="E15" s="10">
        <v>114</v>
      </c>
    </row>
    <row r="16" spans="1:5" x14ac:dyDescent="0.25">
      <c r="A16" s="16" t="s">
        <v>8331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8337</v>
      </c>
      <c r="B17" s="10">
        <v>37</v>
      </c>
      <c r="C17" s="10">
        <v>34</v>
      </c>
      <c r="D17" s="10">
        <v>3</v>
      </c>
      <c r="E17" s="10">
        <v>74</v>
      </c>
    </row>
    <row r="18" spans="1:5" x14ac:dyDescent="0.25">
      <c r="A18" s="16" t="s">
        <v>8319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00F5-5F91-477C-9F29-04720F72E913}">
  <dimension ref="A1:H13"/>
  <sheetViews>
    <sheetView tabSelected="1" workbookViewId="0">
      <selection activeCell="B25" sqref="B25"/>
    </sheetView>
  </sheetViews>
  <sheetFormatPr defaultRowHeight="15" x14ac:dyDescent="0.25"/>
  <cols>
    <col min="1" max="1" width="21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s="17" t="s">
        <v>8344</v>
      </c>
      <c r="G1" s="17" t="s">
        <v>8345</v>
      </c>
      <c r="H1" s="17" t="s">
        <v>8346</v>
      </c>
    </row>
    <row r="2" spans="1:8" x14ac:dyDescent="0.25">
      <c r="A2" t="s">
        <v>8347</v>
      </c>
      <c r="B2">
        <f>COUNTIFS(Kickstarter!G:G, "successful",Kickstarter!D:D, "&lt;1,000",Kickstarter!S:S, "plays")</f>
        <v>141</v>
      </c>
      <c r="C2">
        <f>COUNTIFS(Kickstarter!G:G, "failed",Kickstarter!D:D, "&lt;1,000",Kickstarter!S:S, "plays")</f>
        <v>45</v>
      </c>
      <c r="D2">
        <f>COUNTIFS(Kickstarter!G:G, "canceled",Kickstarter!D:D, "&lt;1,000",Kickstarter!S:S,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8348</v>
      </c>
      <c r="B3">
        <f>COUNTIFS(Kickstarter!G:G, "successful",Kickstarter!D:D, "&gt;=1,000",Kickstarter!D:D, "&lt;5000",Kickstarter!S:S, "plays")</f>
        <v>388</v>
      </c>
      <c r="C3">
        <f>COUNTIFS(Kickstarter!G:G, "failed",Kickstarter!D:D, "&gt;=1,000",Kickstarter!D:D, "&lt;5000",Kickstarter!S:S, "plays")</f>
        <v>146</v>
      </c>
      <c r="D3">
        <f>COUNTIFS(Kickstarter!G:G, "canceled",Kickstarter!D:D, "&gt;=1,000",Kickstarter!D:D, "&lt;5000",Kickstarter!S:S, "plays")</f>
        <v>0</v>
      </c>
      <c r="E3">
        <f t="shared" ref="E3:E13" si="0">SUM(B3:D3)</f>
        <v>534</v>
      </c>
      <c r="F3" s="17">
        <f t="shared" ref="F3:F15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8349</v>
      </c>
      <c r="B4">
        <f>COUNTIFS(Kickstarter!G:G, "successful",Kickstarter!D:D, "&gt;=5,000",Kickstarter!D:D, "&lt;10,000",Kickstarter!S:S, "plays")</f>
        <v>93</v>
      </c>
      <c r="C4">
        <f>COUNTIFS(Kickstarter!G:G, "failed",Kickstarter!D:D, "&gt;=5000",Kickstarter!D:D, "&lt;10000",Kickstarter!S:S, "plays")</f>
        <v>76</v>
      </c>
      <c r="D4">
        <f>COUNTIFS(Kickstarter!G:G, "canceled",Kickstarter!D:D, "&gt;=5,000",Kickstarter!D:D, "&lt;10000",Kickstarter!S:S,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8350</v>
      </c>
      <c r="B5">
        <f>COUNTIFS(Kickstarter!G:G, "successful",Kickstarter!D:D, "&gt;=10,000",Kickstarter!D:D, "&lt;15000",Kickstarter!S:S, "plays")</f>
        <v>39</v>
      </c>
      <c r="C5">
        <f>COUNTIFS(Kickstarter!G:G, "failed",Kickstarter!D:D, "&gt;=10000",Kickstarter!D:D, "&lt;15000",Kickstarter!S:S, "plays")</f>
        <v>33</v>
      </c>
      <c r="D5">
        <f>COUNTIFS(Kickstarter!G:G, "canceled",Kickstarter!D:D, "&gt;=10,000",Kickstarter!D:D, "&lt;15000",Kickstarter!S:S,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8351</v>
      </c>
      <c r="B6">
        <f>COUNTIFS(Kickstarter!G:G, "successful",Kickstarter!D:D, "&gt;=15,000",Kickstarter!D:D, "&lt;20000",Kickstarter!S:S, "plays")</f>
        <v>12</v>
      </c>
      <c r="C6">
        <f>COUNTIFS(Kickstarter!G:G, "failed",Kickstarter!D:D, "&gt;=15,000",Kickstarter!D:D, "&lt;20000",Kickstarter!S:S, "plays")</f>
        <v>12</v>
      </c>
      <c r="D6">
        <f>COUNTIFS(Kickstarter!G:G, "canceled",Kickstarter!D:D, "&gt;=15,000",Kickstarter!D:D, "&lt;20000",Kickstarter!S:S,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8352</v>
      </c>
      <c r="B7">
        <f>COUNTIFS(Kickstarter!G:G, "successful",Kickstarter!D:D, "&gt;=20,000",Kickstarter!D:D, "&lt;25000",Kickstarter!S:S, "plays")</f>
        <v>9</v>
      </c>
      <c r="C7">
        <f>COUNTIFS(Kickstarter!G:G, "failed",Kickstarter!D:D, "&gt;=20,000",Kickstarter!D:D, "&lt;25000",Kickstarter!S:S, "plays")</f>
        <v>11</v>
      </c>
      <c r="D7">
        <f>COUNTIFS(Kickstarter!G:G, "canceled",Kickstarter!D:D, "&gt;=20,000",Kickstarter!D:D, "&lt;25000",Kickstarter!S:S,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8353</v>
      </c>
      <c r="B8">
        <f>COUNTIFS(Kickstarter!G:G, "successful",Kickstarter!D:D, "&gt;=25,000",Kickstarter!D:D, "&lt;30,000",Kickstarter!S:S, "plays")</f>
        <v>1</v>
      </c>
      <c r="C8">
        <f>COUNTIFS(Kickstarter!G:G, "failed",Kickstarter!D:D, "&gt;=25,000",Kickstarter!D:D, "&lt;30000",Kickstarter!S:S, "plays")</f>
        <v>4</v>
      </c>
      <c r="D8">
        <f>COUNTIFS(Kickstarter!G:G, "canceled",Kickstarter!D:D, "&gt;=25,000",Kickstarter!D:D, "&lt;30000",Kickstarter!S:S,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8354</v>
      </c>
      <c r="B9">
        <f>COUNTIFS(Kickstarter!G:G, "successful",Kickstarter!D:D, "&gt;=30,000",Kickstarter!D:D, "&lt;35000",Kickstarter!S:S, "plays")</f>
        <v>3</v>
      </c>
      <c r="C9">
        <f>COUNTIFS(Kickstarter!G:G, "failed",Kickstarter!D:D, "&gt;=30,000",Kickstarter!D:D, "&lt;35000",Kickstarter!S:S, "plays")</f>
        <v>8</v>
      </c>
      <c r="D9">
        <f>COUNTIFS(Kickstarter!G:G, "canceled",Kickstarter!D:D, "&gt;=30,000",Kickstarter!D:D, "&lt;35000",Kickstarter!S:S,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8355</v>
      </c>
      <c r="B10">
        <f>COUNTIFS(Kickstarter!G:G, "successful",Kickstarter!D:D, "&gt;=35,000",Kickstarter!D:D, "&lt;40000",Kickstarter!S:S, "plays")</f>
        <v>4</v>
      </c>
      <c r="C10">
        <f>COUNTIFS(Kickstarter!G:G, "failed",Kickstarter!D:D, "&gt;=35,000",Kickstarter!D:D, "&lt;40000",Kickstarter!S:S, "plays")</f>
        <v>2</v>
      </c>
      <c r="D10">
        <f>COUNTIFS(Kickstarter!G:G, "canceled",Kickstarter!D:D, "&gt;=35,000",Kickstarter!D:D, "&lt;40000",Kickstarter!S:S,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8356</v>
      </c>
      <c r="B11">
        <f>COUNTIFS(Kickstarter!G:G, "successful",Kickstarter!D:D, "&gt;=40,000",Kickstarter!D:D, "&lt;45000",Kickstarter!S:S, "plays")</f>
        <v>2</v>
      </c>
      <c r="C11">
        <f>COUNTIFS(Kickstarter!G:G, "failed",Kickstarter!D:D, "&gt;=40,000",Kickstarter!D:D, "&lt;45000",Kickstarter!S:S, "plays")</f>
        <v>1</v>
      </c>
      <c r="D11">
        <f>COUNTIFS(Kickstarter!G:G, "canceled",Kickstarter!D:D, "&gt;=40,000",Kickstarter!D:D, "&lt;45000",Kickstarter!S:S,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8357</v>
      </c>
      <c r="B12">
        <f>COUNTIFS(Kickstarter!G:G, "successful",Kickstarter!D:D, "&gt;=45,000",Kickstarter!D:D, "&lt;50000",Kickstarter!S:S, "plays")</f>
        <v>0</v>
      </c>
      <c r="C12">
        <f>COUNTIFS(Kickstarter!G:G, "failed",Kickstarter!D:D, "&gt;=45,000",Kickstarter!D:D, "&lt;50000",Kickstarter!S:S, "plays")</f>
        <v>1</v>
      </c>
      <c r="D12">
        <f>COUNTIFS(Kickstarter!G:G, "canceled",Kickstarter!D:D, "&gt;=45,000",Kickstarter!D:D, "&lt;50000",Kickstarter!S:S,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8358</v>
      </c>
      <c r="B13">
        <f>COUNTIFS(Kickstarter!G:G, "successful",Kickstarter!D:D, "&gt;=50000",Kickstarter!S:S, "plays")</f>
        <v>2</v>
      </c>
      <c r="C13">
        <f>COUNTIFS(Kickstarter!G:G, "failed",Kickstarter!D:D, "&gt;=50000",Kickstarter!S:S, "plays")</f>
        <v>14</v>
      </c>
      <c r="D13">
        <f>COUNTIFS(Kickstarter!G:G, "canceled",Kickstarter!D:D, "&gt;=50000",Kickstarter!S:S,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Dicky</cp:lastModifiedBy>
  <dcterms:created xsi:type="dcterms:W3CDTF">2017-04-20T15:17:24Z</dcterms:created>
  <dcterms:modified xsi:type="dcterms:W3CDTF">2021-12-29T02:23:18Z</dcterms:modified>
</cp:coreProperties>
</file>