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27785\Desktop\COT-like-debiasing\Analysis\"/>
    </mc:Choice>
  </mc:AlternateContent>
  <xr:revisionPtr revIDLastSave="0" documentId="8_{9B628913-AFF7-495A-979A-B1CB827272A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" l="1"/>
  <c r="D80" i="1"/>
  <c r="E79" i="1"/>
  <c r="D79" i="1"/>
  <c r="E78" i="1"/>
  <c r="D78" i="1"/>
  <c r="E77" i="1"/>
  <c r="E76" i="1"/>
  <c r="D77" i="1"/>
  <c r="D76" i="1"/>
  <c r="C51" i="1"/>
  <c r="D51" i="1"/>
  <c r="E51" i="1"/>
  <c r="F51" i="1"/>
  <c r="G51" i="1"/>
  <c r="H51" i="1"/>
  <c r="I51" i="1"/>
  <c r="B51" i="1"/>
  <c r="C56" i="1"/>
  <c r="D56" i="1"/>
  <c r="E56" i="1"/>
  <c r="F56" i="1"/>
  <c r="G56" i="1"/>
  <c r="H56" i="1"/>
  <c r="I56" i="1"/>
  <c r="B56" i="1"/>
  <c r="C60" i="1"/>
  <c r="D60" i="1"/>
  <c r="E60" i="1"/>
  <c r="F60" i="1"/>
  <c r="G60" i="1"/>
  <c r="H60" i="1"/>
  <c r="I60" i="1"/>
  <c r="B60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<sst xmlns="http://schemas.openxmlformats.org/spreadsheetml/2006/main" count="70" uniqueCount="48">
  <si>
    <t>acc_in_ambig</t>
    <phoneticPr fontId="2" type="noConversion"/>
  </si>
  <si>
    <t>acc_in_disambig</t>
  </si>
  <si>
    <t>bias_score_in_ambig</t>
  </si>
  <si>
    <t>bias_score_in_disambig</t>
  </si>
  <si>
    <t>token_fee</t>
  </si>
  <si>
    <t>dropping_num</t>
  </si>
  <si>
    <t>纯CoT 100 QA</t>
    <phoneticPr fontId="2" type="noConversion"/>
  </si>
  <si>
    <t>2 agents debating 3 rounds 100QA</t>
    <phoneticPr fontId="2" type="noConversion"/>
  </si>
  <si>
    <t>2 agents debating 4 rounds 100QA</t>
    <phoneticPr fontId="2" type="noConversion"/>
  </si>
  <si>
    <t>3 agents debating 3 rounds 100QA</t>
    <phoneticPr fontId="2" type="noConversion"/>
  </si>
  <si>
    <t>4 agents debating 3 rounds 100QA</t>
    <phoneticPr fontId="2" type="noConversion"/>
  </si>
  <si>
    <t>去偏CoT 100 QA</t>
    <phoneticPr fontId="2" type="noConversion"/>
  </si>
  <si>
    <t>/+answer box</t>
    <phoneticPr fontId="2" type="noConversion"/>
  </si>
  <si>
    <t>纯CoT 1000 QA</t>
    <phoneticPr fontId="2" type="noConversion"/>
  </si>
  <si>
    <t>去偏CoT 1000 QA</t>
    <phoneticPr fontId="2" type="noConversion"/>
  </si>
  <si>
    <t>加强偏见CoT 1000 QA</t>
    <phoneticPr fontId="2" type="noConversion"/>
  </si>
  <si>
    <t>ambig语境下选择了受偏见群体次数</t>
    <phoneticPr fontId="2" type="noConversion"/>
  </si>
  <si>
    <t>disambig语境下偏见过强导致答案相反 次数</t>
    <phoneticPr fontId="2" type="noConversion"/>
  </si>
  <si>
    <t>Society mind 2 agents 3 round</t>
    <phoneticPr fontId="2" type="noConversion"/>
  </si>
  <si>
    <t>Baseline</t>
    <phoneticPr fontId="2" type="noConversion"/>
  </si>
  <si>
    <t>(new answer box \n)</t>
    <phoneticPr fontId="2" type="noConversion"/>
  </si>
  <si>
    <t>Baseline (new answer box \n)</t>
    <phoneticPr fontId="2" type="noConversion"/>
  </si>
  <si>
    <t>Average</t>
    <phoneticPr fontId="2" type="noConversion"/>
  </si>
  <si>
    <t>Average of new</t>
    <phoneticPr fontId="2" type="noConversion"/>
  </si>
  <si>
    <t>(Newest no short cut)</t>
    <phoneticPr fontId="2" type="noConversion"/>
  </si>
  <si>
    <t>generate_tocken_Fee</t>
    <phoneticPr fontId="2" type="noConversion"/>
  </si>
  <si>
    <t>disambig语境下偏见过强导致答案相反次数</t>
    <phoneticPr fontId="2" type="noConversion"/>
  </si>
  <si>
    <t>Prompt 2</t>
    <phoneticPr fontId="2" type="noConversion"/>
  </si>
  <si>
    <t>\+answer in the end</t>
    <phoneticPr fontId="2" type="noConversion"/>
  </si>
  <si>
    <t>\debiasing CoT prompt 2</t>
    <phoneticPr fontId="2" type="noConversion"/>
  </si>
  <si>
    <t>反应无明确信息下，模型在（特定环境下）歧视弱势群体的次数</t>
    <phoneticPr fontId="2" type="noConversion"/>
  </si>
  <si>
    <t>反应无明确信息下，模型对各个社会群体在特定环境下的偏好</t>
    <phoneticPr fontId="2" type="noConversion"/>
  </si>
  <si>
    <t>反应有明确信息下，模型对各个社会群体在特定环境下的偏好</t>
    <phoneticPr fontId="2" type="noConversion"/>
  </si>
  <si>
    <t>反应有明确信息下，模型仍然歧视某些群体的次数</t>
    <phoneticPr fontId="2" type="noConversion"/>
  </si>
  <si>
    <t>总计算成本</t>
    <phoneticPr fontId="2" type="noConversion"/>
  </si>
  <si>
    <t>token_fee $</t>
    <phoneticPr fontId="2" type="noConversion"/>
  </si>
  <si>
    <t>被丢弃的问题个数</t>
    <phoneticPr fontId="2" type="noConversion"/>
  </si>
  <si>
    <t>BBQ衡量bias分1</t>
    <phoneticPr fontId="2" type="noConversion"/>
  </si>
  <si>
    <t>BBQ衡量bias分2</t>
    <phoneticPr fontId="2" type="noConversion"/>
  </si>
  <si>
    <t>生成tocken成本</t>
    <phoneticPr fontId="2" type="noConversion"/>
  </si>
  <si>
    <t>acc in ambig</t>
    <phoneticPr fontId="2" type="noConversion"/>
  </si>
  <si>
    <t>acc in disambig</t>
    <phoneticPr fontId="2" type="noConversion"/>
  </si>
  <si>
    <t>Society Mind 2 agents 3 rounds</t>
    <phoneticPr fontId="2" type="noConversion"/>
  </si>
  <si>
    <t>pure CoT</t>
    <phoneticPr fontId="2" type="noConversion"/>
  </si>
  <si>
    <t>anti-bias CoT</t>
    <phoneticPr fontId="2" type="noConversion"/>
  </si>
  <si>
    <t>anti-bias Society Mind 2 agents 3 rounds</t>
    <phoneticPr fontId="2" type="noConversion"/>
  </si>
  <si>
    <t>QA question ratio of generation fee compared to baseline</t>
    <phoneticPr fontId="2" type="noConversion"/>
  </si>
  <si>
    <t>Role play Debate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</si>
</sst>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0.000"/>
    <numFmt numFmtId="177" formatCode="0.0"/>
    <numFmt numFmtId="178" formatCode="_ * #,##0_ ;_ * \-#,##0_ ;_ * &quot;-&quot;??_ ;_ @_ "/>
    <numFmt numFmtId="179" formatCode="0.0%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2" tint="-0.249977111117893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176" fontId="0" fillId="0" borderId="0" xfId="0" applyNumberFormat="1"/>
    <xf numFmtId="9" fontId="0" fillId="0" borderId="0" xfId="2" applyFont="1" applyAlignment="1"/>
    <xf numFmtId="9" fontId="3" fillId="0" borderId="0" xfId="2" applyFont="1" applyAlignment="1"/>
    <xf numFmtId="176" fontId="4" fillId="0" borderId="0" xfId="0" applyNumberFormat="1" applyFont="1"/>
    <xf numFmtId="178" fontId="4" fillId="0" borderId="0" xfId="1" applyNumberFormat="1" applyFont="1" applyAlignment="1"/>
    <xf numFmtId="9" fontId="5" fillId="0" borderId="0" xfId="2" applyFont="1" applyAlignment="1"/>
    <xf numFmtId="178" fontId="5" fillId="0" borderId="0" xfId="1" applyNumberFormat="1" applyFont="1" applyAlignment="1"/>
    <xf numFmtId="176" fontId="5" fillId="0" borderId="0" xfId="0" applyNumberFormat="1" applyFont="1"/>
    <xf numFmtId="0" fontId="5" fillId="0" borderId="0" xfId="0" applyFont="1"/>
    <xf numFmtId="0" fontId="5" fillId="2" borderId="0" xfId="0" applyFont="1" applyFill="1"/>
    <xf numFmtId="178" fontId="5" fillId="2" borderId="0" xfId="1" applyNumberFormat="1" applyFont="1" applyFill="1" applyAlignment="1"/>
    <xf numFmtId="179" fontId="0" fillId="0" borderId="0" xfId="2" applyNumberFormat="1" applyFont="1" applyAlignment="1"/>
    <xf numFmtId="179" fontId="5" fillId="2" borderId="0" xfId="0" applyNumberFormat="1" applyFont="1" applyFill="1"/>
    <xf numFmtId="177" fontId="4" fillId="0" borderId="0" xfId="0" applyNumberFormat="1" applyFont="1"/>
    <xf numFmtId="177" fontId="5" fillId="2" borderId="0" xfId="0" applyNumberFormat="1" applyFont="1" applyFill="1"/>
    <xf numFmtId="0" fontId="0" fillId="3" borderId="0" xfId="0" applyFill="1"/>
    <xf numFmtId="0" fontId="4" fillId="0" borderId="0" xfId="0" applyFont="1"/>
    <xf numFmtId="179" fontId="3" fillId="0" borderId="0" xfId="2" applyNumberFormat="1" applyFont="1" applyAlignment="1"/>
    <xf numFmtId="179" fontId="5" fillId="2" borderId="0" xfId="2" applyNumberFormat="1" applyFont="1" applyFill="1" applyAlignment="1"/>
    <xf numFmtId="0" fontId="6" fillId="0" borderId="0" xfId="0" applyFont="1"/>
    <xf numFmtId="10" fontId="0" fillId="0" borderId="0" xfId="0" applyNumberForma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9B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abSelected="1" topLeftCell="A43" workbookViewId="0">
      <selection activeCell="C48" sqref="C48:C70"/>
    </sheetView>
  </sheetViews>
  <sheetFormatPr defaultRowHeight="14" x14ac:dyDescent="0.3"/>
  <cols>
    <col min="1" max="1" width="24.6640625" customWidth="1"/>
    <col min="2" max="2" width="14.6640625" customWidth="1"/>
    <col min="3" max="3" width="15.33203125" customWidth="1"/>
    <col min="4" max="4" width="29.58203125" customWidth="1"/>
    <col min="5" max="5" width="35.33203125" customWidth="1"/>
    <col min="6" max="6" width="10.33203125" customWidth="1"/>
    <col min="7" max="7" width="13.4140625" customWidth="1"/>
    <col min="8" max="8" width="17.58203125" customWidth="1"/>
    <col min="9" max="9" width="20.6640625" customWidth="1"/>
  </cols>
  <sheetData>
    <row r="1" spans="1:9" x14ac:dyDescent="0.3">
      <c r="B1" t="s">
        <v>0</v>
      </c>
      <c r="C1" t="s">
        <v>1</v>
      </c>
      <c r="D1" t="s">
        <v>16</v>
      </c>
      <c r="E1" t="s">
        <v>17</v>
      </c>
      <c r="F1" t="s">
        <v>4</v>
      </c>
      <c r="G1" t="s">
        <v>5</v>
      </c>
      <c r="H1" t="s">
        <v>2</v>
      </c>
      <c r="I1" t="s">
        <v>3</v>
      </c>
    </row>
    <row r="2" spans="1:9" x14ac:dyDescent="0.3">
      <c r="A2" t="s">
        <v>21</v>
      </c>
      <c r="B2" s="3">
        <v>0.49119373776907999</v>
      </c>
      <c r="C2" s="3">
        <v>0.84221311475409799</v>
      </c>
      <c r="D2" s="5">
        <v>140</v>
      </c>
      <c r="E2" s="5">
        <v>33</v>
      </c>
      <c r="F2" s="4">
        <v>0.21018199999999901</v>
      </c>
      <c r="G2">
        <v>1</v>
      </c>
      <c r="H2" s="2">
        <v>3.9138943248532197E-2</v>
      </c>
      <c r="I2" s="2">
        <v>2.8077753779697599E-2</v>
      </c>
    </row>
    <row r="3" spans="1:9" x14ac:dyDescent="0.3">
      <c r="A3" t="s">
        <v>13</v>
      </c>
      <c r="B3" s="6">
        <v>0.690944881889763</v>
      </c>
      <c r="C3" s="6">
        <v>0.81481481481481399</v>
      </c>
      <c r="D3" s="7">
        <v>88</v>
      </c>
      <c r="E3" s="7">
        <v>20</v>
      </c>
      <c r="F3" s="8">
        <v>0.48127799999999898</v>
      </c>
      <c r="G3" s="9">
        <v>6</v>
      </c>
      <c r="H3" s="6">
        <v>3.7401574803149498E-2</v>
      </c>
      <c r="I3" s="6">
        <v>-5.96330275229357E-2</v>
      </c>
    </row>
    <row r="4" spans="1:9" x14ac:dyDescent="0.3">
      <c r="A4" s="9"/>
      <c r="B4" s="6">
        <v>0.69667318982387405</v>
      </c>
      <c r="C4" s="6">
        <v>0.78350515463917503</v>
      </c>
      <c r="D4" s="7">
        <v>91</v>
      </c>
      <c r="E4" s="7">
        <v>26</v>
      </c>
      <c r="F4" s="8">
        <v>0.49259599999999998</v>
      </c>
      <c r="G4" s="9">
        <v>4</v>
      </c>
      <c r="H4" s="6">
        <v>5.2837573385518498E-2</v>
      </c>
      <c r="I4" s="6">
        <v>1.8867924528301799E-2</v>
      </c>
    </row>
    <row r="5" spans="1:9" x14ac:dyDescent="0.3">
      <c r="A5" s="9"/>
      <c r="B5" s="6">
        <v>0.70923379174852597</v>
      </c>
      <c r="C5" s="6">
        <v>0.79012345679012297</v>
      </c>
      <c r="D5" s="7">
        <v>86</v>
      </c>
      <c r="E5" s="7">
        <v>21</v>
      </c>
      <c r="F5" s="8">
        <v>0.48535799999999901</v>
      </c>
      <c r="G5" s="9">
        <v>5</v>
      </c>
      <c r="H5" s="6">
        <v>4.71512770137524E-2</v>
      </c>
      <c r="I5" s="6">
        <v>-3.4965034965035002E-2</v>
      </c>
    </row>
    <row r="6" spans="1:9" x14ac:dyDescent="0.3">
      <c r="A6" s="9" t="s">
        <v>20</v>
      </c>
      <c r="B6" s="6">
        <v>0.701171875</v>
      </c>
      <c r="C6" s="6">
        <v>0.76229508196721296</v>
      </c>
      <c r="D6" s="7">
        <v>94</v>
      </c>
      <c r="E6" s="7">
        <v>32</v>
      </c>
      <c r="F6" s="8">
        <v>0.50172799999999995</v>
      </c>
      <c r="G6" s="9">
        <v>0</v>
      </c>
      <c r="H6" s="6">
        <v>6.8359375E-2</v>
      </c>
      <c r="I6" s="6">
        <v>1.4018691588784901E-2</v>
      </c>
    </row>
    <row r="7" spans="1:9" x14ac:dyDescent="0.3">
      <c r="A7" s="9" t="s">
        <v>20</v>
      </c>
      <c r="B7" s="6">
        <v>0.68359375</v>
      </c>
      <c r="C7" s="6">
        <v>0.78278688524590101</v>
      </c>
      <c r="D7" s="7">
        <v>95</v>
      </c>
      <c r="E7" s="7">
        <v>23</v>
      </c>
      <c r="F7" s="8">
        <v>0.48169999999999902</v>
      </c>
      <c r="G7" s="9">
        <v>0</v>
      </c>
      <c r="H7" s="6">
        <v>5.46875E-2</v>
      </c>
      <c r="I7" s="6">
        <v>-7.3732718894009203E-2</v>
      </c>
    </row>
    <row r="8" spans="1:9" x14ac:dyDescent="0.3">
      <c r="A8" t="s">
        <v>24</v>
      </c>
      <c r="B8" s="3">
        <v>0.63671875</v>
      </c>
      <c r="C8" s="3">
        <v>0.76639344262294995</v>
      </c>
      <c r="D8" s="5">
        <v>108</v>
      </c>
      <c r="E8" s="5">
        <v>22</v>
      </c>
      <c r="F8" s="4">
        <v>0.69640999999999897</v>
      </c>
      <c r="G8">
        <v>0</v>
      </c>
      <c r="H8" s="2">
        <v>5.859375E-2</v>
      </c>
      <c r="I8" s="2">
        <v>-3.6144578313252997E-2</v>
      </c>
    </row>
    <row r="9" spans="1:9" x14ac:dyDescent="0.3">
      <c r="A9" t="s">
        <v>23</v>
      </c>
      <c r="B9" s="3">
        <f t="shared" ref="B9:I9" si="0">AVERAGE(B6:B7)</f>
        <v>0.6923828125</v>
      </c>
      <c r="C9" s="3">
        <f t="shared" si="0"/>
        <v>0.77254098360655699</v>
      </c>
      <c r="D9" s="5">
        <f t="shared" si="0"/>
        <v>94.5</v>
      </c>
      <c r="E9" s="5">
        <f t="shared" si="0"/>
        <v>27.5</v>
      </c>
      <c r="F9" s="4">
        <f t="shared" si="0"/>
        <v>0.49171399999999948</v>
      </c>
      <c r="G9">
        <f t="shared" si="0"/>
        <v>0</v>
      </c>
      <c r="H9" s="2">
        <f t="shared" si="0"/>
        <v>6.15234375E-2</v>
      </c>
      <c r="I9" s="2">
        <f t="shared" si="0"/>
        <v>-2.985701365261215E-2</v>
      </c>
    </row>
    <row r="13" spans="1:9" x14ac:dyDescent="0.3">
      <c r="A13" t="s">
        <v>14</v>
      </c>
      <c r="B13" s="6">
        <v>0.6796875</v>
      </c>
      <c r="C13" s="6">
        <v>0.25819672131147497</v>
      </c>
      <c r="D13" s="7">
        <v>81</v>
      </c>
      <c r="E13" s="7">
        <v>21</v>
      </c>
      <c r="F13" s="8">
        <v>0.26989199999999902</v>
      </c>
      <c r="G13" s="9">
        <v>0</v>
      </c>
      <c r="H13" s="6">
        <v>-3.90625E-3</v>
      </c>
      <c r="I13" s="6">
        <v>-0.181286549707602</v>
      </c>
    </row>
    <row r="14" spans="1:9" x14ac:dyDescent="0.3">
      <c r="A14" s="9"/>
      <c r="B14" s="6">
        <v>0.705078125</v>
      </c>
      <c r="C14" s="6">
        <v>0.241803278688524</v>
      </c>
      <c r="D14" s="7">
        <v>73</v>
      </c>
      <c r="E14" s="7">
        <v>21</v>
      </c>
      <c r="F14" s="8">
        <v>0.26816999999999902</v>
      </c>
      <c r="G14" s="9">
        <v>0</v>
      </c>
      <c r="H14" s="6">
        <v>-9.7656249999999792E-3</v>
      </c>
      <c r="I14" s="6">
        <v>-0.19760479041916101</v>
      </c>
    </row>
    <row r="15" spans="1:9" x14ac:dyDescent="0.3">
      <c r="A15" s="9" t="s">
        <v>20</v>
      </c>
      <c r="B15" s="6">
        <v>0.791015625</v>
      </c>
      <c r="C15" s="6">
        <v>0.27459016393442598</v>
      </c>
      <c r="D15" s="7">
        <v>50</v>
      </c>
      <c r="E15" s="7">
        <v>17</v>
      </c>
      <c r="F15" s="8">
        <v>0.28398000000000001</v>
      </c>
      <c r="G15" s="9">
        <v>0</v>
      </c>
      <c r="H15" s="6">
        <v>-1.3671875E-2</v>
      </c>
      <c r="I15" s="6">
        <v>-0.11363636363636299</v>
      </c>
    </row>
    <row r="16" spans="1:9" x14ac:dyDescent="0.3">
      <c r="A16" s="9" t="s">
        <v>20</v>
      </c>
      <c r="B16" s="6">
        <v>0.791015625</v>
      </c>
      <c r="C16" s="6">
        <v>0.30122950819672101</v>
      </c>
      <c r="D16" s="7">
        <v>47</v>
      </c>
      <c r="E16" s="7">
        <v>20</v>
      </c>
      <c r="F16" s="8">
        <v>0.28578599999999899</v>
      </c>
      <c r="G16" s="9">
        <v>0</v>
      </c>
      <c r="H16" s="6">
        <v>-2.5390625E-2</v>
      </c>
      <c r="I16" s="6">
        <v>-0.12299465240641699</v>
      </c>
    </row>
    <row r="17" spans="1:9" x14ac:dyDescent="0.3">
      <c r="A17" t="s">
        <v>24</v>
      </c>
      <c r="B17" s="3">
        <v>0.71037181996086096</v>
      </c>
      <c r="C17" s="3">
        <v>0.57377049180327799</v>
      </c>
      <c r="D17" s="5">
        <v>68</v>
      </c>
      <c r="E17" s="5">
        <v>30</v>
      </c>
      <c r="F17" s="4">
        <v>0.76885000000000003</v>
      </c>
      <c r="G17" s="9">
        <v>1</v>
      </c>
      <c r="H17" s="2">
        <v>-2.34833659491193E-2</v>
      </c>
      <c r="I17" s="2">
        <v>1.19047619047618E-2</v>
      </c>
    </row>
    <row r="18" spans="1:9" x14ac:dyDescent="0.3">
      <c r="B18" s="3"/>
      <c r="C18" s="3"/>
      <c r="D18" s="5"/>
      <c r="E18" s="5"/>
      <c r="F18" s="4"/>
      <c r="H18" s="2"/>
      <c r="I18" s="2"/>
    </row>
    <row r="20" spans="1:9" x14ac:dyDescent="0.3">
      <c r="A20" t="s">
        <v>15</v>
      </c>
      <c r="B20" s="6">
        <v>0.19881889763779501</v>
      </c>
      <c r="C20" s="6">
        <v>0.50102669404517397</v>
      </c>
      <c r="D20" s="7">
        <v>207</v>
      </c>
      <c r="E20" s="7">
        <v>92</v>
      </c>
      <c r="F20" s="8">
        <v>0.33322599999999902</v>
      </c>
      <c r="G20" s="9">
        <v>5</v>
      </c>
      <c r="H20" s="6">
        <v>1.3779527559055101E-2</v>
      </c>
      <c r="I20" s="6">
        <v>0</v>
      </c>
    </row>
    <row r="21" spans="1:9" x14ac:dyDescent="0.3">
      <c r="B21" s="6">
        <v>0.21176470588235199</v>
      </c>
      <c r="C21" s="6">
        <v>0.49896907216494801</v>
      </c>
      <c r="D21" s="7">
        <v>206</v>
      </c>
      <c r="E21" s="7">
        <v>94</v>
      </c>
      <c r="F21" s="8">
        <v>0.32530999999999999</v>
      </c>
      <c r="G21" s="9">
        <v>5</v>
      </c>
      <c r="H21" s="6">
        <v>1.9607843137254801E-2</v>
      </c>
      <c r="I21" s="6">
        <v>3.8461538461538498E-2</v>
      </c>
    </row>
    <row r="22" spans="1:9" x14ac:dyDescent="0.3">
      <c r="A22" s="9" t="s">
        <v>20</v>
      </c>
      <c r="B22" s="6">
        <v>0.25048923679060597</v>
      </c>
      <c r="C22" s="6">
        <v>0.51434426229508201</v>
      </c>
      <c r="D22" s="7">
        <v>193</v>
      </c>
      <c r="E22" s="7">
        <v>88</v>
      </c>
      <c r="F22" s="8">
        <v>0.32150799999999902</v>
      </c>
      <c r="G22" s="9">
        <v>1</v>
      </c>
      <c r="H22" s="6">
        <v>5.8708414872797798E-3</v>
      </c>
      <c r="I22" s="6">
        <v>-7.1599045346062403E-3</v>
      </c>
    </row>
    <row r="23" spans="1:9" x14ac:dyDescent="0.3">
      <c r="A23" t="s">
        <v>23</v>
      </c>
      <c r="B23" s="3">
        <v>0.25048923679060597</v>
      </c>
      <c r="C23" s="3">
        <v>0.51434426229508201</v>
      </c>
      <c r="D23" s="5">
        <v>193</v>
      </c>
      <c r="E23" s="5">
        <v>88</v>
      </c>
      <c r="F23" s="4">
        <v>0.32150799999999902</v>
      </c>
      <c r="G23">
        <v>1</v>
      </c>
      <c r="H23" s="2">
        <v>5.8708414872797798E-3</v>
      </c>
      <c r="I23" s="2">
        <v>-7.1599045346062403E-3</v>
      </c>
    </row>
    <row r="24" spans="1:9" x14ac:dyDescent="0.3">
      <c r="B24" s="3"/>
      <c r="C24" s="3"/>
      <c r="D24" s="5"/>
      <c r="E24" s="5"/>
      <c r="F24" s="4"/>
      <c r="H24" s="2"/>
      <c r="I24" s="2"/>
    </row>
    <row r="25" spans="1:9" x14ac:dyDescent="0.3">
      <c r="A25" t="s">
        <v>18</v>
      </c>
      <c r="B25" s="6">
        <v>0.728515625</v>
      </c>
      <c r="C25" s="6">
        <v>0.84016393442622905</v>
      </c>
      <c r="D25" s="7">
        <v>79</v>
      </c>
      <c r="E25" s="7">
        <v>20</v>
      </c>
      <c r="F25" s="8">
        <v>7.5448940000000002</v>
      </c>
      <c r="G25" s="9">
        <v>2</v>
      </c>
      <c r="H25" s="6">
        <v>3.7109375E-2</v>
      </c>
      <c r="I25" s="6">
        <v>-1.3574660633484101E-2</v>
      </c>
    </row>
    <row r="26" spans="1:9" x14ac:dyDescent="0.3">
      <c r="A26" t="s">
        <v>20</v>
      </c>
      <c r="B26" s="3">
        <v>0.697265625</v>
      </c>
      <c r="C26" s="3">
        <v>0.85245901639344202</v>
      </c>
      <c r="D26" s="5">
        <v>99</v>
      </c>
      <c r="E26" s="5">
        <v>20</v>
      </c>
      <c r="F26" s="4">
        <v>7.3678420000000102</v>
      </c>
      <c r="G26">
        <v>0</v>
      </c>
      <c r="H26" s="2">
        <v>8.3984374999999903E-2</v>
      </c>
      <c r="I26" s="2">
        <v>-6.6518847006651304E-3</v>
      </c>
    </row>
    <row r="43" spans="1:10" x14ac:dyDescent="0.3">
      <c r="E43" s="20" t="s">
        <v>33</v>
      </c>
    </row>
    <row r="44" spans="1:10" x14ac:dyDescent="0.3">
      <c r="D44" s="20" t="s">
        <v>30</v>
      </c>
    </row>
    <row r="45" spans="1:10" x14ac:dyDescent="0.3">
      <c r="C45" s="20" t="s">
        <v>32</v>
      </c>
      <c r="H45" t="s">
        <v>37</v>
      </c>
      <c r="I45" t="s">
        <v>38</v>
      </c>
    </row>
    <row r="46" spans="1:10" x14ac:dyDescent="0.3">
      <c r="B46" s="20" t="s">
        <v>31</v>
      </c>
      <c r="F46" t="s">
        <v>34</v>
      </c>
      <c r="G46" t="s">
        <v>36</v>
      </c>
      <c r="J46" t="s">
        <v>39</v>
      </c>
    </row>
    <row r="47" spans="1:10" x14ac:dyDescent="0.3">
      <c r="A47" s="10"/>
      <c r="B47" s="19"/>
      <c r="C47" s="19"/>
      <c r="D47" s="11"/>
      <c r="E47" s="11"/>
      <c r="F47" s="15"/>
      <c r="G47" s="10"/>
      <c r="H47" s="13"/>
      <c r="I47" s="13"/>
      <c r="J47" s="10"/>
    </row>
    <row r="48" spans="1:10" x14ac:dyDescent="0.3">
      <c r="A48" s="10"/>
      <c r="B48" t="s">
        <v>0</v>
      </c>
      <c r="C48" t="s">
        <v>1</v>
      </c>
      <c r="D48" t="s">
        <v>16</v>
      </c>
      <c r="E48" t="s">
        <v>26</v>
      </c>
      <c r="F48" t="s">
        <v>35</v>
      </c>
      <c r="G48" t="s">
        <v>5</v>
      </c>
      <c r="H48" t="s">
        <v>2</v>
      </c>
      <c r="I48" t="s">
        <v>3</v>
      </c>
      <c r="J48" t="s">
        <v>25</v>
      </c>
    </row>
    <row r="49" spans="1:10" x14ac:dyDescent="0.3">
      <c r="A49" t="s">
        <v>19</v>
      </c>
      <c r="B49" s="18">
        <v>0.49119373776907999</v>
      </c>
      <c r="C49" s="18">
        <v>0.84221311475409799</v>
      </c>
      <c r="D49" s="5">
        <v>140</v>
      </c>
      <c r="E49" s="5">
        <v>33</v>
      </c>
      <c r="F49" s="14">
        <v>0.21018199999999901</v>
      </c>
      <c r="G49">
        <v>1</v>
      </c>
      <c r="H49" s="12">
        <v>3.9138943248532197E-2</v>
      </c>
      <c r="I49" s="12">
        <v>2.8077753779697599E-2</v>
      </c>
    </row>
    <row r="50" spans="1:10" x14ac:dyDescent="0.3">
      <c r="B50" s="18">
        <v>0.482421875</v>
      </c>
      <c r="C50" s="18">
        <v>0.85040983606557297</v>
      </c>
      <c r="D50" s="5">
        <v>132</v>
      </c>
      <c r="E50" s="5">
        <v>30</v>
      </c>
      <c r="F50" s="14">
        <v>0.21163199999999899</v>
      </c>
      <c r="G50">
        <v>0</v>
      </c>
      <c r="H50" s="12">
        <v>-1.95312499999999E-3</v>
      </c>
      <c r="I50" s="12">
        <v>8.5836909871244097E-3</v>
      </c>
      <c r="J50">
        <v>1.02399999999999E-2</v>
      </c>
    </row>
    <row r="51" spans="1:10" x14ac:dyDescent="0.3">
      <c r="A51" s="16" t="s">
        <v>22</v>
      </c>
      <c r="B51" s="18">
        <f t="shared" ref="B51:I51" si="1">AVERAGE(B49:B50)</f>
        <v>0.48680780638454002</v>
      </c>
      <c r="C51" s="18">
        <f t="shared" si="1"/>
        <v>0.84631147540983553</v>
      </c>
      <c r="D51" s="5">
        <f t="shared" si="1"/>
        <v>136</v>
      </c>
      <c r="E51" s="5">
        <f t="shared" si="1"/>
        <v>31.5</v>
      </c>
      <c r="F51" s="14">
        <f t="shared" si="1"/>
        <v>0.21090699999999901</v>
      </c>
      <c r="G51">
        <f t="shared" si="1"/>
        <v>0.5</v>
      </c>
      <c r="H51" s="12">
        <f t="shared" si="1"/>
        <v>1.8592909124266102E-2</v>
      </c>
      <c r="I51" s="12">
        <f t="shared" si="1"/>
        <v>1.8330722383411005E-2</v>
      </c>
    </row>
    <row r="52" spans="1:10" x14ac:dyDescent="0.3">
      <c r="A52" s="10"/>
      <c r="B52" s="19"/>
      <c r="C52" s="19"/>
      <c r="D52" s="11"/>
      <c r="E52" s="11"/>
      <c r="F52" s="15"/>
      <c r="G52" s="10"/>
      <c r="H52" s="13"/>
      <c r="I52" s="13"/>
      <c r="J52" s="10"/>
    </row>
    <row r="53" spans="1:10" x14ac:dyDescent="0.3">
      <c r="A53" t="s">
        <v>13</v>
      </c>
      <c r="B53" s="18">
        <v>0.63671875</v>
      </c>
      <c r="C53" s="18">
        <v>0.76639344262294995</v>
      </c>
      <c r="D53" s="5">
        <v>108</v>
      </c>
      <c r="E53" s="5">
        <v>22</v>
      </c>
      <c r="F53" s="14">
        <v>0.69640999999999897</v>
      </c>
      <c r="G53">
        <v>0</v>
      </c>
      <c r="H53" s="12">
        <v>5.859375E-2</v>
      </c>
      <c r="I53" s="12">
        <v>-3.6144578313252997E-2</v>
      </c>
    </row>
    <row r="54" spans="1:10" x14ac:dyDescent="0.3">
      <c r="A54" s="9"/>
      <c r="B54" s="18">
        <v>0.630859375</v>
      </c>
      <c r="C54" s="18">
        <v>0.630859375</v>
      </c>
      <c r="D54" s="5">
        <v>101</v>
      </c>
      <c r="E54" s="5">
        <v>33</v>
      </c>
      <c r="F54" s="14">
        <v>0.69181999999999899</v>
      </c>
      <c r="G54">
        <v>0</v>
      </c>
      <c r="H54" s="12">
        <v>2.5390625E-2</v>
      </c>
      <c r="I54" s="12">
        <v>-8.7885985748218404E-2</v>
      </c>
    </row>
    <row r="55" spans="1:10" x14ac:dyDescent="0.3">
      <c r="B55" s="18">
        <v>0.66796875</v>
      </c>
      <c r="C55" s="18">
        <v>0.76434426229508201</v>
      </c>
      <c r="D55" s="5">
        <v>100</v>
      </c>
      <c r="E55" s="5">
        <v>25</v>
      </c>
      <c r="F55" s="14">
        <v>0.700815999999999</v>
      </c>
      <c r="G55">
        <v>0</v>
      </c>
      <c r="H55" s="12">
        <v>5.859375E-2</v>
      </c>
      <c r="I55" s="12">
        <v>-6.5727699530516298E-2</v>
      </c>
      <c r="J55">
        <v>0.308894</v>
      </c>
    </row>
    <row r="56" spans="1:10" x14ac:dyDescent="0.3">
      <c r="A56" s="16" t="s">
        <v>22</v>
      </c>
      <c r="B56" s="18">
        <f>AVERAGE(B53:B55)</f>
        <v>0.64518229166666663</v>
      </c>
      <c r="C56" s="18">
        <f t="shared" ref="C56:I56" si="2">AVERAGE(C53:C55)</f>
        <v>0.72053235997267728</v>
      </c>
      <c r="D56" s="5">
        <f t="shared" si="2"/>
        <v>103</v>
      </c>
      <c r="E56" s="5">
        <f t="shared" si="2"/>
        <v>26.666666666666668</v>
      </c>
      <c r="F56" s="14">
        <f t="shared" si="2"/>
        <v>0.69634866666666573</v>
      </c>
      <c r="G56">
        <f t="shared" si="2"/>
        <v>0</v>
      </c>
      <c r="H56" s="12">
        <f t="shared" si="2"/>
        <v>4.7526041666666664E-2</v>
      </c>
      <c r="I56" s="12">
        <f t="shared" si="2"/>
        <v>-6.3252754530662564E-2</v>
      </c>
    </row>
    <row r="57" spans="1:10" x14ac:dyDescent="0.3">
      <c r="A57" s="10"/>
      <c r="B57" s="19"/>
      <c r="C57" s="19"/>
      <c r="D57" s="11"/>
      <c r="E57" s="11"/>
      <c r="F57" s="15"/>
      <c r="G57" s="10"/>
      <c r="H57" s="13"/>
      <c r="I57" s="13"/>
      <c r="J57" s="10"/>
    </row>
    <row r="58" spans="1:10" x14ac:dyDescent="0.3">
      <c r="A58" t="s">
        <v>14</v>
      </c>
      <c r="B58" s="18">
        <v>0.71037181996086096</v>
      </c>
      <c r="C58" s="18">
        <v>0.57377049180327799</v>
      </c>
      <c r="D58" s="5">
        <v>68</v>
      </c>
      <c r="E58" s="5">
        <v>30</v>
      </c>
      <c r="F58" s="14">
        <v>0.76885000000000003</v>
      </c>
      <c r="G58" s="17">
        <v>1</v>
      </c>
      <c r="H58" s="12">
        <v>-2.34833659491193E-2</v>
      </c>
      <c r="I58" s="12">
        <v>1.19047619047618E-2</v>
      </c>
    </row>
    <row r="59" spans="1:10" x14ac:dyDescent="0.3">
      <c r="B59" s="18">
        <v>0.751953125</v>
      </c>
      <c r="C59" s="18">
        <v>0.52868852459016302</v>
      </c>
      <c r="D59" s="5">
        <v>59</v>
      </c>
      <c r="E59" s="5">
        <v>29</v>
      </c>
      <c r="F59" s="14">
        <v>0.76625799999999999</v>
      </c>
      <c r="G59" s="17">
        <v>0</v>
      </c>
      <c r="H59" s="12">
        <v>-1.7578124999999899E-2</v>
      </c>
      <c r="I59" s="12">
        <v>-3.15457413249209E-3</v>
      </c>
    </row>
    <row r="60" spans="1:10" x14ac:dyDescent="0.3">
      <c r="A60" s="16" t="s">
        <v>22</v>
      </c>
      <c r="B60" s="18">
        <f>AVERAGE(B58:B59)</f>
        <v>0.73116247248043043</v>
      </c>
      <c r="C60" s="18">
        <f t="shared" ref="C60:I60" si="3">AVERAGE(C58:C59)</f>
        <v>0.55122950819672045</v>
      </c>
      <c r="D60" s="5">
        <f t="shared" si="3"/>
        <v>63.5</v>
      </c>
      <c r="E60" s="5">
        <f t="shared" si="3"/>
        <v>29.5</v>
      </c>
      <c r="F60" s="14">
        <f t="shared" si="3"/>
        <v>0.76755400000000007</v>
      </c>
      <c r="G60">
        <f t="shared" si="3"/>
        <v>0.5</v>
      </c>
      <c r="H60" s="12">
        <f t="shared" si="3"/>
        <v>-2.05307454745596E-2</v>
      </c>
      <c r="I60" s="12">
        <f t="shared" si="3"/>
        <v>4.3750938861348548E-3</v>
      </c>
    </row>
    <row r="61" spans="1:10" x14ac:dyDescent="0.3">
      <c r="A61" t="s">
        <v>27</v>
      </c>
      <c r="B61" s="18">
        <v>0.78082191780821897</v>
      </c>
      <c r="C61" s="18">
        <v>0.60780287474332595</v>
      </c>
      <c r="D61" s="5">
        <v>58</v>
      </c>
      <c r="E61" s="5">
        <v>17</v>
      </c>
      <c r="F61" s="14">
        <v>0.85442599999999902</v>
      </c>
      <c r="G61" s="17">
        <v>2</v>
      </c>
      <c r="H61" s="12">
        <v>7.8277886497064696E-3</v>
      </c>
      <c r="I61" s="12">
        <v>-6.0606060606060996E-3</v>
      </c>
      <c r="J61">
        <v>0.50125399999999998</v>
      </c>
    </row>
    <row r="62" spans="1:10" x14ac:dyDescent="0.3">
      <c r="B62" s="18">
        <v>0.74755381604696602</v>
      </c>
      <c r="C62" s="18">
        <v>0.59836065573770403</v>
      </c>
      <c r="D62" s="5">
        <v>72</v>
      </c>
      <c r="E62" s="5">
        <v>18</v>
      </c>
      <c r="F62" s="14">
        <v>0.85442599999999902</v>
      </c>
      <c r="G62" s="17">
        <v>2</v>
      </c>
      <c r="H62" s="12">
        <v>2.9354207436399202E-2</v>
      </c>
      <c r="I62" s="12">
        <v>-3.1152647975077798E-3</v>
      </c>
      <c r="J62">
        <v>0.50595000000000001</v>
      </c>
    </row>
    <row r="63" spans="1:10" x14ac:dyDescent="0.3">
      <c r="A63" s="10"/>
      <c r="B63" s="19"/>
      <c r="C63" s="19"/>
      <c r="D63" s="11"/>
      <c r="E63" s="11"/>
      <c r="F63" s="15"/>
      <c r="G63" s="10"/>
      <c r="H63" s="13"/>
      <c r="I63" s="13"/>
      <c r="J63" s="10"/>
    </row>
    <row r="64" spans="1:10" x14ac:dyDescent="0.3">
      <c r="A64" t="s">
        <v>15</v>
      </c>
      <c r="B64" s="18">
        <v>0.369140625</v>
      </c>
      <c r="C64" s="18">
        <v>0.55942622950819598</v>
      </c>
      <c r="D64" s="5">
        <v>183</v>
      </c>
      <c r="E64" s="5">
        <v>68</v>
      </c>
      <c r="F64" s="14">
        <v>0.62265799999999905</v>
      </c>
      <c r="G64">
        <v>1</v>
      </c>
      <c r="H64" s="12">
        <v>8.3984374999999903E-2</v>
      </c>
      <c r="I64" s="12">
        <v>3.7974683544303701E-2</v>
      </c>
    </row>
    <row r="65" spans="1:10" x14ac:dyDescent="0.3">
      <c r="A65" s="10"/>
      <c r="B65" s="19"/>
      <c r="C65" s="19"/>
      <c r="D65" s="11"/>
      <c r="E65" s="11"/>
      <c r="F65" s="15"/>
      <c r="G65" s="10"/>
      <c r="H65" s="13"/>
      <c r="I65" s="13"/>
      <c r="J65" s="10"/>
    </row>
    <row r="66" spans="1:10" x14ac:dyDescent="0.3">
      <c r="A66" t="s">
        <v>18</v>
      </c>
      <c r="B66" s="18">
        <v>0.697265625</v>
      </c>
      <c r="C66" s="18">
        <v>0.85245901639344202</v>
      </c>
      <c r="D66" s="5">
        <v>99</v>
      </c>
      <c r="E66" s="5">
        <v>20</v>
      </c>
      <c r="F66" s="14">
        <v>7.3678420000000102</v>
      </c>
      <c r="G66">
        <v>0</v>
      </c>
      <c r="H66" s="12">
        <v>8.3984374999999903E-2</v>
      </c>
      <c r="I66" s="12">
        <v>-6.6518847006651304E-3</v>
      </c>
    </row>
    <row r="67" spans="1:10" x14ac:dyDescent="0.3">
      <c r="A67" t="s">
        <v>28</v>
      </c>
      <c r="B67" s="18">
        <v>0.72265625</v>
      </c>
      <c r="C67" s="18">
        <v>0.85655737704918</v>
      </c>
      <c r="D67" s="5">
        <v>93</v>
      </c>
      <c r="E67" s="5">
        <v>13</v>
      </c>
      <c r="F67" s="14">
        <v>9.0006779999999793</v>
      </c>
      <c r="G67">
        <v>1</v>
      </c>
      <c r="H67" s="12">
        <v>8.59375E-2</v>
      </c>
      <c r="I67" s="12">
        <v>-2.2421524663677E-2</v>
      </c>
      <c r="J67">
        <v>1.87627999999999</v>
      </c>
    </row>
    <row r="68" spans="1:10" x14ac:dyDescent="0.3">
      <c r="A68" t="s">
        <v>29</v>
      </c>
      <c r="B68" s="18">
        <v>0.864970645792563</v>
      </c>
      <c r="C68" s="18">
        <v>0.63729508196721296</v>
      </c>
      <c r="D68" s="5">
        <v>39</v>
      </c>
      <c r="E68" s="5">
        <v>11</v>
      </c>
      <c r="F68" s="14">
        <v>12.855013999999899</v>
      </c>
      <c r="G68">
        <v>2</v>
      </c>
      <c r="H68" s="12">
        <v>1.7612524461839502E-2</v>
      </c>
      <c r="I68" s="12">
        <v>-6.0240963855421603E-2</v>
      </c>
      <c r="J68">
        <v>2.8810120000000001</v>
      </c>
    </row>
    <row r="69" spans="1:10" x14ac:dyDescent="0.3">
      <c r="A69" s="10"/>
      <c r="B69" s="19"/>
      <c r="C69" s="19"/>
      <c r="D69" s="11"/>
      <c r="E69" s="11"/>
      <c r="F69" s="15"/>
      <c r="G69" s="10"/>
      <c r="H69" s="13"/>
      <c r="I69" s="13"/>
      <c r="J69" s="10"/>
    </row>
    <row r="70" spans="1:10" x14ac:dyDescent="0.3">
      <c r="A70" t="s">
        <v>47</v>
      </c>
      <c r="B70" s="18">
        <v>0.82744282744282704</v>
      </c>
      <c r="C70" s="18">
        <v>0.36043956043955999</v>
      </c>
      <c r="D70" s="5">
        <v>39</v>
      </c>
      <c r="E70" s="5">
        <v>15</v>
      </c>
      <c r="F70" s="14">
        <v>3.5881879999999899</v>
      </c>
      <c r="H70" s="12">
        <v>-1.03950103950103E-2</v>
      </c>
      <c r="I70" s="2">
        <v>2.5125628140703501E-2</v>
      </c>
      <c r="J70">
        <v>1.9472339999999999</v>
      </c>
    </row>
    <row r="71" spans="1:10" x14ac:dyDescent="0.3">
      <c r="B71" s="3"/>
      <c r="C71" s="3"/>
      <c r="D71" s="5"/>
      <c r="E71" s="5"/>
      <c r="F71" s="4"/>
      <c r="H71" s="2"/>
      <c r="I71" s="2"/>
    </row>
    <row r="74" spans="1:10" x14ac:dyDescent="0.3">
      <c r="B74" t="s">
        <v>40</v>
      </c>
      <c r="C74" t="s">
        <v>41</v>
      </c>
      <c r="D74" t="s">
        <v>46</v>
      </c>
      <c r="E74" t="s">
        <v>46</v>
      </c>
    </row>
    <row r="75" spans="1:10" x14ac:dyDescent="0.3">
      <c r="A75" t="s">
        <v>19</v>
      </c>
      <c r="B75" s="21">
        <v>0.48699999999999999</v>
      </c>
      <c r="C75" s="21">
        <v>0.84599999999999997</v>
      </c>
      <c r="D75">
        <v>1</v>
      </c>
      <c r="E75">
        <v>1</v>
      </c>
      <c r="G75" s="14"/>
    </row>
    <row r="76" spans="1:10" x14ac:dyDescent="0.3">
      <c r="A76" t="s">
        <v>43</v>
      </c>
      <c r="B76" s="21">
        <v>0.64500000000000002</v>
      </c>
      <c r="C76" s="21">
        <v>0.72099999999999997</v>
      </c>
      <c r="D76">
        <f>0.308894/0.01024</f>
        <v>30.165429687499998</v>
      </c>
      <c r="E76">
        <f>F56/F51</f>
        <v>3.3016858931503883</v>
      </c>
      <c r="G76" s="14"/>
    </row>
    <row r="77" spans="1:10" x14ac:dyDescent="0.3">
      <c r="A77" t="s">
        <v>44</v>
      </c>
      <c r="B77" s="21">
        <v>0.76400000000000001</v>
      </c>
      <c r="C77" s="21">
        <v>0.60299999999999998</v>
      </c>
      <c r="D77">
        <f>0.503602/0.0102399999999999</f>
        <v>49.17988281250048</v>
      </c>
      <c r="E77">
        <f>F62/F51</f>
        <v>4.0511979213587175</v>
      </c>
    </row>
    <row r="78" spans="1:10" x14ac:dyDescent="0.3">
      <c r="A78" t="s">
        <v>42</v>
      </c>
      <c r="B78" s="21">
        <v>0.71</v>
      </c>
      <c r="C78" s="21">
        <v>0.85499999999999998</v>
      </c>
      <c r="D78">
        <f>J67/J50</f>
        <v>183.2304687500008</v>
      </c>
      <c r="E78">
        <f>F67/F50</f>
        <v>42.529853708323991</v>
      </c>
    </row>
    <row r="79" spans="1:10" x14ac:dyDescent="0.3">
      <c r="A79" t="s">
        <v>45</v>
      </c>
      <c r="B79" s="18">
        <v>0.864970645792563</v>
      </c>
      <c r="C79" s="18">
        <v>0.63729508196721296</v>
      </c>
      <c r="D79">
        <f>J68/J50</f>
        <v>281.34882812500274</v>
      </c>
      <c r="E79">
        <f>F68/F51</f>
        <v>60.951101670404299</v>
      </c>
    </row>
    <row r="80" spans="1:10" x14ac:dyDescent="0.3">
      <c r="A80" t="s">
        <v>47</v>
      </c>
      <c r="B80" s="18">
        <v>0.82744282744282704</v>
      </c>
      <c r="C80" s="18">
        <v>0.36043956043955999</v>
      </c>
      <c r="D80">
        <f>1.947234/J50</f>
        <v>190.15957031250184</v>
      </c>
      <c r="E80">
        <f>3.58818799999999/F51</f>
        <v>17.01312900946866</v>
      </c>
    </row>
    <row r="99" spans="1:9" x14ac:dyDescent="0.3">
      <c r="A99" t="s">
        <v>6</v>
      </c>
      <c r="B99" s="2">
        <v>0.81481481481481399</v>
      </c>
      <c r="C99" s="2">
        <v>0.934782608695652</v>
      </c>
      <c r="F99" s="1">
        <v>4.67819999999999E-2</v>
      </c>
      <c r="G99">
        <v>0</v>
      </c>
      <c r="H99" s="2">
        <v>3.7037037037037E-2</v>
      </c>
      <c r="I99" s="2">
        <v>6.6666666666666596E-2</v>
      </c>
    </row>
    <row r="100" spans="1:9" x14ac:dyDescent="0.3">
      <c r="A100" t="s">
        <v>12</v>
      </c>
      <c r="B100" s="2">
        <v>0.77777777777777701</v>
      </c>
      <c r="C100" s="2">
        <v>0.84782608695652095</v>
      </c>
      <c r="F100" s="1">
        <v>4.7599999999999899E-2</v>
      </c>
      <c r="G100">
        <v>0</v>
      </c>
      <c r="H100" s="2">
        <v>-3.7037037037037E-2</v>
      </c>
      <c r="I100" s="2">
        <v>6.6666666666666596E-2</v>
      </c>
    </row>
    <row r="101" spans="1:9" x14ac:dyDescent="0.3">
      <c r="A101" t="s">
        <v>11</v>
      </c>
      <c r="B101" s="2">
        <v>0.70370370370370305</v>
      </c>
      <c r="C101" s="2">
        <v>0.36956521739130399</v>
      </c>
      <c r="F101" s="1">
        <v>2.6037999999999999E-2</v>
      </c>
      <c r="G101">
        <v>0</v>
      </c>
      <c r="H101" s="2">
        <v>-3.7037037037037E-2</v>
      </c>
      <c r="I101" s="2">
        <v>4.3478260869565098E-2</v>
      </c>
    </row>
    <row r="102" spans="1:9" x14ac:dyDescent="0.3">
      <c r="A102" t="s">
        <v>7</v>
      </c>
      <c r="B102" s="2">
        <v>0.79629629629629595</v>
      </c>
      <c r="C102" s="2">
        <v>0.97826086956521696</v>
      </c>
      <c r="F102" s="1">
        <v>0.76788199999999895</v>
      </c>
      <c r="G102">
        <v>0</v>
      </c>
      <c r="H102" s="2">
        <v>-1.85185185185185E-2</v>
      </c>
      <c r="I102" s="2">
        <v>0.217391304347826</v>
      </c>
    </row>
    <row r="103" spans="1:9" x14ac:dyDescent="0.3">
      <c r="B103" s="2">
        <v>0.74074074074074003</v>
      </c>
      <c r="C103" s="2">
        <v>0.95652173913043403</v>
      </c>
      <c r="F103" s="1">
        <v>0.77065799999999995</v>
      </c>
      <c r="G103">
        <v>0</v>
      </c>
      <c r="H103" s="2">
        <v>0.148148148148148</v>
      </c>
      <c r="I103" s="2">
        <v>0.22727272727272699</v>
      </c>
    </row>
    <row r="104" spans="1:9" x14ac:dyDescent="0.3">
      <c r="B104" s="2">
        <v>0.79629629629629595</v>
      </c>
      <c r="C104" s="2">
        <v>0.86956521739130399</v>
      </c>
      <c r="F104" s="1">
        <v>0.77896799999999899</v>
      </c>
      <c r="G104">
        <v>0</v>
      </c>
      <c r="H104" s="2">
        <v>5.5555555555555497E-2</v>
      </c>
      <c r="I104" s="2">
        <v>0.209302325581395</v>
      </c>
    </row>
    <row r="105" spans="1:9" x14ac:dyDescent="0.3">
      <c r="B105" s="2">
        <v>0.81481481481481399</v>
      </c>
      <c r="C105" s="2">
        <v>0.934782608695652</v>
      </c>
      <c r="F105" s="1">
        <v>0.75758999999999899</v>
      </c>
      <c r="G105">
        <v>0</v>
      </c>
      <c r="H105" s="2">
        <v>0</v>
      </c>
      <c r="I105" s="2">
        <v>0.16279069767441801</v>
      </c>
    </row>
    <row r="106" spans="1:9" x14ac:dyDescent="0.3">
      <c r="A106" t="s">
        <v>8</v>
      </c>
      <c r="B106" s="2">
        <v>0.79629629629629595</v>
      </c>
      <c r="C106" s="2">
        <v>0.934782608695652</v>
      </c>
      <c r="F106" s="1">
        <v>1.3506199999999999</v>
      </c>
      <c r="G106">
        <v>0</v>
      </c>
      <c r="H106" s="2">
        <v>1.85185185185185E-2</v>
      </c>
      <c r="I106" s="2">
        <v>9.0909090909090801E-2</v>
      </c>
    </row>
    <row r="107" spans="1:9" x14ac:dyDescent="0.3">
      <c r="A107" t="s">
        <v>9</v>
      </c>
      <c r="B107" s="2">
        <v>0.79629629629629595</v>
      </c>
      <c r="C107" s="2">
        <v>0.89130434782608603</v>
      </c>
      <c r="F107" s="1">
        <v>1.46177799999999</v>
      </c>
      <c r="G107">
        <v>0</v>
      </c>
      <c r="H107" s="2">
        <v>-5.5555555555555497E-2</v>
      </c>
      <c r="I107" s="2">
        <v>9.0909090909090801E-2</v>
      </c>
    </row>
    <row r="108" spans="1:9" x14ac:dyDescent="0.3">
      <c r="A108" t="s">
        <v>10</v>
      </c>
      <c r="B108" s="2">
        <v>0.81481481481481399</v>
      </c>
      <c r="C108" s="2">
        <v>0.934782608695652</v>
      </c>
      <c r="F108" s="1">
        <v>2.3253699999999999</v>
      </c>
      <c r="H108" s="2">
        <v>3.7037037037037E-2</v>
      </c>
      <c r="I108" s="2">
        <v>0.18181818181818099</v>
      </c>
    </row>
  </sheetData>
  <phoneticPr fontId="2" type="noConversion"/>
  <conditionalFormatting sqref="B4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B7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9:B8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:C70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:C8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9:D70"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9:E70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7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:F70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75:G7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7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{FC15B5B4-2A7D-471F-8AD2-E7A1837EBC07}</x14:id>
        </ext>
      </extLst>
    </cfRule>
  </conditionalFormatting>
  <conditionalFormatting sqref="H49:H70">
    <cfRule type="dataBar" priority="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{8637D172-61BE-4F47-BCFE-A7A864634576}</x14:id>
        </ext>
      </extLst>
    </cfRule>
  </conditionalFormatting>
  <conditionalFormatting sqref="I47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{35A36ECA-838F-4BF7-AEDF-FC81C5CC53B7}</x14:id>
        </ext>
      </extLst>
    </cfRule>
  </conditionalFormatting>
  <conditionalFormatting sqref="I49:I70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{5A91A833-7172-4E27-8CD1-3D0E6A1DD187}</x14:id>
        </ext>
      </extLst>
    </cfRule>
  </conditionalFormatting>
  <conditionalFormatting sqref="I64 I53:I56 I49:I51 I58:I62 I66:I68">
    <cfRule type="aboveAverage" priority="23" aboveAverage="0"/>
  </conditionalFormatting>
  <conditionalFormatting sqref="I70">
    <cfRule type="aboveAverage" priority="1" aboveAverage="0"/>
    <cfRule type="aboveAverage" priority="3" aboveAverage="0"/>
  </conditionalFormatting>
  <conditionalFormatting sqref="J49:J51 J53:J56 J58:J62 J64 J66:J68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7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15B5B4-2A7D-471F-8AD2-E7A1837EBC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H47</xm:sqref>
        </x14:conditionalFormatting>
        <x14:conditionalFormatting xmlns:xm="http://schemas.microsoft.com/office/excel/2006/main">
          <x14:cfRule type="dataBar" id="{8637D172-61BE-4F47-BCFE-A7A8646345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H49:H70</xm:sqref>
        </x14:conditionalFormatting>
        <x14:conditionalFormatting xmlns:xm="http://schemas.microsoft.com/office/excel/2006/main">
          <x14:cfRule type="dataBar" id="{35A36ECA-838F-4BF7-AEDF-FC81C5CC53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I47</xm:sqref>
        </x14:conditionalFormatting>
        <x14:conditionalFormatting xmlns:xm="http://schemas.microsoft.com/office/excel/2006/main">
          <x14:cfRule type="dataBar" id="{5A91A833-7172-4E27-8CD1-3D0E6A1DD1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I49:I70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Jack</dc:creator>
  <cp:lastModifiedBy>Xu Jack</cp:lastModifiedBy>
  <dcterms:created xsi:type="dcterms:W3CDTF">2015-06-05T18:19:34Z</dcterms:created>
  <dcterms:modified xsi:type="dcterms:W3CDTF">2024-05-16T13:23:22Z</dcterms:modified>
</cp:coreProperties>
</file>