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Spiralis - C (testActive)\"/>
    </mc:Choice>
  </mc:AlternateContent>
  <xr:revisionPtr revIDLastSave="0" documentId="13_ncr:1_{68F92934-9FD1-4C53-85DD-5A938BBA25D4}" xr6:coauthVersionLast="45" xr6:coauthVersionMax="45" xr10:uidLastSave="{00000000-0000-0000-0000-000000000000}"/>
  <bookViews>
    <workbookView xWindow="-108" yWindow="-108" windowWidth="23256" windowHeight="12576" firstSheet="12" activeTab="16" xr2:uid="{00000000-000D-0000-FFFF-FFFF00000000}"/>
  </bookViews>
  <sheets>
    <sheet name="MISSILE TEMP" sheetId="10" r:id="rId1"/>
    <sheet name="TEMPLATE" sheetId="1" r:id="rId2"/>
    <sheet name="Disruptors" sheetId="2" r:id="rId3"/>
    <sheet name="Lasers" sheetId="3" r:id="rId4"/>
    <sheet name="Energy Torpedoes" sheetId="5" r:id="rId5"/>
    <sheet name="Plasma" sheetId="6" r:id="rId6"/>
    <sheet name="Missiles" sheetId="7" r:id="rId7"/>
    <sheet name="Swarmer Missiles" sheetId="8" r:id="rId8"/>
    <sheet name="Torpedoes" sheetId="9" r:id="rId9"/>
    <sheet name="Autocannons" sheetId="11" r:id="rId10"/>
    <sheet name="Kinetic Artillery" sheetId="12" r:id="rId11"/>
    <sheet name="Mass Drivers" sheetId="13" r:id="rId12"/>
    <sheet name="Laser PD" sheetId="14" r:id="rId13"/>
    <sheet name="Flak PD" sheetId="15" r:id="rId14"/>
    <sheet name="Missile PD" sheetId="17" r:id="rId15"/>
    <sheet name="Arc Emitters" sheetId="18" r:id="rId16"/>
    <sheet name="Energy Lances" sheetId="20" r:id="rId17"/>
    <sheet name="STELLAR MISSILES" sheetId="19" r:id="rId18"/>
    <sheet name="KInetic Superartillery" sheetId="21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21" l="1"/>
  <c r="H26" i="21" s="1"/>
  <c r="I26" i="21" s="1"/>
  <c r="J26" i="21" s="1"/>
  <c r="K26" i="21" s="1"/>
  <c r="L26" i="21" s="1"/>
  <c r="M26" i="21" s="1"/>
  <c r="N26" i="21" s="1"/>
  <c r="E26" i="21"/>
  <c r="D26" i="21" s="1"/>
  <c r="G24" i="21"/>
  <c r="H24" i="21" s="1"/>
  <c r="I24" i="21" s="1"/>
  <c r="J24" i="21" s="1"/>
  <c r="K24" i="21" s="1"/>
  <c r="L24" i="21" s="1"/>
  <c r="M24" i="21" s="1"/>
  <c r="N24" i="21" s="1"/>
  <c r="E24" i="21"/>
  <c r="D24" i="21" s="1"/>
  <c r="H22" i="21"/>
  <c r="I22" i="21" s="1"/>
  <c r="J22" i="21" s="1"/>
  <c r="K22" i="21" s="1"/>
  <c r="L22" i="21" s="1"/>
  <c r="M22" i="21" s="1"/>
  <c r="N22" i="21" s="1"/>
  <c r="G22" i="21"/>
  <c r="E22" i="21"/>
  <c r="D22" i="21" s="1"/>
  <c r="G20" i="21"/>
  <c r="H20" i="21" s="1"/>
  <c r="I20" i="21" s="1"/>
  <c r="J20" i="21" s="1"/>
  <c r="K20" i="21" s="1"/>
  <c r="L20" i="21" s="1"/>
  <c r="M20" i="21" s="1"/>
  <c r="N20" i="21" s="1"/>
  <c r="E20" i="21"/>
  <c r="D20" i="21" s="1"/>
  <c r="G19" i="21"/>
  <c r="H19" i="21" s="1"/>
  <c r="I19" i="21" s="1"/>
  <c r="J19" i="21" s="1"/>
  <c r="K19" i="21" s="1"/>
  <c r="L19" i="21" s="1"/>
  <c r="M19" i="21" s="1"/>
  <c r="N19" i="21" s="1"/>
  <c r="E19" i="21"/>
  <c r="D19" i="21" s="1"/>
  <c r="G17" i="21"/>
  <c r="H17" i="21" s="1"/>
  <c r="I17" i="21" s="1"/>
  <c r="J17" i="21" s="1"/>
  <c r="K17" i="21" s="1"/>
  <c r="L17" i="21" s="1"/>
  <c r="M17" i="21" s="1"/>
  <c r="N17" i="21" s="1"/>
  <c r="E17" i="21"/>
  <c r="D17" i="21" s="1"/>
  <c r="G16" i="21"/>
  <c r="H16" i="21" s="1"/>
  <c r="I16" i="21" s="1"/>
  <c r="J16" i="21" s="1"/>
  <c r="K16" i="21" s="1"/>
  <c r="L16" i="21" s="1"/>
  <c r="M16" i="21" s="1"/>
  <c r="N16" i="21" s="1"/>
  <c r="E16" i="21"/>
  <c r="D16" i="21" s="1"/>
  <c r="H14" i="21"/>
  <c r="I14" i="21" s="1"/>
  <c r="J14" i="21" s="1"/>
  <c r="K14" i="21" s="1"/>
  <c r="L14" i="21" s="1"/>
  <c r="M14" i="21" s="1"/>
  <c r="N14" i="21" s="1"/>
  <c r="G14" i="21"/>
  <c r="E14" i="21"/>
  <c r="D14" i="21" s="1"/>
  <c r="G12" i="21"/>
  <c r="H12" i="21" s="1"/>
  <c r="I12" i="21" s="1"/>
  <c r="J12" i="21" s="1"/>
  <c r="K12" i="21" s="1"/>
  <c r="L12" i="21" s="1"/>
  <c r="M12" i="21" s="1"/>
  <c r="N12" i="21" s="1"/>
  <c r="E12" i="21"/>
  <c r="D12" i="21" s="1"/>
  <c r="G11" i="21"/>
  <c r="H11" i="21" s="1"/>
  <c r="I11" i="21" s="1"/>
  <c r="J11" i="21" s="1"/>
  <c r="K11" i="21" s="1"/>
  <c r="L11" i="21" s="1"/>
  <c r="M11" i="21" s="1"/>
  <c r="N11" i="21" s="1"/>
  <c r="E11" i="21"/>
  <c r="D11" i="21" s="1"/>
  <c r="G9" i="21"/>
  <c r="H9" i="21" s="1"/>
  <c r="I9" i="21" s="1"/>
  <c r="J9" i="21" s="1"/>
  <c r="K9" i="21" s="1"/>
  <c r="L9" i="21" s="1"/>
  <c r="M9" i="21" s="1"/>
  <c r="N9" i="21" s="1"/>
  <c r="E9" i="21"/>
  <c r="D9" i="21" s="1"/>
  <c r="G7" i="21"/>
  <c r="H7" i="21" s="1"/>
  <c r="I7" i="21" s="1"/>
  <c r="J7" i="21" s="1"/>
  <c r="K7" i="21" s="1"/>
  <c r="L7" i="21" s="1"/>
  <c r="M7" i="21" s="1"/>
  <c r="N7" i="21" s="1"/>
  <c r="E7" i="21"/>
  <c r="D7" i="21" s="1"/>
  <c r="G6" i="21"/>
  <c r="H6" i="21" s="1"/>
  <c r="I6" i="21" s="1"/>
  <c r="J6" i="21" s="1"/>
  <c r="K6" i="21" s="1"/>
  <c r="L6" i="21" s="1"/>
  <c r="M6" i="21" s="1"/>
  <c r="N6" i="21" s="1"/>
  <c r="E6" i="21"/>
  <c r="D6" i="21"/>
  <c r="G5" i="21"/>
  <c r="H5" i="21" s="1"/>
  <c r="I5" i="21" s="1"/>
  <c r="J5" i="21" s="1"/>
  <c r="K5" i="21" s="1"/>
  <c r="L5" i="21" s="1"/>
  <c r="M5" i="21" s="1"/>
  <c r="N5" i="21" s="1"/>
  <c r="E5" i="21"/>
  <c r="D5" i="21" s="1"/>
  <c r="G4" i="21"/>
  <c r="H4" i="21" s="1"/>
  <c r="I4" i="21" s="1"/>
  <c r="J4" i="21" s="1"/>
  <c r="K4" i="21" s="1"/>
  <c r="L4" i="21" s="1"/>
  <c r="M4" i="21" s="1"/>
  <c r="N4" i="21" s="1"/>
  <c r="E4" i="21"/>
  <c r="D4" i="21" s="1"/>
  <c r="G3" i="21"/>
  <c r="H3" i="21" s="1"/>
  <c r="I3" i="21" s="1"/>
  <c r="J3" i="21" s="1"/>
  <c r="K3" i="21" s="1"/>
  <c r="L3" i="21" s="1"/>
  <c r="M3" i="21" s="1"/>
  <c r="N3" i="21" s="1"/>
  <c r="E3" i="21"/>
  <c r="D3" i="21" s="1"/>
  <c r="G16" i="20"/>
  <c r="H16" i="20" s="1"/>
  <c r="I16" i="20" s="1"/>
  <c r="J16" i="20" s="1"/>
  <c r="K16" i="20" s="1"/>
  <c r="L16" i="20" s="1"/>
  <c r="M16" i="20" s="1"/>
  <c r="N16" i="20" s="1"/>
  <c r="E16" i="20"/>
  <c r="D16" i="20" s="1"/>
  <c r="G26" i="20"/>
  <c r="H26" i="20" s="1"/>
  <c r="I26" i="20" s="1"/>
  <c r="J26" i="20" s="1"/>
  <c r="K26" i="20" s="1"/>
  <c r="L26" i="20" s="1"/>
  <c r="M26" i="20" s="1"/>
  <c r="N26" i="20" s="1"/>
  <c r="E26" i="20"/>
  <c r="D26" i="20" s="1"/>
  <c r="G24" i="20"/>
  <c r="H24" i="20" s="1"/>
  <c r="I24" i="20" s="1"/>
  <c r="J24" i="20" s="1"/>
  <c r="K24" i="20" s="1"/>
  <c r="L24" i="20" s="1"/>
  <c r="M24" i="20" s="1"/>
  <c r="N24" i="20" s="1"/>
  <c r="E24" i="20"/>
  <c r="D24" i="20"/>
  <c r="G22" i="20"/>
  <c r="H22" i="20" s="1"/>
  <c r="I22" i="20" s="1"/>
  <c r="J22" i="20" s="1"/>
  <c r="K22" i="20" s="1"/>
  <c r="L22" i="20" s="1"/>
  <c r="M22" i="20" s="1"/>
  <c r="N22" i="20" s="1"/>
  <c r="E22" i="20"/>
  <c r="D22" i="20" s="1"/>
  <c r="H20" i="20"/>
  <c r="I20" i="20" s="1"/>
  <c r="J20" i="20" s="1"/>
  <c r="K20" i="20" s="1"/>
  <c r="L20" i="20" s="1"/>
  <c r="M20" i="20" s="1"/>
  <c r="N20" i="20" s="1"/>
  <c r="G20" i="20"/>
  <c r="E20" i="20"/>
  <c r="D20" i="20" s="1"/>
  <c r="G19" i="20"/>
  <c r="H19" i="20" s="1"/>
  <c r="I19" i="20" s="1"/>
  <c r="J19" i="20" s="1"/>
  <c r="K19" i="20" s="1"/>
  <c r="L19" i="20" s="1"/>
  <c r="M19" i="20" s="1"/>
  <c r="N19" i="20" s="1"/>
  <c r="E19" i="20"/>
  <c r="D19" i="20" s="1"/>
  <c r="G17" i="20"/>
  <c r="H17" i="20" s="1"/>
  <c r="I17" i="20" s="1"/>
  <c r="J17" i="20" s="1"/>
  <c r="K17" i="20" s="1"/>
  <c r="L17" i="20" s="1"/>
  <c r="M17" i="20" s="1"/>
  <c r="N17" i="20" s="1"/>
  <c r="E17" i="20"/>
  <c r="D17" i="20" s="1"/>
  <c r="G14" i="20"/>
  <c r="H14" i="20" s="1"/>
  <c r="I14" i="20" s="1"/>
  <c r="J14" i="20" s="1"/>
  <c r="K14" i="20" s="1"/>
  <c r="L14" i="20" s="1"/>
  <c r="M14" i="20" s="1"/>
  <c r="N14" i="20" s="1"/>
  <c r="E14" i="20"/>
  <c r="D14" i="20" s="1"/>
  <c r="G12" i="20"/>
  <c r="H12" i="20" s="1"/>
  <c r="I12" i="20" s="1"/>
  <c r="J12" i="20" s="1"/>
  <c r="K12" i="20" s="1"/>
  <c r="L12" i="20" s="1"/>
  <c r="M12" i="20" s="1"/>
  <c r="N12" i="20" s="1"/>
  <c r="E12" i="20"/>
  <c r="D12" i="20"/>
  <c r="G11" i="20"/>
  <c r="H11" i="20" s="1"/>
  <c r="I11" i="20" s="1"/>
  <c r="J11" i="20" s="1"/>
  <c r="K11" i="20" s="1"/>
  <c r="L11" i="20" s="1"/>
  <c r="M11" i="20" s="1"/>
  <c r="N11" i="20" s="1"/>
  <c r="E11" i="20"/>
  <c r="D11" i="20" s="1"/>
  <c r="G9" i="20"/>
  <c r="H9" i="20" s="1"/>
  <c r="I9" i="20" s="1"/>
  <c r="J9" i="20" s="1"/>
  <c r="K9" i="20" s="1"/>
  <c r="L9" i="20" s="1"/>
  <c r="M9" i="20" s="1"/>
  <c r="N9" i="20" s="1"/>
  <c r="E9" i="20"/>
  <c r="D9" i="20" s="1"/>
  <c r="G7" i="20"/>
  <c r="H7" i="20" s="1"/>
  <c r="I7" i="20" s="1"/>
  <c r="J7" i="20" s="1"/>
  <c r="K7" i="20" s="1"/>
  <c r="L7" i="20" s="1"/>
  <c r="M7" i="20" s="1"/>
  <c r="N7" i="20" s="1"/>
  <c r="E7" i="20"/>
  <c r="D7" i="20" s="1"/>
  <c r="G6" i="20"/>
  <c r="H6" i="20" s="1"/>
  <c r="I6" i="20" s="1"/>
  <c r="J6" i="20" s="1"/>
  <c r="K6" i="20" s="1"/>
  <c r="L6" i="20" s="1"/>
  <c r="M6" i="20" s="1"/>
  <c r="N6" i="20" s="1"/>
  <c r="E6" i="20"/>
  <c r="D6" i="20" s="1"/>
  <c r="G5" i="20"/>
  <c r="H5" i="20" s="1"/>
  <c r="I5" i="20" s="1"/>
  <c r="J5" i="20" s="1"/>
  <c r="K5" i="20" s="1"/>
  <c r="L5" i="20" s="1"/>
  <c r="M5" i="20" s="1"/>
  <c r="N5" i="20" s="1"/>
  <c r="E5" i="20"/>
  <c r="D5" i="20" s="1"/>
  <c r="G4" i="20"/>
  <c r="H4" i="20" s="1"/>
  <c r="I4" i="20" s="1"/>
  <c r="J4" i="20" s="1"/>
  <c r="K4" i="20" s="1"/>
  <c r="L4" i="20" s="1"/>
  <c r="M4" i="20" s="1"/>
  <c r="N4" i="20" s="1"/>
  <c r="E4" i="20"/>
  <c r="D4" i="20" s="1"/>
  <c r="G3" i="20"/>
  <c r="H3" i="20" s="1"/>
  <c r="I3" i="20" s="1"/>
  <c r="J3" i="20" s="1"/>
  <c r="K3" i="20" s="1"/>
  <c r="L3" i="20" s="1"/>
  <c r="M3" i="20" s="1"/>
  <c r="N3" i="20" s="1"/>
  <c r="E3" i="20"/>
  <c r="D3" i="20" s="1"/>
  <c r="G16" i="18"/>
  <c r="H16" i="18" s="1"/>
  <c r="I16" i="18" s="1"/>
  <c r="J16" i="18" s="1"/>
  <c r="K16" i="18" s="1"/>
  <c r="L16" i="18" s="1"/>
  <c r="M16" i="18" s="1"/>
  <c r="N16" i="18" s="1"/>
  <c r="E16" i="18"/>
  <c r="D16" i="18" s="1"/>
  <c r="G33" i="19"/>
  <c r="H33" i="19" s="1"/>
  <c r="I33" i="19" s="1"/>
  <c r="J33" i="19" s="1"/>
  <c r="K33" i="19" s="1"/>
  <c r="L33" i="19" s="1"/>
  <c r="M33" i="19" s="1"/>
  <c r="N33" i="19" s="1"/>
  <c r="E33" i="19"/>
  <c r="D33" i="19" s="1"/>
  <c r="I31" i="19"/>
  <c r="J31" i="19" s="1"/>
  <c r="K31" i="19" s="1"/>
  <c r="L31" i="19" s="1"/>
  <c r="M31" i="19" s="1"/>
  <c r="N31" i="19" s="1"/>
  <c r="H31" i="19"/>
  <c r="G31" i="19"/>
  <c r="E31" i="19"/>
  <c r="D31" i="19" s="1"/>
  <c r="G29" i="19"/>
  <c r="H29" i="19" s="1"/>
  <c r="I29" i="19" s="1"/>
  <c r="J29" i="19" s="1"/>
  <c r="K29" i="19" s="1"/>
  <c r="L29" i="19" s="1"/>
  <c r="M29" i="19" s="1"/>
  <c r="N29" i="19" s="1"/>
  <c r="E29" i="19"/>
  <c r="D29" i="19"/>
  <c r="G27" i="19"/>
  <c r="H27" i="19" s="1"/>
  <c r="I27" i="19" s="1"/>
  <c r="J27" i="19" s="1"/>
  <c r="K27" i="19" s="1"/>
  <c r="L27" i="19" s="1"/>
  <c r="M27" i="19" s="1"/>
  <c r="N27" i="19" s="1"/>
  <c r="E27" i="19"/>
  <c r="D27" i="19"/>
  <c r="G26" i="19"/>
  <c r="H26" i="19" s="1"/>
  <c r="I26" i="19" s="1"/>
  <c r="J26" i="19" s="1"/>
  <c r="K26" i="19" s="1"/>
  <c r="L26" i="19" s="1"/>
  <c r="M26" i="19" s="1"/>
  <c r="N26" i="19" s="1"/>
  <c r="E26" i="19"/>
  <c r="D26" i="19" s="1"/>
  <c r="I24" i="19"/>
  <c r="J24" i="19" s="1"/>
  <c r="K24" i="19" s="1"/>
  <c r="L24" i="19" s="1"/>
  <c r="M24" i="19" s="1"/>
  <c r="N24" i="19" s="1"/>
  <c r="H24" i="19"/>
  <c r="G24" i="19"/>
  <c r="E24" i="19"/>
  <c r="D24" i="19"/>
  <c r="G23" i="19"/>
  <c r="H23" i="19" s="1"/>
  <c r="I23" i="19" s="1"/>
  <c r="J23" i="19" s="1"/>
  <c r="K23" i="19" s="1"/>
  <c r="L23" i="19" s="1"/>
  <c r="M23" i="19" s="1"/>
  <c r="N23" i="19" s="1"/>
  <c r="E23" i="19"/>
  <c r="D23" i="19"/>
  <c r="G21" i="19"/>
  <c r="H21" i="19" s="1"/>
  <c r="I21" i="19" s="1"/>
  <c r="J21" i="19" s="1"/>
  <c r="K21" i="19" s="1"/>
  <c r="L21" i="19" s="1"/>
  <c r="M21" i="19" s="1"/>
  <c r="N21" i="19" s="1"/>
  <c r="E21" i="19"/>
  <c r="D21" i="19"/>
  <c r="G20" i="19"/>
  <c r="H20" i="19" s="1"/>
  <c r="I20" i="19" s="1"/>
  <c r="J20" i="19" s="1"/>
  <c r="K20" i="19" s="1"/>
  <c r="L20" i="19" s="1"/>
  <c r="M20" i="19" s="1"/>
  <c r="N20" i="19" s="1"/>
  <c r="E20" i="19"/>
  <c r="D20" i="19" s="1"/>
  <c r="I17" i="19"/>
  <c r="J17" i="19" s="1"/>
  <c r="K17" i="19" s="1"/>
  <c r="L17" i="19" s="1"/>
  <c r="M17" i="19" s="1"/>
  <c r="N17" i="19" s="1"/>
  <c r="H17" i="19"/>
  <c r="G17" i="19"/>
  <c r="E17" i="19"/>
  <c r="D17" i="19"/>
  <c r="G16" i="19"/>
  <c r="H16" i="19" s="1"/>
  <c r="I16" i="19" s="1"/>
  <c r="J16" i="19" s="1"/>
  <c r="K16" i="19" s="1"/>
  <c r="L16" i="19" s="1"/>
  <c r="M16" i="19" s="1"/>
  <c r="N16" i="19" s="1"/>
  <c r="E16" i="19"/>
  <c r="D16" i="19"/>
  <c r="G14" i="19"/>
  <c r="H14" i="19" s="1"/>
  <c r="I14" i="19" s="1"/>
  <c r="J14" i="19" s="1"/>
  <c r="K14" i="19" s="1"/>
  <c r="L14" i="19" s="1"/>
  <c r="M14" i="19" s="1"/>
  <c r="N14" i="19" s="1"/>
  <c r="E14" i="19"/>
  <c r="D14" i="19"/>
  <c r="G12" i="19"/>
  <c r="H12" i="19" s="1"/>
  <c r="I12" i="19" s="1"/>
  <c r="J12" i="19" s="1"/>
  <c r="K12" i="19" s="1"/>
  <c r="L12" i="19" s="1"/>
  <c r="M12" i="19" s="1"/>
  <c r="N12" i="19" s="1"/>
  <c r="E12" i="19"/>
  <c r="D12" i="19" s="1"/>
  <c r="I11" i="19"/>
  <c r="J11" i="19" s="1"/>
  <c r="K11" i="19" s="1"/>
  <c r="L11" i="19" s="1"/>
  <c r="M11" i="19" s="1"/>
  <c r="N11" i="19" s="1"/>
  <c r="H11" i="19"/>
  <c r="G11" i="19"/>
  <c r="E11" i="19"/>
  <c r="D11" i="19" s="1"/>
  <c r="G9" i="19"/>
  <c r="H9" i="19" s="1"/>
  <c r="I9" i="19" s="1"/>
  <c r="J9" i="19" s="1"/>
  <c r="K9" i="19" s="1"/>
  <c r="L9" i="19" s="1"/>
  <c r="M9" i="19" s="1"/>
  <c r="N9" i="19" s="1"/>
  <c r="E9" i="19"/>
  <c r="D9" i="19"/>
  <c r="G7" i="19"/>
  <c r="H7" i="19" s="1"/>
  <c r="I7" i="19" s="1"/>
  <c r="J7" i="19" s="1"/>
  <c r="K7" i="19" s="1"/>
  <c r="L7" i="19" s="1"/>
  <c r="M7" i="19" s="1"/>
  <c r="N7" i="19" s="1"/>
  <c r="E7" i="19"/>
  <c r="D7" i="19"/>
  <c r="G6" i="19"/>
  <c r="H6" i="19" s="1"/>
  <c r="I6" i="19" s="1"/>
  <c r="J6" i="19" s="1"/>
  <c r="K6" i="19" s="1"/>
  <c r="L6" i="19" s="1"/>
  <c r="M6" i="19" s="1"/>
  <c r="N6" i="19" s="1"/>
  <c r="E6" i="19"/>
  <c r="D6" i="19" s="1"/>
  <c r="I5" i="19"/>
  <c r="J5" i="19" s="1"/>
  <c r="K5" i="19" s="1"/>
  <c r="L5" i="19" s="1"/>
  <c r="M5" i="19" s="1"/>
  <c r="N5" i="19" s="1"/>
  <c r="H5" i="19"/>
  <c r="G5" i="19"/>
  <c r="E5" i="19"/>
  <c r="D5" i="19" s="1"/>
  <c r="G4" i="19"/>
  <c r="H4" i="19" s="1"/>
  <c r="I4" i="19" s="1"/>
  <c r="J4" i="19" s="1"/>
  <c r="K4" i="19" s="1"/>
  <c r="L4" i="19" s="1"/>
  <c r="M4" i="19" s="1"/>
  <c r="N4" i="19" s="1"/>
  <c r="E4" i="19"/>
  <c r="D4" i="19"/>
  <c r="G3" i="19"/>
  <c r="H3" i="19" s="1"/>
  <c r="I3" i="19" s="1"/>
  <c r="J3" i="19" s="1"/>
  <c r="K3" i="19" s="1"/>
  <c r="L3" i="19" s="1"/>
  <c r="M3" i="19" s="1"/>
  <c r="N3" i="19" s="1"/>
  <c r="E3" i="19"/>
  <c r="D3" i="19"/>
  <c r="G26" i="18"/>
  <c r="H26" i="18" s="1"/>
  <c r="I26" i="18" s="1"/>
  <c r="J26" i="18" s="1"/>
  <c r="K26" i="18" s="1"/>
  <c r="L26" i="18" s="1"/>
  <c r="M26" i="18" s="1"/>
  <c r="N26" i="18" s="1"/>
  <c r="E26" i="18"/>
  <c r="D26" i="18" s="1"/>
  <c r="G24" i="18"/>
  <c r="H24" i="18" s="1"/>
  <c r="I24" i="18" s="1"/>
  <c r="J24" i="18" s="1"/>
  <c r="K24" i="18" s="1"/>
  <c r="L24" i="18" s="1"/>
  <c r="M24" i="18" s="1"/>
  <c r="N24" i="18" s="1"/>
  <c r="E24" i="18"/>
  <c r="D24" i="18" s="1"/>
  <c r="G22" i="18"/>
  <c r="H22" i="18" s="1"/>
  <c r="I22" i="18" s="1"/>
  <c r="J22" i="18" s="1"/>
  <c r="K22" i="18" s="1"/>
  <c r="L22" i="18" s="1"/>
  <c r="M22" i="18" s="1"/>
  <c r="N22" i="18" s="1"/>
  <c r="E22" i="18"/>
  <c r="D22" i="18" s="1"/>
  <c r="G20" i="18"/>
  <c r="H20" i="18" s="1"/>
  <c r="I20" i="18" s="1"/>
  <c r="J20" i="18" s="1"/>
  <c r="K20" i="18" s="1"/>
  <c r="L20" i="18" s="1"/>
  <c r="M20" i="18" s="1"/>
  <c r="N20" i="18" s="1"/>
  <c r="E20" i="18"/>
  <c r="D20" i="18" s="1"/>
  <c r="G19" i="18"/>
  <c r="H19" i="18" s="1"/>
  <c r="I19" i="18" s="1"/>
  <c r="J19" i="18" s="1"/>
  <c r="K19" i="18" s="1"/>
  <c r="L19" i="18" s="1"/>
  <c r="M19" i="18" s="1"/>
  <c r="N19" i="18" s="1"/>
  <c r="E19" i="18"/>
  <c r="D19" i="18" s="1"/>
  <c r="G17" i="18"/>
  <c r="H17" i="18" s="1"/>
  <c r="I17" i="18" s="1"/>
  <c r="J17" i="18" s="1"/>
  <c r="K17" i="18" s="1"/>
  <c r="L17" i="18" s="1"/>
  <c r="M17" i="18" s="1"/>
  <c r="N17" i="18" s="1"/>
  <c r="E17" i="18"/>
  <c r="D17" i="18" s="1"/>
  <c r="G14" i="18"/>
  <c r="H14" i="18" s="1"/>
  <c r="I14" i="18" s="1"/>
  <c r="J14" i="18" s="1"/>
  <c r="K14" i="18" s="1"/>
  <c r="L14" i="18" s="1"/>
  <c r="M14" i="18" s="1"/>
  <c r="N14" i="18" s="1"/>
  <c r="E14" i="18"/>
  <c r="D14" i="18" s="1"/>
  <c r="G12" i="18"/>
  <c r="H12" i="18" s="1"/>
  <c r="I12" i="18" s="1"/>
  <c r="J12" i="18" s="1"/>
  <c r="K12" i="18" s="1"/>
  <c r="L12" i="18" s="1"/>
  <c r="M12" i="18" s="1"/>
  <c r="N12" i="18" s="1"/>
  <c r="E12" i="18"/>
  <c r="D12" i="18" s="1"/>
  <c r="G11" i="18"/>
  <c r="H11" i="18" s="1"/>
  <c r="I11" i="18" s="1"/>
  <c r="J11" i="18" s="1"/>
  <c r="K11" i="18" s="1"/>
  <c r="L11" i="18" s="1"/>
  <c r="M11" i="18" s="1"/>
  <c r="N11" i="18" s="1"/>
  <c r="E11" i="18"/>
  <c r="D11" i="18" s="1"/>
  <c r="G9" i="18"/>
  <c r="H9" i="18" s="1"/>
  <c r="I9" i="18" s="1"/>
  <c r="J9" i="18" s="1"/>
  <c r="K9" i="18" s="1"/>
  <c r="L9" i="18" s="1"/>
  <c r="M9" i="18" s="1"/>
  <c r="N9" i="18" s="1"/>
  <c r="E9" i="18"/>
  <c r="D9" i="18" s="1"/>
  <c r="G7" i="18"/>
  <c r="H7" i="18" s="1"/>
  <c r="I7" i="18" s="1"/>
  <c r="J7" i="18" s="1"/>
  <c r="K7" i="18" s="1"/>
  <c r="L7" i="18" s="1"/>
  <c r="M7" i="18" s="1"/>
  <c r="N7" i="18" s="1"/>
  <c r="E7" i="18"/>
  <c r="D7" i="18" s="1"/>
  <c r="G6" i="18"/>
  <c r="H6" i="18" s="1"/>
  <c r="I6" i="18" s="1"/>
  <c r="J6" i="18" s="1"/>
  <c r="K6" i="18" s="1"/>
  <c r="L6" i="18" s="1"/>
  <c r="M6" i="18" s="1"/>
  <c r="N6" i="18" s="1"/>
  <c r="E6" i="18"/>
  <c r="D6" i="18" s="1"/>
  <c r="G5" i="18"/>
  <c r="H5" i="18" s="1"/>
  <c r="I5" i="18" s="1"/>
  <c r="J5" i="18" s="1"/>
  <c r="K5" i="18" s="1"/>
  <c r="L5" i="18" s="1"/>
  <c r="M5" i="18" s="1"/>
  <c r="N5" i="18" s="1"/>
  <c r="E5" i="18"/>
  <c r="D5" i="18" s="1"/>
  <c r="G4" i="18"/>
  <c r="H4" i="18" s="1"/>
  <c r="I4" i="18" s="1"/>
  <c r="J4" i="18" s="1"/>
  <c r="K4" i="18" s="1"/>
  <c r="L4" i="18" s="1"/>
  <c r="M4" i="18" s="1"/>
  <c r="N4" i="18" s="1"/>
  <c r="E4" i="18"/>
  <c r="D4" i="18" s="1"/>
  <c r="G3" i="18"/>
  <c r="H3" i="18" s="1"/>
  <c r="I3" i="18" s="1"/>
  <c r="J3" i="18" s="1"/>
  <c r="K3" i="18" s="1"/>
  <c r="L3" i="18" s="1"/>
  <c r="M3" i="18" s="1"/>
  <c r="N3" i="18" s="1"/>
  <c r="E3" i="18"/>
  <c r="D3" i="18" s="1"/>
  <c r="G17" i="17"/>
  <c r="H17" i="17" s="1"/>
  <c r="I17" i="17" s="1"/>
  <c r="J17" i="17" s="1"/>
  <c r="K17" i="17" s="1"/>
  <c r="L17" i="17" s="1"/>
  <c r="M17" i="17" s="1"/>
  <c r="N17" i="17" s="1"/>
  <c r="E17" i="17"/>
  <c r="D17" i="17" s="1"/>
  <c r="G33" i="17"/>
  <c r="H33" i="17" s="1"/>
  <c r="I33" i="17" s="1"/>
  <c r="J33" i="17" s="1"/>
  <c r="K33" i="17" s="1"/>
  <c r="L33" i="17" s="1"/>
  <c r="M33" i="17" s="1"/>
  <c r="N33" i="17" s="1"/>
  <c r="E33" i="17"/>
  <c r="D33" i="17" s="1"/>
  <c r="G31" i="17"/>
  <c r="H31" i="17" s="1"/>
  <c r="I31" i="17" s="1"/>
  <c r="J31" i="17" s="1"/>
  <c r="K31" i="17" s="1"/>
  <c r="L31" i="17" s="1"/>
  <c r="M31" i="17" s="1"/>
  <c r="N31" i="17" s="1"/>
  <c r="E31" i="17"/>
  <c r="D31" i="17" s="1"/>
  <c r="G29" i="17"/>
  <c r="H29" i="17" s="1"/>
  <c r="I29" i="17" s="1"/>
  <c r="J29" i="17" s="1"/>
  <c r="K29" i="17" s="1"/>
  <c r="L29" i="17" s="1"/>
  <c r="M29" i="17" s="1"/>
  <c r="N29" i="17" s="1"/>
  <c r="E29" i="17"/>
  <c r="D29" i="17" s="1"/>
  <c r="G27" i="17"/>
  <c r="H27" i="17" s="1"/>
  <c r="I27" i="17" s="1"/>
  <c r="J27" i="17" s="1"/>
  <c r="K27" i="17" s="1"/>
  <c r="L27" i="17" s="1"/>
  <c r="M27" i="17" s="1"/>
  <c r="N27" i="17" s="1"/>
  <c r="E27" i="17"/>
  <c r="D27" i="17" s="1"/>
  <c r="G26" i="17"/>
  <c r="H26" i="17" s="1"/>
  <c r="I26" i="17" s="1"/>
  <c r="J26" i="17" s="1"/>
  <c r="K26" i="17" s="1"/>
  <c r="L26" i="17" s="1"/>
  <c r="M26" i="17" s="1"/>
  <c r="N26" i="17" s="1"/>
  <c r="E26" i="17"/>
  <c r="D26" i="17" s="1"/>
  <c r="G24" i="17"/>
  <c r="H24" i="17" s="1"/>
  <c r="I24" i="17" s="1"/>
  <c r="J24" i="17" s="1"/>
  <c r="K24" i="17" s="1"/>
  <c r="L24" i="17" s="1"/>
  <c r="M24" i="17" s="1"/>
  <c r="N24" i="17" s="1"/>
  <c r="E24" i="17"/>
  <c r="D24" i="17" s="1"/>
  <c r="G23" i="17"/>
  <c r="H23" i="17" s="1"/>
  <c r="I23" i="17" s="1"/>
  <c r="J23" i="17" s="1"/>
  <c r="K23" i="17" s="1"/>
  <c r="L23" i="17" s="1"/>
  <c r="M23" i="17" s="1"/>
  <c r="N23" i="17" s="1"/>
  <c r="E23" i="17"/>
  <c r="D23" i="17" s="1"/>
  <c r="G21" i="17"/>
  <c r="H21" i="17" s="1"/>
  <c r="I21" i="17" s="1"/>
  <c r="J21" i="17" s="1"/>
  <c r="K21" i="17" s="1"/>
  <c r="L21" i="17" s="1"/>
  <c r="M21" i="17" s="1"/>
  <c r="N21" i="17" s="1"/>
  <c r="E21" i="17"/>
  <c r="D21" i="17" s="1"/>
  <c r="G20" i="17"/>
  <c r="H20" i="17" s="1"/>
  <c r="I20" i="17" s="1"/>
  <c r="J20" i="17" s="1"/>
  <c r="K20" i="17" s="1"/>
  <c r="L20" i="17" s="1"/>
  <c r="M20" i="17" s="1"/>
  <c r="N20" i="17" s="1"/>
  <c r="E20" i="17"/>
  <c r="D20" i="17" s="1"/>
  <c r="G16" i="17"/>
  <c r="H16" i="17" s="1"/>
  <c r="I16" i="17" s="1"/>
  <c r="J16" i="17" s="1"/>
  <c r="K16" i="17" s="1"/>
  <c r="L16" i="17" s="1"/>
  <c r="M16" i="17" s="1"/>
  <c r="N16" i="17" s="1"/>
  <c r="E16" i="17"/>
  <c r="D16" i="17"/>
  <c r="G14" i="17"/>
  <c r="H14" i="17" s="1"/>
  <c r="I14" i="17" s="1"/>
  <c r="J14" i="17" s="1"/>
  <c r="K14" i="17" s="1"/>
  <c r="L14" i="17" s="1"/>
  <c r="M14" i="17" s="1"/>
  <c r="N14" i="17" s="1"/>
  <c r="E14" i="17"/>
  <c r="D14" i="17" s="1"/>
  <c r="G12" i="17"/>
  <c r="H12" i="17" s="1"/>
  <c r="I12" i="17" s="1"/>
  <c r="J12" i="17" s="1"/>
  <c r="K12" i="17" s="1"/>
  <c r="L12" i="17" s="1"/>
  <c r="M12" i="17" s="1"/>
  <c r="N12" i="17" s="1"/>
  <c r="E12" i="17"/>
  <c r="D12" i="17" s="1"/>
  <c r="G11" i="17"/>
  <c r="H11" i="17" s="1"/>
  <c r="I11" i="17" s="1"/>
  <c r="J11" i="17" s="1"/>
  <c r="K11" i="17" s="1"/>
  <c r="L11" i="17" s="1"/>
  <c r="M11" i="17" s="1"/>
  <c r="N11" i="17" s="1"/>
  <c r="E11" i="17"/>
  <c r="D11" i="17" s="1"/>
  <c r="G9" i="17"/>
  <c r="H9" i="17" s="1"/>
  <c r="I9" i="17" s="1"/>
  <c r="J9" i="17" s="1"/>
  <c r="K9" i="17" s="1"/>
  <c r="L9" i="17" s="1"/>
  <c r="M9" i="17" s="1"/>
  <c r="N9" i="17" s="1"/>
  <c r="E9" i="17"/>
  <c r="D9" i="17" s="1"/>
  <c r="G7" i="17"/>
  <c r="H7" i="17" s="1"/>
  <c r="I7" i="17" s="1"/>
  <c r="J7" i="17" s="1"/>
  <c r="K7" i="17" s="1"/>
  <c r="L7" i="17" s="1"/>
  <c r="M7" i="17" s="1"/>
  <c r="N7" i="17" s="1"/>
  <c r="E7" i="17"/>
  <c r="D7" i="17" s="1"/>
  <c r="G6" i="17"/>
  <c r="H6" i="17" s="1"/>
  <c r="I6" i="17" s="1"/>
  <c r="J6" i="17" s="1"/>
  <c r="K6" i="17" s="1"/>
  <c r="L6" i="17" s="1"/>
  <c r="M6" i="17" s="1"/>
  <c r="N6" i="17" s="1"/>
  <c r="E6" i="17"/>
  <c r="D6" i="17" s="1"/>
  <c r="G5" i="17"/>
  <c r="H5" i="17" s="1"/>
  <c r="I5" i="17" s="1"/>
  <c r="J5" i="17" s="1"/>
  <c r="K5" i="17" s="1"/>
  <c r="L5" i="17" s="1"/>
  <c r="M5" i="17" s="1"/>
  <c r="N5" i="17" s="1"/>
  <c r="E5" i="17"/>
  <c r="D5" i="17" s="1"/>
  <c r="G4" i="17"/>
  <c r="H4" i="17" s="1"/>
  <c r="I4" i="17" s="1"/>
  <c r="J4" i="17" s="1"/>
  <c r="K4" i="17" s="1"/>
  <c r="L4" i="17" s="1"/>
  <c r="M4" i="17" s="1"/>
  <c r="N4" i="17" s="1"/>
  <c r="E4" i="17"/>
  <c r="D4" i="17" s="1"/>
  <c r="G3" i="17"/>
  <c r="H3" i="17" s="1"/>
  <c r="I3" i="17" s="1"/>
  <c r="J3" i="17" s="1"/>
  <c r="K3" i="17" s="1"/>
  <c r="L3" i="17" s="1"/>
  <c r="M3" i="17" s="1"/>
  <c r="N3" i="17" s="1"/>
  <c r="E3" i="17"/>
  <c r="D3" i="17"/>
  <c r="G26" i="15"/>
  <c r="H26" i="15" s="1"/>
  <c r="I26" i="15" s="1"/>
  <c r="J26" i="15" s="1"/>
  <c r="K26" i="15" s="1"/>
  <c r="L26" i="15" s="1"/>
  <c r="M26" i="15" s="1"/>
  <c r="N26" i="15" s="1"/>
  <c r="E26" i="15"/>
  <c r="D26" i="15" s="1"/>
  <c r="G24" i="15"/>
  <c r="H24" i="15" s="1"/>
  <c r="I24" i="15" s="1"/>
  <c r="J24" i="15" s="1"/>
  <c r="K24" i="15" s="1"/>
  <c r="L24" i="15" s="1"/>
  <c r="M24" i="15" s="1"/>
  <c r="N24" i="15" s="1"/>
  <c r="E24" i="15"/>
  <c r="D24" i="15" s="1"/>
  <c r="G22" i="15"/>
  <c r="H22" i="15" s="1"/>
  <c r="I22" i="15" s="1"/>
  <c r="J22" i="15" s="1"/>
  <c r="K22" i="15" s="1"/>
  <c r="L22" i="15" s="1"/>
  <c r="M22" i="15" s="1"/>
  <c r="N22" i="15" s="1"/>
  <c r="E22" i="15"/>
  <c r="D22" i="15" s="1"/>
  <c r="G20" i="15"/>
  <c r="H20" i="15" s="1"/>
  <c r="I20" i="15" s="1"/>
  <c r="J20" i="15" s="1"/>
  <c r="K20" i="15" s="1"/>
  <c r="L20" i="15" s="1"/>
  <c r="M20" i="15" s="1"/>
  <c r="N20" i="15" s="1"/>
  <c r="E20" i="15"/>
  <c r="D20" i="15" s="1"/>
  <c r="G19" i="15"/>
  <c r="H19" i="15" s="1"/>
  <c r="I19" i="15" s="1"/>
  <c r="J19" i="15" s="1"/>
  <c r="K19" i="15" s="1"/>
  <c r="L19" i="15" s="1"/>
  <c r="M19" i="15" s="1"/>
  <c r="N19" i="15" s="1"/>
  <c r="E19" i="15"/>
  <c r="D19" i="15"/>
  <c r="G17" i="15"/>
  <c r="H17" i="15" s="1"/>
  <c r="I17" i="15" s="1"/>
  <c r="J17" i="15" s="1"/>
  <c r="K17" i="15" s="1"/>
  <c r="L17" i="15" s="1"/>
  <c r="M17" i="15" s="1"/>
  <c r="N17" i="15" s="1"/>
  <c r="E17" i="15"/>
  <c r="D17" i="15" s="1"/>
  <c r="G16" i="15"/>
  <c r="H16" i="15" s="1"/>
  <c r="I16" i="15" s="1"/>
  <c r="J16" i="15" s="1"/>
  <c r="K16" i="15" s="1"/>
  <c r="L16" i="15" s="1"/>
  <c r="M16" i="15" s="1"/>
  <c r="N16" i="15" s="1"/>
  <c r="E16" i="15"/>
  <c r="D16" i="15"/>
  <c r="G14" i="15"/>
  <c r="H14" i="15" s="1"/>
  <c r="I14" i="15" s="1"/>
  <c r="J14" i="15" s="1"/>
  <c r="K14" i="15" s="1"/>
  <c r="L14" i="15" s="1"/>
  <c r="M14" i="15" s="1"/>
  <c r="N14" i="15" s="1"/>
  <c r="E14" i="15"/>
  <c r="D14" i="15"/>
  <c r="G12" i="15"/>
  <c r="H12" i="15" s="1"/>
  <c r="I12" i="15" s="1"/>
  <c r="J12" i="15" s="1"/>
  <c r="K12" i="15" s="1"/>
  <c r="L12" i="15" s="1"/>
  <c r="M12" i="15" s="1"/>
  <c r="N12" i="15" s="1"/>
  <c r="E12" i="15"/>
  <c r="D12" i="15"/>
  <c r="G11" i="15"/>
  <c r="H11" i="15" s="1"/>
  <c r="I11" i="15" s="1"/>
  <c r="J11" i="15" s="1"/>
  <c r="K11" i="15" s="1"/>
  <c r="L11" i="15" s="1"/>
  <c r="M11" i="15" s="1"/>
  <c r="N11" i="15" s="1"/>
  <c r="E11" i="15"/>
  <c r="D11" i="15" s="1"/>
  <c r="G9" i="15"/>
  <c r="H9" i="15" s="1"/>
  <c r="I9" i="15" s="1"/>
  <c r="J9" i="15" s="1"/>
  <c r="K9" i="15" s="1"/>
  <c r="L9" i="15" s="1"/>
  <c r="M9" i="15" s="1"/>
  <c r="N9" i="15" s="1"/>
  <c r="E9" i="15"/>
  <c r="D9" i="15"/>
  <c r="G7" i="15"/>
  <c r="H7" i="15" s="1"/>
  <c r="I7" i="15" s="1"/>
  <c r="J7" i="15" s="1"/>
  <c r="K7" i="15" s="1"/>
  <c r="L7" i="15" s="1"/>
  <c r="M7" i="15" s="1"/>
  <c r="N7" i="15" s="1"/>
  <c r="E7" i="15"/>
  <c r="D7" i="15"/>
  <c r="G6" i="15"/>
  <c r="H6" i="15" s="1"/>
  <c r="I6" i="15" s="1"/>
  <c r="J6" i="15" s="1"/>
  <c r="K6" i="15" s="1"/>
  <c r="L6" i="15" s="1"/>
  <c r="M6" i="15" s="1"/>
  <c r="N6" i="15" s="1"/>
  <c r="E6" i="15"/>
  <c r="D6" i="15" s="1"/>
  <c r="G5" i="15"/>
  <c r="H5" i="15" s="1"/>
  <c r="I5" i="15" s="1"/>
  <c r="J5" i="15" s="1"/>
  <c r="K5" i="15" s="1"/>
  <c r="L5" i="15" s="1"/>
  <c r="M5" i="15" s="1"/>
  <c r="N5" i="15" s="1"/>
  <c r="E5" i="15"/>
  <c r="D5" i="15"/>
  <c r="G4" i="15"/>
  <c r="H4" i="15" s="1"/>
  <c r="I4" i="15" s="1"/>
  <c r="J4" i="15" s="1"/>
  <c r="K4" i="15" s="1"/>
  <c r="L4" i="15" s="1"/>
  <c r="M4" i="15" s="1"/>
  <c r="N4" i="15" s="1"/>
  <c r="E4" i="15"/>
  <c r="D4" i="15" s="1"/>
  <c r="G3" i="15"/>
  <c r="H3" i="15" s="1"/>
  <c r="I3" i="15" s="1"/>
  <c r="J3" i="15" s="1"/>
  <c r="K3" i="15" s="1"/>
  <c r="L3" i="15" s="1"/>
  <c r="M3" i="15" s="1"/>
  <c r="N3" i="15" s="1"/>
  <c r="E3" i="15"/>
  <c r="D3" i="15" s="1"/>
  <c r="G26" i="14"/>
  <c r="H26" i="14" s="1"/>
  <c r="I26" i="14" s="1"/>
  <c r="J26" i="14" s="1"/>
  <c r="K26" i="14" s="1"/>
  <c r="L26" i="14" s="1"/>
  <c r="M26" i="14" s="1"/>
  <c r="N26" i="14" s="1"/>
  <c r="E26" i="14"/>
  <c r="D26" i="14" s="1"/>
  <c r="G24" i="14"/>
  <c r="H24" i="14" s="1"/>
  <c r="I24" i="14" s="1"/>
  <c r="J24" i="14" s="1"/>
  <c r="K24" i="14" s="1"/>
  <c r="L24" i="14" s="1"/>
  <c r="M24" i="14" s="1"/>
  <c r="N24" i="14" s="1"/>
  <c r="E24" i="14"/>
  <c r="D24" i="14" s="1"/>
  <c r="G22" i="14"/>
  <c r="H22" i="14" s="1"/>
  <c r="I22" i="14" s="1"/>
  <c r="J22" i="14" s="1"/>
  <c r="K22" i="14" s="1"/>
  <c r="L22" i="14" s="1"/>
  <c r="M22" i="14" s="1"/>
  <c r="N22" i="14" s="1"/>
  <c r="E22" i="14"/>
  <c r="D22" i="14" s="1"/>
  <c r="G20" i="14"/>
  <c r="H20" i="14" s="1"/>
  <c r="I20" i="14" s="1"/>
  <c r="J20" i="14" s="1"/>
  <c r="K20" i="14" s="1"/>
  <c r="L20" i="14" s="1"/>
  <c r="M20" i="14" s="1"/>
  <c r="N20" i="14" s="1"/>
  <c r="E20" i="14"/>
  <c r="D20" i="14" s="1"/>
  <c r="G19" i="14"/>
  <c r="H19" i="14" s="1"/>
  <c r="I19" i="14" s="1"/>
  <c r="J19" i="14" s="1"/>
  <c r="K19" i="14" s="1"/>
  <c r="L19" i="14" s="1"/>
  <c r="M19" i="14" s="1"/>
  <c r="N19" i="14" s="1"/>
  <c r="E19" i="14"/>
  <c r="D19" i="14" s="1"/>
  <c r="G17" i="14"/>
  <c r="H17" i="14" s="1"/>
  <c r="I17" i="14" s="1"/>
  <c r="J17" i="14" s="1"/>
  <c r="K17" i="14" s="1"/>
  <c r="L17" i="14" s="1"/>
  <c r="M17" i="14" s="1"/>
  <c r="N17" i="14" s="1"/>
  <c r="E17" i="14"/>
  <c r="D17" i="14" s="1"/>
  <c r="G16" i="14"/>
  <c r="H16" i="14" s="1"/>
  <c r="I16" i="14" s="1"/>
  <c r="J16" i="14" s="1"/>
  <c r="K16" i="14" s="1"/>
  <c r="L16" i="14" s="1"/>
  <c r="M16" i="14" s="1"/>
  <c r="N16" i="14" s="1"/>
  <c r="E16" i="14"/>
  <c r="D16" i="14" s="1"/>
  <c r="G14" i="14"/>
  <c r="H14" i="14" s="1"/>
  <c r="I14" i="14" s="1"/>
  <c r="J14" i="14" s="1"/>
  <c r="K14" i="14" s="1"/>
  <c r="L14" i="14" s="1"/>
  <c r="M14" i="14" s="1"/>
  <c r="N14" i="14" s="1"/>
  <c r="E14" i="14"/>
  <c r="D14" i="14" s="1"/>
  <c r="G12" i="14"/>
  <c r="H12" i="14" s="1"/>
  <c r="I12" i="14" s="1"/>
  <c r="J12" i="14" s="1"/>
  <c r="K12" i="14" s="1"/>
  <c r="L12" i="14" s="1"/>
  <c r="M12" i="14" s="1"/>
  <c r="N12" i="14" s="1"/>
  <c r="E12" i="14"/>
  <c r="D12" i="14" s="1"/>
  <c r="G11" i="14"/>
  <c r="H11" i="14" s="1"/>
  <c r="I11" i="14" s="1"/>
  <c r="J11" i="14" s="1"/>
  <c r="K11" i="14" s="1"/>
  <c r="L11" i="14" s="1"/>
  <c r="M11" i="14" s="1"/>
  <c r="N11" i="14" s="1"/>
  <c r="E11" i="14"/>
  <c r="D11" i="14" s="1"/>
  <c r="G9" i="14"/>
  <c r="H9" i="14" s="1"/>
  <c r="I9" i="14" s="1"/>
  <c r="J9" i="14" s="1"/>
  <c r="K9" i="14" s="1"/>
  <c r="L9" i="14" s="1"/>
  <c r="M9" i="14" s="1"/>
  <c r="N9" i="14" s="1"/>
  <c r="E9" i="14"/>
  <c r="D9" i="14" s="1"/>
  <c r="G7" i="14"/>
  <c r="H7" i="14" s="1"/>
  <c r="I7" i="14" s="1"/>
  <c r="J7" i="14" s="1"/>
  <c r="K7" i="14" s="1"/>
  <c r="L7" i="14" s="1"/>
  <c r="M7" i="14" s="1"/>
  <c r="N7" i="14" s="1"/>
  <c r="E7" i="14"/>
  <c r="D7" i="14" s="1"/>
  <c r="G6" i="14"/>
  <c r="H6" i="14" s="1"/>
  <c r="I6" i="14" s="1"/>
  <c r="J6" i="14" s="1"/>
  <c r="K6" i="14" s="1"/>
  <c r="L6" i="14" s="1"/>
  <c r="M6" i="14" s="1"/>
  <c r="N6" i="14" s="1"/>
  <c r="E6" i="14"/>
  <c r="D6" i="14" s="1"/>
  <c r="G5" i="14"/>
  <c r="H5" i="14" s="1"/>
  <c r="I5" i="14" s="1"/>
  <c r="J5" i="14" s="1"/>
  <c r="K5" i="14" s="1"/>
  <c r="L5" i="14" s="1"/>
  <c r="M5" i="14" s="1"/>
  <c r="N5" i="14" s="1"/>
  <c r="E5" i="14"/>
  <c r="D5" i="14" s="1"/>
  <c r="G4" i="14"/>
  <c r="H4" i="14" s="1"/>
  <c r="I4" i="14" s="1"/>
  <c r="J4" i="14" s="1"/>
  <c r="K4" i="14" s="1"/>
  <c r="L4" i="14" s="1"/>
  <c r="M4" i="14" s="1"/>
  <c r="N4" i="14" s="1"/>
  <c r="E4" i="14"/>
  <c r="D4" i="14" s="1"/>
  <c r="G3" i="14"/>
  <c r="H3" i="14" s="1"/>
  <c r="I3" i="14" s="1"/>
  <c r="J3" i="14" s="1"/>
  <c r="K3" i="14" s="1"/>
  <c r="L3" i="14" s="1"/>
  <c r="M3" i="14" s="1"/>
  <c r="N3" i="14" s="1"/>
  <c r="E3" i="14"/>
  <c r="D3" i="14" s="1"/>
  <c r="G36" i="13" l="1"/>
  <c r="H36" i="13" s="1"/>
  <c r="I36" i="13" s="1"/>
  <c r="J36" i="13" s="1"/>
  <c r="K36" i="13" s="1"/>
  <c r="L36" i="13" s="1"/>
  <c r="M36" i="13" s="1"/>
  <c r="N36" i="13" s="1"/>
  <c r="E36" i="13"/>
  <c r="D36" i="13" s="1"/>
  <c r="H34" i="13"/>
  <c r="I34" i="13" s="1"/>
  <c r="J34" i="13" s="1"/>
  <c r="K34" i="13" s="1"/>
  <c r="L34" i="13" s="1"/>
  <c r="M34" i="13" s="1"/>
  <c r="N34" i="13" s="1"/>
  <c r="G34" i="13"/>
  <c r="E34" i="13"/>
  <c r="D34" i="13" s="1"/>
  <c r="G33" i="13"/>
  <c r="H33" i="13" s="1"/>
  <c r="I33" i="13" s="1"/>
  <c r="J33" i="13" s="1"/>
  <c r="K33" i="13" s="1"/>
  <c r="L33" i="13" s="1"/>
  <c r="M33" i="13" s="1"/>
  <c r="N33" i="13" s="1"/>
  <c r="E33" i="13"/>
  <c r="D33" i="13" s="1"/>
  <c r="G32" i="13"/>
  <c r="H32" i="13" s="1"/>
  <c r="I32" i="13" s="1"/>
  <c r="J32" i="13" s="1"/>
  <c r="K32" i="13" s="1"/>
  <c r="L32" i="13" s="1"/>
  <c r="M32" i="13" s="1"/>
  <c r="N32" i="13" s="1"/>
  <c r="E32" i="13"/>
  <c r="D32" i="13" s="1"/>
  <c r="G30" i="13"/>
  <c r="H30" i="13" s="1"/>
  <c r="I30" i="13" s="1"/>
  <c r="J30" i="13" s="1"/>
  <c r="K30" i="13" s="1"/>
  <c r="L30" i="13" s="1"/>
  <c r="M30" i="13" s="1"/>
  <c r="N30" i="13" s="1"/>
  <c r="E30" i="13"/>
  <c r="D30" i="13" s="1"/>
  <c r="G28" i="13"/>
  <c r="H28" i="13" s="1"/>
  <c r="I28" i="13" s="1"/>
  <c r="J28" i="13" s="1"/>
  <c r="K28" i="13" s="1"/>
  <c r="L28" i="13" s="1"/>
  <c r="M28" i="13" s="1"/>
  <c r="N28" i="13" s="1"/>
  <c r="E28" i="13"/>
  <c r="D28" i="13" s="1"/>
  <c r="G27" i="13"/>
  <c r="H27" i="13" s="1"/>
  <c r="I27" i="13" s="1"/>
  <c r="J27" i="13" s="1"/>
  <c r="K27" i="13" s="1"/>
  <c r="L27" i="13" s="1"/>
  <c r="M27" i="13" s="1"/>
  <c r="N27" i="13" s="1"/>
  <c r="E27" i="13"/>
  <c r="D27" i="13" s="1"/>
  <c r="F23" i="13"/>
  <c r="G23" i="13" s="1"/>
  <c r="H23" i="13" s="1"/>
  <c r="I23" i="13" s="1"/>
  <c r="J23" i="13" s="1"/>
  <c r="K23" i="13" s="1"/>
  <c r="L23" i="13" s="1"/>
  <c r="M23" i="13" s="1"/>
  <c r="N23" i="13" s="1"/>
  <c r="F22" i="13"/>
  <c r="E22" i="13" s="1"/>
  <c r="D22" i="13" s="1"/>
  <c r="G21" i="13"/>
  <c r="H21" i="13" s="1"/>
  <c r="I21" i="13" s="1"/>
  <c r="J21" i="13" s="1"/>
  <c r="K21" i="13" s="1"/>
  <c r="L21" i="13" s="1"/>
  <c r="M21" i="13" s="1"/>
  <c r="N21" i="13" s="1"/>
  <c r="E21" i="13"/>
  <c r="D21" i="13" s="1"/>
  <c r="G20" i="13"/>
  <c r="H20" i="13" s="1"/>
  <c r="I20" i="13" s="1"/>
  <c r="J20" i="13" s="1"/>
  <c r="K20" i="13" s="1"/>
  <c r="L20" i="13" s="1"/>
  <c r="M20" i="13" s="1"/>
  <c r="N20" i="13" s="1"/>
  <c r="E20" i="13"/>
  <c r="D20" i="13" s="1"/>
  <c r="F17" i="13"/>
  <c r="G17" i="13" s="1"/>
  <c r="H17" i="13" s="1"/>
  <c r="I17" i="13" s="1"/>
  <c r="J17" i="13" s="1"/>
  <c r="K17" i="13" s="1"/>
  <c r="L17" i="13" s="1"/>
  <c r="M17" i="13" s="1"/>
  <c r="N17" i="13" s="1"/>
  <c r="G16" i="13"/>
  <c r="H16" i="13" s="1"/>
  <c r="I16" i="13" s="1"/>
  <c r="J16" i="13" s="1"/>
  <c r="K16" i="13" s="1"/>
  <c r="L16" i="13" s="1"/>
  <c r="M16" i="13" s="1"/>
  <c r="N16" i="13" s="1"/>
  <c r="E16" i="13"/>
  <c r="D16" i="13" s="1"/>
  <c r="G14" i="13"/>
  <c r="H14" i="13" s="1"/>
  <c r="I14" i="13" s="1"/>
  <c r="J14" i="13" s="1"/>
  <c r="K14" i="13" s="1"/>
  <c r="L14" i="13" s="1"/>
  <c r="M14" i="13" s="1"/>
  <c r="N14" i="13" s="1"/>
  <c r="E14" i="13"/>
  <c r="D14" i="13" s="1"/>
  <c r="G13" i="13"/>
  <c r="H13" i="13" s="1"/>
  <c r="I13" i="13" s="1"/>
  <c r="J13" i="13" s="1"/>
  <c r="K13" i="13" s="1"/>
  <c r="L13" i="13" s="1"/>
  <c r="M13" i="13" s="1"/>
  <c r="N13" i="13" s="1"/>
  <c r="E13" i="13"/>
  <c r="D13" i="13" s="1"/>
  <c r="G11" i="13"/>
  <c r="H11" i="13" s="1"/>
  <c r="I11" i="13" s="1"/>
  <c r="J11" i="13" s="1"/>
  <c r="K11" i="13" s="1"/>
  <c r="L11" i="13" s="1"/>
  <c r="M11" i="13" s="1"/>
  <c r="N11" i="13" s="1"/>
  <c r="E11" i="13"/>
  <c r="D11" i="13" s="1"/>
  <c r="G10" i="13"/>
  <c r="H10" i="13" s="1"/>
  <c r="I10" i="13" s="1"/>
  <c r="J10" i="13" s="1"/>
  <c r="K10" i="13" s="1"/>
  <c r="L10" i="13" s="1"/>
  <c r="M10" i="13" s="1"/>
  <c r="N10" i="13" s="1"/>
  <c r="E10" i="13"/>
  <c r="D10" i="13" s="1"/>
  <c r="G9" i="13"/>
  <c r="H9" i="13" s="1"/>
  <c r="I9" i="13" s="1"/>
  <c r="J9" i="13" s="1"/>
  <c r="K9" i="13" s="1"/>
  <c r="L9" i="13" s="1"/>
  <c r="M9" i="13" s="1"/>
  <c r="N9" i="13" s="1"/>
  <c r="E9" i="13"/>
  <c r="D9" i="13" s="1"/>
  <c r="G7" i="13"/>
  <c r="H7" i="13" s="1"/>
  <c r="I7" i="13" s="1"/>
  <c r="J7" i="13" s="1"/>
  <c r="K7" i="13" s="1"/>
  <c r="L7" i="13" s="1"/>
  <c r="M7" i="13" s="1"/>
  <c r="N7" i="13" s="1"/>
  <c r="E7" i="13"/>
  <c r="D7" i="13" s="1"/>
  <c r="G6" i="13"/>
  <c r="H6" i="13" s="1"/>
  <c r="I6" i="13" s="1"/>
  <c r="J6" i="13" s="1"/>
  <c r="K6" i="13" s="1"/>
  <c r="L6" i="13" s="1"/>
  <c r="M6" i="13" s="1"/>
  <c r="N6" i="13" s="1"/>
  <c r="E6" i="13"/>
  <c r="D6" i="13" s="1"/>
  <c r="G5" i="13"/>
  <c r="H5" i="13" s="1"/>
  <c r="I5" i="13" s="1"/>
  <c r="J5" i="13" s="1"/>
  <c r="K5" i="13" s="1"/>
  <c r="L5" i="13" s="1"/>
  <c r="M5" i="13" s="1"/>
  <c r="N5" i="13" s="1"/>
  <c r="E5" i="13"/>
  <c r="D5" i="13" s="1"/>
  <c r="G4" i="13"/>
  <c r="H4" i="13" s="1"/>
  <c r="I4" i="13" s="1"/>
  <c r="J4" i="13" s="1"/>
  <c r="K4" i="13" s="1"/>
  <c r="L4" i="13" s="1"/>
  <c r="M4" i="13" s="1"/>
  <c r="N4" i="13" s="1"/>
  <c r="E4" i="13"/>
  <c r="D4" i="13" s="1"/>
  <c r="G3" i="13"/>
  <c r="H3" i="13" s="1"/>
  <c r="I3" i="13" s="1"/>
  <c r="J3" i="13" s="1"/>
  <c r="K3" i="13" s="1"/>
  <c r="L3" i="13" s="1"/>
  <c r="M3" i="13" s="1"/>
  <c r="N3" i="13" s="1"/>
  <c r="E3" i="13"/>
  <c r="D3" i="13" s="1"/>
  <c r="G26" i="12"/>
  <c r="H26" i="12" s="1"/>
  <c r="I26" i="12" s="1"/>
  <c r="J26" i="12" s="1"/>
  <c r="K26" i="12" s="1"/>
  <c r="L26" i="12" s="1"/>
  <c r="M26" i="12" s="1"/>
  <c r="N26" i="12" s="1"/>
  <c r="E26" i="12"/>
  <c r="D26" i="12" s="1"/>
  <c r="G24" i="12"/>
  <c r="H24" i="12" s="1"/>
  <c r="I24" i="12" s="1"/>
  <c r="J24" i="12" s="1"/>
  <c r="K24" i="12" s="1"/>
  <c r="L24" i="12" s="1"/>
  <c r="M24" i="12" s="1"/>
  <c r="N24" i="12" s="1"/>
  <c r="E24" i="12"/>
  <c r="D24" i="12" s="1"/>
  <c r="G22" i="12"/>
  <c r="H22" i="12" s="1"/>
  <c r="I22" i="12" s="1"/>
  <c r="J22" i="12" s="1"/>
  <c r="K22" i="12" s="1"/>
  <c r="L22" i="12" s="1"/>
  <c r="M22" i="12" s="1"/>
  <c r="N22" i="12" s="1"/>
  <c r="E22" i="12"/>
  <c r="D22" i="12" s="1"/>
  <c r="G20" i="12"/>
  <c r="H20" i="12" s="1"/>
  <c r="I20" i="12" s="1"/>
  <c r="J20" i="12" s="1"/>
  <c r="K20" i="12" s="1"/>
  <c r="L20" i="12" s="1"/>
  <c r="M20" i="12" s="1"/>
  <c r="N20" i="12" s="1"/>
  <c r="E20" i="12"/>
  <c r="D20" i="12" s="1"/>
  <c r="G19" i="12"/>
  <c r="H19" i="12" s="1"/>
  <c r="I19" i="12" s="1"/>
  <c r="J19" i="12" s="1"/>
  <c r="K19" i="12" s="1"/>
  <c r="L19" i="12" s="1"/>
  <c r="M19" i="12" s="1"/>
  <c r="N19" i="12" s="1"/>
  <c r="E19" i="12"/>
  <c r="D19" i="12" s="1"/>
  <c r="G12" i="12"/>
  <c r="H12" i="12" s="1"/>
  <c r="I12" i="12" s="1"/>
  <c r="J12" i="12" s="1"/>
  <c r="K12" i="12" s="1"/>
  <c r="L12" i="12" s="1"/>
  <c r="M12" i="12" s="1"/>
  <c r="N12" i="12" s="1"/>
  <c r="E12" i="12"/>
  <c r="D12" i="12" s="1"/>
  <c r="G11" i="12"/>
  <c r="H11" i="12" s="1"/>
  <c r="I11" i="12" s="1"/>
  <c r="J11" i="12" s="1"/>
  <c r="K11" i="12" s="1"/>
  <c r="L11" i="12" s="1"/>
  <c r="M11" i="12" s="1"/>
  <c r="N11" i="12" s="1"/>
  <c r="E11" i="12"/>
  <c r="D11" i="12" s="1"/>
  <c r="G9" i="12"/>
  <c r="H9" i="12" s="1"/>
  <c r="I9" i="12" s="1"/>
  <c r="J9" i="12" s="1"/>
  <c r="K9" i="12" s="1"/>
  <c r="L9" i="12" s="1"/>
  <c r="M9" i="12" s="1"/>
  <c r="N9" i="12" s="1"/>
  <c r="E9" i="12"/>
  <c r="D9" i="12" s="1"/>
  <c r="G7" i="12"/>
  <c r="H7" i="12" s="1"/>
  <c r="I7" i="12" s="1"/>
  <c r="J7" i="12" s="1"/>
  <c r="K7" i="12" s="1"/>
  <c r="L7" i="12" s="1"/>
  <c r="M7" i="12" s="1"/>
  <c r="N7" i="12" s="1"/>
  <c r="E7" i="12"/>
  <c r="D7" i="12" s="1"/>
  <c r="G6" i="12"/>
  <c r="H6" i="12" s="1"/>
  <c r="I6" i="12" s="1"/>
  <c r="J6" i="12" s="1"/>
  <c r="K6" i="12" s="1"/>
  <c r="L6" i="12" s="1"/>
  <c r="M6" i="12" s="1"/>
  <c r="N6" i="12" s="1"/>
  <c r="E6" i="12"/>
  <c r="D6" i="12" s="1"/>
  <c r="G5" i="12"/>
  <c r="H5" i="12" s="1"/>
  <c r="I5" i="12" s="1"/>
  <c r="J5" i="12" s="1"/>
  <c r="K5" i="12" s="1"/>
  <c r="L5" i="12" s="1"/>
  <c r="M5" i="12" s="1"/>
  <c r="N5" i="12" s="1"/>
  <c r="E5" i="12"/>
  <c r="D5" i="12" s="1"/>
  <c r="G4" i="12"/>
  <c r="H4" i="12" s="1"/>
  <c r="I4" i="12" s="1"/>
  <c r="J4" i="12" s="1"/>
  <c r="K4" i="12" s="1"/>
  <c r="L4" i="12" s="1"/>
  <c r="M4" i="12" s="1"/>
  <c r="N4" i="12" s="1"/>
  <c r="E4" i="12"/>
  <c r="D4" i="12" s="1"/>
  <c r="G3" i="12"/>
  <c r="H3" i="12" s="1"/>
  <c r="I3" i="12" s="1"/>
  <c r="J3" i="12" s="1"/>
  <c r="K3" i="12" s="1"/>
  <c r="L3" i="12" s="1"/>
  <c r="M3" i="12" s="1"/>
  <c r="N3" i="12" s="1"/>
  <c r="E3" i="12"/>
  <c r="D3" i="12" s="1"/>
  <c r="G26" i="11"/>
  <c r="H26" i="11" s="1"/>
  <c r="I26" i="11" s="1"/>
  <c r="J26" i="11" s="1"/>
  <c r="K26" i="11" s="1"/>
  <c r="L26" i="11" s="1"/>
  <c r="M26" i="11" s="1"/>
  <c r="N26" i="11" s="1"/>
  <c r="E26" i="11"/>
  <c r="D26" i="11" s="1"/>
  <c r="G24" i="11"/>
  <c r="H24" i="11" s="1"/>
  <c r="I24" i="11" s="1"/>
  <c r="J24" i="11" s="1"/>
  <c r="K24" i="11" s="1"/>
  <c r="L24" i="11" s="1"/>
  <c r="M24" i="11" s="1"/>
  <c r="N24" i="11" s="1"/>
  <c r="E24" i="11"/>
  <c r="D24" i="11" s="1"/>
  <c r="G22" i="11"/>
  <c r="H22" i="11" s="1"/>
  <c r="I22" i="11" s="1"/>
  <c r="J22" i="11" s="1"/>
  <c r="K22" i="11" s="1"/>
  <c r="L22" i="11" s="1"/>
  <c r="M22" i="11" s="1"/>
  <c r="N22" i="11" s="1"/>
  <c r="E22" i="11"/>
  <c r="D22" i="11" s="1"/>
  <c r="G20" i="11"/>
  <c r="H20" i="11" s="1"/>
  <c r="I20" i="11" s="1"/>
  <c r="J20" i="11" s="1"/>
  <c r="K20" i="11" s="1"/>
  <c r="L20" i="11" s="1"/>
  <c r="M20" i="11" s="1"/>
  <c r="N20" i="11" s="1"/>
  <c r="E20" i="11"/>
  <c r="D20" i="11" s="1"/>
  <c r="G19" i="11"/>
  <c r="H19" i="11" s="1"/>
  <c r="I19" i="11" s="1"/>
  <c r="J19" i="11" s="1"/>
  <c r="K19" i="11" s="1"/>
  <c r="L19" i="11" s="1"/>
  <c r="M19" i="11" s="1"/>
  <c r="N19" i="11" s="1"/>
  <c r="E19" i="11"/>
  <c r="D19" i="11" s="1"/>
  <c r="G17" i="11"/>
  <c r="H17" i="11" s="1"/>
  <c r="I17" i="11" s="1"/>
  <c r="J17" i="11" s="1"/>
  <c r="K17" i="11" s="1"/>
  <c r="L17" i="11" s="1"/>
  <c r="M17" i="11" s="1"/>
  <c r="N17" i="11" s="1"/>
  <c r="E17" i="11"/>
  <c r="D17" i="11" s="1"/>
  <c r="G16" i="11"/>
  <c r="H16" i="11" s="1"/>
  <c r="I16" i="11" s="1"/>
  <c r="J16" i="11" s="1"/>
  <c r="K16" i="11" s="1"/>
  <c r="L16" i="11" s="1"/>
  <c r="M16" i="11" s="1"/>
  <c r="N16" i="11" s="1"/>
  <c r="E16" i="11"/>
  <c r="D16" i="11" s="1"/>
  <c r="G14" i="11"/>
  <c r="H14" i="11" s="1"/>
  <c r="I14" i="11" s="1"/>
  <c r="J14" i="11" s="1"/>
  <c r="K14" i="11" s="1"/>
  <c r="L14" i="11" s="1"/>
  <c r="M14" i="11" s="1"/>
  <c r="N14" i="11" s="1"/>
  <c r="E14" i="11"/>
  <c r="D14" i="11" s="1"/>
  <c r="G12" i="11"/>
  <c r="H12" i="11" s="1"/>
  <c r="I12" i="11" s="1"/>
  <c r="J12" i="11" s="1"/>
  <c r="K12" i="11" s="1"/>
  <c r="L12" i="11" s="1"/>
  <c r="M12" i="11" s="1"/>
  <c r="N12" i="11" s="1"/>
  <c r="E12" i="11"/>
  <c r="D12" i="11" s="1"/>
  <c r="G11" i="11"/>
  <c r="H11" i="11" s="1"/>
  <c r="I11" i="11" s="1"/>
  <c r="J11" i="11" s="1"/>
  <c r="K11" i="11" s="1"/>
  <c r="L11" i="11" s="1"/>
  <c r="M11" i="11" s="1"/>
  <c r="N11" i="11" s="1"/>
  <c r="E11" i="11"/>
  <c r="D11" i="11" s="1"/>
  <c r="G9" i="11"/>
  <c r="H9" i="11" s="1"/>
  <c r="I9" i="11" s="1"/>
  <c r="J9" i="11" s="1"/>
  <c r="K9" i="11" s="1"/>
  <c r="L9" i="11" s="1"/>
  <c r="M9" i="11" s="1"/>
  <c r="N9" i="11" s="1"/>
  <c r="E9" i="11"/>
  <c r="D9" i="11" s="1"/>
  <c r="G7" i="11"/>
  <c r="H7" i="11" s="1"/>
  <c r="I7" i="11" s="1"/>
  <c r="J7" i="11" s="1"/>
  <c r="K7" i="11" s="1"/>
  <c r="L7" i="11" s="1"/>
  <c r="M7" i="11" s="1"/>
  <c r="N7" i="11" s="1"/>
  <c r="E7" i="11"/>
  <c r="D7" i="11" s="1"/>
  <c r="G6" i="11"/>
  <c r="H6" i="11" s="1"/>
  <c r="I6" i="11" s="1"/>
  <c r="J6" i="11" s="1"/>
  <c r="K6" i="11" s="1"/>
  <c r="L6" i="11" s="1"/>
  <c r="M6" i="11" s="1"/>
  <c r="N6" i="11" s="1"/>
  <c r="E6" i="11"/>
  <c r="D6" i="11" s="1"/>
  <c r="G5" i="11"/>
  <c r="H5" i="11" s="1"/>
  <c r="I5" i="11" s="1"/>
  <c r="J5" i="11" s="1"/>
  <c r="K5" i="11" s="1"/>
  <c r="L5" i="11" s="1"/>
  <c r="M5" i="11" s="1"/>
  <c r="N5" i="11" s="1"/>
  <c r="E5" i="11"/>
  <c r="D5" i="11" s="1"/>
  <c r="G4" i="11"/>
  <c r="H4" i="11" s="1"/>
  <c r="I4" i="11" s="1"/>
  <c r="J4" i="11" s="1"/>
  <c r="K4" i="11" s="1"/>
  <c r="L4" i="11" s="1"/>
  <c r="M4" i="11" s="1"/>
  <c r="N4" i="11" s="1"/>
  <c r="E4" i="11"/>
  <c r="D4" i="11" s="1"/>
  <c r="G3" i="11"/>
  <c r="H3" i="11" s="1"/>
  <c r="I3" i="11" s="1"/>
  <c r="J3" i="11" s="1"/>
  <c r="K3" i="11" s="1"/>
  <c r="L3" i="11" s="1"/>
  <c r="M3" i="11" s="1"/>
  <c r="N3" i="11" s="1"/>
  <c r="E3" i="11"/>
  <c r="D3" i="11" s="1"/>
  <c r="G33" i="10"/>
  <c r="H33" i="10" s="1"/>
  <c r="I33" i="10" s="1"/>
  <c r="J33" i="10" s="1"/>
  <c r="K33" i="10" s="1"/>
  <c r="L33" i="10" s="1"/>
  <c r="M33" i="10" s="1"/>
  <c r="N33" i="10" s="1"/>
  <c r="E33" i="10"/>
  <c r="D33" i="10"/>
  <c r="G31" i="10"/>
  <c r="H31" i="10" s="1"/>
  <c r="I31" i="10" s="1"/>
  <c r="J31" i="10" s="1"/>
  <c r="K31" i="10" s="1"/>
  <c r="L31" i="10" s="1"/>
  <c r="M31" i="10" s="1"/>
  <c r="N31" i="10" s="1"/>
  <c r="E31" i="10"/>
  <c r="D31" i="10" s="1"/>
  <c r="I29" i="10"/>
  <c r="J29" i="10" s="1"/>
  <c r="K29" i="10" s="1"/>
  <c r="L29" i="10" s="1"/>
  <c r="M29" i="10" s="1"/>
  <c r="N29" i="10" s="1"/>
  <c r="H29" i="10"/>
  <c r="G29" i="10"/>
  <c r="E29" i="10"/>
  <c r="D29" i="10"/>
  <c r="G27" i="10"/>
  <c r="H27" i="10" s="1"/>
  <c r="I27" i="10" s="1"/>
  <c r="J27" i="10" s="1"/>
  <c r="K27" i="10" s="1"/>
  <c r="L27" i="10" s="1"/>
  <c r="M27" i="10" s="1"/>
  <c r="N27" i="10" s="1"/>
  <c r="E27" i="10"/>
  <c r="D27" i="10"/>
  <c r="G26" i="10"/>
  <c r="H26" i="10" s="1"/>
  <c r="I26" i="10" s="1"/>
  <c r="J26" i="10" s="1"/>
  <c r="K26" i="10" s="1"/>
  <c r="L26" i="10" s="1"/>
  <c r="M26" i="10" s="1"/>
  <c r="N26" i="10" s="1"/>
  <c r="E26" i="10"/>
  <c r="D26" i="10"/>
  <c r="G24" i="10"/>
  <c r="H24" i="10" s="1"/>
  <c r="I24" i="10" s="1"/>
  <c r="J24" i="10" s="1"/>
  <c r="K24" i="10" s="1"/>
  <c r="L24" i="10" s="1"/>
  <c r="M24" i="10" s="1"/>
  <c r="N24" i="10" s="1"/>
  <c r="E24" i="10"/>
  <c r="D24" i="10" s="1"/>
  <c r="G23" i="10"/>
  <c r="H23" i="10" s="1"/>
  <c r="I23" i="10" s="1"/>
  <c r="J23" i="10" s="1"/>
  <c r="K23" i="10" s="1"/>
  <c r="L23" i="10" s="1"/>
  <c r="M23" i="10" s="1"/>
  <c r="N23" i="10" s="1"/>
  <c r="E23" i="10"/>
  <c r="D23" i="10"/>
  <c r="G21" i="10"/>
  <c r="H21" i="10" s="1"/>
  <c r="I21" i="10" s="1"/>
  <c r="J21" i="10" s="1"/>
  <c r="K21" i="10" s="1"/>
  <c r="L21" i="10" s="1"/>
  <c r="M21" i="10" s="1"/>
  <c r="N21" i="10" s="1"/>
  <c r="E21" i="10"/>
  <c r="D21" i="10"/>
  <c r="G20" i="10"/>
  <c r="H20" i="10" s="1"/>
  <c r="I20" i="10" s="1"/>
  <c r="J20" i="10" s="1"/>
  <c r="K20" i="10" s="1"/>
  <c r="L20" i="10" s="1"/>
  <c r="M20" i="10" s="1"/>
  <c r="N20" i="10" s="1"/>
  <c r="E20" i="10"/>
  <c r="D20" i="10"/>
  <c r="G17" i="10"/>
  <c r="H17" i="10" s="1"/>
  <c r="I17" i="10" s="1"/>
  <c r="J17" i="10" s="1"/>
  <c r="K17" i="10" s="1"/>
  <c r="L17" i="10" s="1"/>
  <c r="M17" i="10" s="1"/>
  <c r="N17" i="10" s="1"/>
  <c r="E17" i="10"/>
  <c r="D17" i="10"/>
  <c r="G16" i="10"/>
  <c r="H16" i="10" s="1"/>
  <c r="I16" i="10" s="1"/>
  <c r="J16" i="10" s="1"/>
  <c r="K16" i="10" s="1"/>
  <c r="L16" i="10" s="1"/>
  <c r="M16" i="10" s="1"/>
  <c r="N16" i="10" s="1"/>
  <c r="E16" i="10"/>
  <c r="D16" i="10"/>
  <c r="G14" i="10"/>
  <c r="H14" i="10" s="1"/>
  <c r="I14" i="10" s="1"/>
  <c r="J14" i="10" s="1"/>
  <c r="K14" i="10" s="1"/>
  <c r="L14" i="10" s="1"/>
  <c r="M14" i="10" s="1"/>
  <c r="N14" i="10" s="1"/>
  <c r="E14" i="10"/>
  <c r="D14" i="10"/>
  <c r="G12" i="10"/>
  <c r="H12" i="10" s="1"/>
  <c r="I12" i="10" s="1"/>
  <c r="J12" i="10" s="1"/>
  <c r="K12" i="10" s="1"/>
  <c r="L12" i="10" s="1"/>
  <c r="M12" i="10" s="1"/>
  <c r="N12" i="10" s="1"/>
  <c r="E12" i="10"/>
  <c r="D12" i="10"/>
  <c r="G11" i="10"/>
  <c r="H11" i="10" s="1"/>
  <c r="I11" i="10" s="1"/>
  <c r="J11" i="10" s="1"/>
  <c r="K11" i="10" s="1"/>
  <c r="L11" i="10" s="1"/>
  <c r="M11" i="10" s="1"/>
  <c r="N11" i="10" s="1"/>
  <c r="E11" i="10"/>
  <c r="D11" i="10"/>
  <c r="G9" i="10"/>
  <c r="H9" i="10" s="1"/>
  <c r="I9" i="10" s="1"/>
  <c r="J9" i="10" s="1"/>
  <c r="K9" i="10" s="1"/>
  <c r="L9" i="10" s="1"/>
  <c r="M9" i="10" s="1"/>
  <c r="N9" i="10" s="1"/>
  <c r="E9" i="10"/>
  <c r="D9" i="10"/>
  <c r="G7" i="10"/>
  <c r="H7" i="10" s="1"/>
  <c r="I7" i="10" s="1"/>
  <c r="J7" i="10" s="1"/>
  <c r="K7" i="10" s="1"/>
  <c r="L7" i="10" s="1"/>
  <c r="M7" i="10" s="1"/>
  <c r="N7" i="10" s="1"/>
  <c r="E7" i="10"/>
  <c r="D7" i="10"/>
  <c r="G6" i="10"/>
  <c r="H6" i="10" s="1"/>
  <c r="I6" i="10" s="1"/>
  <c r="J6" i="10" s="1"/>
  <c r="K6" i="10" s="1"/>
  <c r="L6" i="10" s="1"/>
  <c r="M6" i="10" s="1"/>
  <c r="N6" i="10" s="1"/>
  <c r="E6" i="10"/>
  <c r="D6" i="10"/>
  <c r="G5" i="10"/>
  <c r="H5" i="10" s="1"/>
  <c r="I5" i="10" s="1"/>
  <c r="J5" i="10" s="1"/>
  <c r="K5" i="10" s="1"/>
  <c r="L5" i="10" s="1"/>
  <c r="M5" i="10" s="1"/>
  <c r="N5" i="10" s="1"/>
  <c r="E5" i="10"/>
  <c r="D5" i="10"/>
  <c r="G4" i="10"/>
  <c r="H4" i="10" s="1"/>
  <c r="I4" i="10" s="1"/>
  <c r="J4" i="10" s="1"/>
  <c r="K4" i="10" s="1"/>
  <c r="L4" i="10" s="1"/>
  <c r="M4" i="10" s="1"/>
  <c r="N4" i="10" s="1"/>
  <c r="E4" i="10"/>
  <c r="D4" i="10"/>
  <c r="G3" i="10"/>
  <c r="H3" i="10" s="1"/>
  <c r="I3" i="10" s="1"/>
  <c r="J3" i="10" s="1"/>
  <c r="K3" i="10" s="1"/>
  <c r="L3" i="10" s="1"/>
  <c r="M3" i="10" s="1"/>
  <c r="N3" i="10" s="1"/>
  <c r="E3" i="10"/>
  <c r="D3" i="10"/>
  <c r="G33" i="9"/>
  <c r="H33" i="9" s="1"/>
  <c r="I33" i="9" s="1"/>
  <c r="J33" i="9" s="1"/>
  <c r="K33" i="9" s="1"/>
  <c r="L33" i="9" s="1"/>
  <c r="M33" i="9" s="1"/>
  <c r="N33" i="9" s="1"/>
  <c r="E33" i="9"/>
  <c r="D33" i="9"/>
  <c r="G31" i="9"/>
  <c r="H31" i="9" s="1"/>
  <c r="I31" i="9" s="1"/>
  <c r="J31" i="9" s="1"/>
  <c r="K31" i="9" s="1"/>
  <c r="L31" i="9" s="1"/>
  <c r="M31" i="9" s="1"/>
  <c r="N31" i="9" s="1"/>
  <c r="E31" i="9"/>
  <c r="D31" i="9" s="1"/>
  <c r="G29" i="9"/>
  <c r="H29" i="9" s="1"/>
  <c r="I29" i="9" s="1"/>
  <c r="J29" i="9" s="1"/>
  <c r="K29" i="9" s="1"/>
  <c r="L29" i="9" s="1"/>
  <c r="M29" i="9" s="1"/>
  <c r="N29" i="9" s="1"/>
  <c r="E29" i="9"/>
  <c r="D29" i="9"/>
  <c r="G27" i="9"/>
  <c r="H27" i="9" s="1"/>
  <c r="I27" i="9" s="1"/>
  <c r="J27" i="9" s="1"/>
  <c r="K27" i="9" s="1"/>
  <c r="L27" i="9" s="1"/>
  <c r="M27" i="9" s="1"/>
  <c r="N27" i="9" s="1"/>
  <c r="E27" i="9"/>
  <c r="D27" i="9"/>
  <c r="G26" i="9"/>
  <c r="H26" i="9" s="1"/>
  <c r="I26" i="9" s="1"/>
  <c r="J26" i="9" s="1"/>
  <c r="K26" i="9" s="1"/>
  <c r="L26" i="9" s="1"/>
  <c r="M26" i="9" s="1"/>
  <c r="N26" i="9" s="1"/>
  <c r="E26" i="9"/>
  <c r="D26" i="9" s="1"/>
  <c r="G24" i="9"/>
  <c r="H24" i="9" s="1"/>
  <c r="I24" i="9" s="1"/>
  <c r="J24" i="9" s="1"/>
  <c r="K24" i="9" s="1"/>
  <c r="L24" i="9" s="1"/>
  <c r="M24" i="9" s="1"/>
  <c r="N24" i="9" s="1"/>
  <c r="E24" i="9"/>
  <c r="D24" i="9" s="1"/>
  <c r="G23" i="9"/>
  <c r="H23" i="9" s="1"/>
  <c r="I23" i="9" s="1"/>
  <c r="J23" i="9" s="1"/>
  <c r="K23" i="9" s="1"/>
  <c r="L23" i="9" s="1"/>
  <c r="M23" i="9" s="1"/>
  <c r="N23" i="9" s="1"/>
  <c r="E23" i="9"/>
  <c r="D23" i="9"/>
  <c r="G21" i="9"/>
  <c r="H21" i="9" s="1"/>
  <c r="I21" i="9" s="1"/>
  <c r="J21" i="9" s="1"/>
  <c r="K21" i="9" s="1"/>
  <c r="L21" i="9" s="1"/>
  <c r="M21" i="9" s="1"/>
  <c r="N21" i="9" s="1"/>
  <c r="E21" i="9"/>
  <c r="D21" i="9"/>
  <c r="G20" i="9"/>
  <c r="H20" i="9" s="1"/>
  <c r="I20" i="9" s="1"/>
  <c r="J20" i="9" s="1"/>
  <c r="K20" i="9" s="1"/>
  <c r="L20" i="9" s="1"/>
  <c r="M20" i="9" s="1"/>
  <c r="N20" i="9" s="1"/>
  <c r="E20" i="9"/>
  <c r="D20" i="9" s="1"/>
  <c r="G17" i="9"/>
  <c r="H17" i="9" s="1"/>
  <c r="I17" i="9" s="1"/>
  <c r="J17" i="9" s="1"/>
  <c r="K17" i="9" s="1"/>
  <c r="L17" i="9" s="1"/>
  <c r="M17" i="9" s="1"/>
  <c r="N17" i="9" s="1"/>
  <c r="E17" i="9"/>
  <c r="D17" i="9" s="1"/>
  <c r="G16" i="9"/>
  <c r="H16" i="9" s="1"/>
  <c r="I16" i="9" s="1"/>
  <c r="J16" i="9" s="1"/>
  <c r="K16" i="9" s="1"/>
  <c r="L16" i="9" s="1"/>
  <c r="M16" i="9" s="1"/>
  <c r="N16" i="9" s="1"/>
  <c r="E16" i="9"/>
  <c r="D16" i="9"/>
  <c r="G14" i="9"/>
  <c r="H14" i="9" s="1"/>
  <c r="I14" i="9" s="1"/>
  <c r="J14" i="9" s="1"/>
  <c r="K14" i="9" s="1"/>
  <c r="L14" i="9" s="1"/>
  <c r="M14" i="9" s="1"/>
  <c r="N14" i="9" s="1"/>
  <c r="E14" i="9"/>
  <c r="D14" i="9"/>
  <c r="G12" i="9"/>
  <c r="H12" i="9" s="1"/>
  <c r="I12" i="9" s="1"/>
  <c r="J12" i="9" s="1"/>
  <c r="K12" i="9" s="1"/>
  <c r="L12" i="9" s="1"/>
  <c r="M12" i="9" s="1"/>
  <c r="N12" i="9" s="1"/>
  <c r="E12" i="9"/>
  <c r="D12" i="9"/>
  <c r="G11" i="9"/>
  <c r="H11" i="9" s="1"/>
  <c r="I11" i="9" s="1"/>
  <c r="J11" i="9" s="1"/>
  <c r="K11" i="9" s="1"/>
  <c r="L11" i="9" s="1"/>
  <c r="M11" i="9" s="1"/>
  <c r="N11" i="9" s="1"/>
  <c r="E11" i="9"/>
  <c r="D11" i="9" s="1"/>
  <c r="G9" i="9"/>
  <c r="H9" i="9" s="1"/>
  <c r="I9" i="9" s="1"/>
  <c r="J9" i="9" s="1"/>
  <c r="K9" i="9" s="1"/>
  <c r="L9" i="9" s="1"/>
  <c r="M9" i="9" s="1"/>
  <c r="N9" i="9" s="1"/>
  <c r="E9" i="9"/>
  <c r="D9" i="9" s="1"/>
  <c r="G7" i="9"/>
  <c r="H7" i="9" s="1"/>
  <c r="I7" i="9" s="1"/>
  <c r="J7" i="9" s="1"/>
  <c r="K7" i="9" s="1"/>
  <c r="L7" i="9" s="1"/>
  <c r="M7" i="9" s="1"/>
  <c r="N7" i="9" s="1"/>
  <c r="E7" i="9"/>
  <c r="D7" i="9"/>
  <c r="G6" i="9"/>
  <c r="H6" i="9" s="1"/>
  <c r="I6" i="9" s="1"/>
  <c r="J6" i="9" s="1"/>
  <c r="K6" i="9" s="1"/>
  <c r="L6" i="9" s="1"/>
  <c r="M6" i="9" s="1"/>
  <c r="N6" i="9" s="1"/>
  <c r="E6" i="9"/>
  <c r="D6" i="9"/>
  <c r="G5" i="9"/>
  <c r="H5" i="9" s="1"/>
  <c r="I5" i="9" s="1"/>
  <c r="J5" i="9" s="1"/>
  <c r="K5" i="9" s="1"/>
  <c r="L5" i="9" s="1"/>
  <c r="M5" i="9" s="1"/>
  <c r="N5" i="9" s="1"/>
  <c r="E5" i="9"/>
  <c r="D5" i="9" s="1"/>
  <c r="G4" i="9"/>
  <c r="H4" i="9" s="1"/>
  <c r="I4" i="9" s="1"/>
  <c r="J4" i="9" s="1"/>
  <c r="K4" i="9" s="1"/>
  <c r="L4" i="9" s="1"/>
  <c r="M4" i="9" s="1"/>
  <c r="N4" i="9" s="1"/>
  <c r="E4" i="9"/>
  <c r="D4" i="9" s="1"/>
  <c r="G3" i="9"/>
  <c r="H3" i="9" s="1"/>
  <c r="I3" i="9" s="1"/>
  <c r="J3" i="9" s="1"/>
  <c r="K3" i="9" s="1"/>
  <c r="L3" i="9" s="1"/>
  <c r="M3" i="9" s="1"/>
  <c r="N3" i="9" s="1"/>
  <c r="E3" i="9"/>
  <c r="D3" i="9" s="1"/>
  <c r="G33" i="8"/>
  <c r="H33" i="8" s="1"/>
  <c r="I33" i="8" s="1"/>
  <c r="J33" i="8" s="1"/>
  <c r="K33" i="8" s="1"/>
  <c r="L33" i="8" s="1"/>
  <c r="M33" i="8" s="1"/>
  <c r="N33" i="8" s="1"/>
  <c r="E33" i="8"/>
  <c r="D33" i="8" s="1"/>
  <c r="G31" i="8"/>
  <c r="H31" i="8" s="1"/>
  <c r="I31" i="8" s="1"/>
  <c r="J31" i="8" s="1"/>
  <c r="K31" i="8" s="1"/>
  <c r="L31" i="8" s="1"/>
  <c r="M31" i="8" s="1"/>
  <c r="N31" i="8" s="1"/>
  <c r="E31" i="8"/>
  <c r="D31" i="8" s="1"/>
  <c r="G29" i="8"/>
  <c r="H29" i="8" s="1"/>
  <c r="I29" i="8" s="1"/>
  <c r="J29" i="8" s="1"/>
  <c r="K29" i="8" s="1"/>
  <c r="L29" i="8" s="1"/>
  <c r="M29" i="8" s="1"/>
  <c r="N29" i="8" s="1"/>
  <c r="E29" i="8"/>
  <c r="D29" i="8"/>
  <c r="G27" i="8"/>
  <c r="H27" i="8" s="1"/>
  <c r="I27" i="8" s="1"/>
  <c r="J27" i="8" s="1"/>
  <c r="K27" i="8" s="1"/>
  <c r="L27" i="8" s="1"/>
  <c r="M27" i="8" s="1"/>
  <c r="N27" i="8" s="1"/>
  <c r="E27" i="8"/>
  <c r="D27" i="8" s="1"/>
  <c r="G26" i="8"/>
  <c r="H26" i="8" s="1"/>
  <c r="I26" i="8" s="1"/>
  <c r="J26" i="8" s="1"/>
  <c r="K26" i="8" s="1"/>
  <c r="L26" i="8" s="1"/>
  <c r="M26" i="8" s="1"/>
  <c r="N26" i="8" s="1"/>
  <c r="E26" i="8"/>
  <c r="D26" i="8" s="1"/>
  <c r="H24" i="8"/>
  <c r="I24" i="8" s="1"/>
  <c r="J24" i="8" s="1"/>
  <c r="K24" i="8" s="1"/>
  <c r="L24" i="8" s="1"/>
  <c r="M24" i="8" s="1"/>
  <c r="N24" i="8" s="1"/>
  <c r="G24" i="8"/>
  <c r="E24" i="8"/>
  <c r="D24" i="8" s="1"/>
  <c r="G23" i="8"/>
  <c r="H23" i="8" s="1"/>
  <c r="I23" i="8" s="1"/>
  <c r="J23" i="8" s="1"/>
  <c r="K23" i="8" s="1"/>
  <c r="L23" i="8" s="1"/>
  <c r="M23" i="8" s="1"/>
  <c r="N23" i="8" s="1"/>
  <c r="E23" i="8"/>
  <c r="D23" i="8"/>
  <c r="G21" i="8"/>
  <c r="H21" i="8" s="1"/>
  <c r="I21" i="8" s="1"/>
  <c r="J21" i="8" s="1"/>
  <c r="K21" i="8" s="1"/>
  <c r="L21" i="8" s="1"/>
  <c r="M21" i="8" s="1"/>
  <c r="N21" i="8" s="1"/>
  <c r="E21" i="8"/>
  <c r="D21" i="8"/>
  <c r="G20" i="8"/>
  <c r="H20" i="8" s="1"/>
  <c r="I20" i="8" s="1"/>
  <c r="J20" i="8" s="1"/>
  <c r="K20" i="8" s="1"/>
  <c r="L20" i="8" s="1"/>
  <c r="M20" i="8" s="1"/>
  <c r="N20" i="8" s="1"/>
  <c r="E20" i="8"/>
  <c r="D20" i="8" s="1"/>
  <c r="G17" i="8"/>
  <c r="H17" i="8" s="1"/>
  <c r="I17" i="8" s="1"/>
  <c r="J17" i="8" s="1"/>
  <c r="K17" i="8" s="1"/>
  <c r="L17" i="8" s="1"/>
  <c r="M17" i="8" s="1"/>
  <c r="N17" i="8" s="1"/>
  <c r="E17" i="8"/>
  <c r="D17" i="8" s="1"/>
  <c r="G16" i="8"/>
  <c r="H16" i="8" s="1"/>
  <c r="I16" i="8" s="1"/>
  <c r="J16" i="8" s="1"/>
  <c r="K16" i="8" s="1"/>
  <c r="L16" i="8" s="1"/>
  <c r="M16" i="8" s="1"/>
  <c r="N16" i="8" s="1"/>
  <c r="E16" i="8"/>
  <c r="D16" i="8" s="1"/>
  <c r="G14" i="8"/>
  <c r="H14" i="8" s="1"/>
  <c r="I14" i="8" s="1"/>
  <c r="J14" i="8" s="1"/>
  <c r="K14" i="8" s="1"/>
  <c r="L14" i="8" s="1"/>
  <c r="M14" i="8" s="1"/>
  <c r="N14" i="8" s="1"/>
  <c r="E14" i="8"/>
  <c r="D14" i="8" s="1"/>
  <c r="G12" i="8"/>
  <c r="H12" i="8" s="1"/>
  <c r="I12" i="8" s="1"/>
  <c r="J12" i="8" s="1"/>
  <c r="K12" i="8" s="1"/>
  <c r="L12" i="8" s="1"/>
  <c r="M12" i="8" s="1"/>
  <c r="N12" i="8" s="1"/>
  <c r="E12" i="8"/>
  <c r="D12" i="8" s="1"/>
  <c r="I11" i="8"/>
  <c r="J11" i="8" s="1"/>
  <c r="K11" i="8" s="1"/>
  <c r="L11" i="8" s="1"/>
  <c r="M11" i="8" s="1"/>
  <c r="N11" i="8" s="1"/>
  <c r="H11" i="8"/>
  <c r="G11" i="8"/>
  <c r="E11" i="8"/>
  <c r="D11" i="8"/>
  <c r="G9" i="8"/>
  <c r="H9" i="8" s="1"/>
  <c r="I9" i="8" s="1"/>
  <c r="J9" i="8" s="1"/>
  <c r="K9" i="8" s="1"/>
  <c r="L9" i="8" s="1"/>
  <c r="M9" i="8" s="1"/>
  <c r="N9" i="8" s="1"/>
  <c r="E9" i="8"/>
  <c r="D9" i="8" s="1"/>
  <c r="G7" i="8"/>
  <c r="H7" i="8" s="1"/>
  <c r="I7" i="8" s="1"/>
  <c r="J7" i="8" s="1"/>
  <c r="K7" i="8" s="1"/>
  <c r="L7" i="8" s="1"/>
  <c r="M7" i="8" s="1"/>
  <c r="N7" i="8" s="1"/>
  <c r="E7" i="8"/>
  <c r="D7" i="8"/>
  <c r="G6" i="8"/>
  <c r="H6" i="8" s="1"/>
  <c r="I6" i="8" s="1"/>
  <c r="J6" i="8" s="1"/>
  <c r="K6" i="8" s="1"/>
  <c r="L6" i="8" s="1"/>
  <c r="M6" i="8" s="1"/>
  <c r="N6" i="8" s="1"/>
  <c r="E6" i="8"/>
  <c r="D6" i="8" s="1"/>
  <c r="H5" i="8"/>
  <c r="I5" i="8" s="1"/>
  <c r="J5" i="8" s="1"/>
  <c r="K5" i="8" s="1"/>
  <c r="L5" i="8" s="1"/>
  <c r="M5" i="8" s="1"/>
  <c r="N5" i="8" s="1"/>
  <c r="G5" i="8"/>
  <c r="E5" i="8"/>
  <c r="D5" i="8"/>
  <c r="G4" i="8"/>
  <c r="H4" i="8" s="1"/>
  <c r="I4" i="8" s="1"/>
  <c r="J4" i="8" s="1"/>
  <c r="K4" i="8" s="1"/>
  <c r="L4" i="8" s="1"/>
  <c r="M4" i="8" s="1"/>
  <c r="N4" i="8" s="1"/>
  <c r="E4" i="8"/>
  <c r="D4" i="8"/>
  <c r="G3" i="8"/>
  <c r="H3" i="8" s="1"/>
  <c r="I3" i="8" s="1"/>
  <c r="J3" i="8" s="1"/>
  <c r="K3" i="8" s="1"/>
  <c r="L3" i="8" s="1"/>
  <c r="M3" i="8" s="1"/>
  <c r="N3" i="8" s="1"/>
  <c r="E3" i="8"/>
  <c r="D3" i="8" s="1"/>
  <c r="E24" i="7"/>
  <c r="E23" i="7"/>
  <c r="G33" i="7"/>
  <c r="H33" i="7" s="1"/>
  <c r="I33" i="7" s="1"/>
  <c r="J33" i="7" s="1"/>
  <c r="K33" i="7" s="1"/>
  <c r="L33" i="7" s="1"/>
  <c r="M33" i="7" s="1"/>
  <c r="N33" i="7" s="1"/>
  <c r="E33" i="7"/>
  <c r="D33" i="7" s="1"/>
  <c r="G31" i="7"/>
  <c r="H31" i="7" s="1"/>
  <c r="I31" i="7" s="1"/>
  <c r="J31" i="7" s="1"/>
  <c r="K31" i="7" s="1"/>
  <c r="L31" i="7" s="1"/>
  <c r="M31" i="7" s="1"/>
  <c r="N31" i="7" s="1"/>
  <c r="E31" i="7"/>
  <c r="D31" i="7" s="1"/>
  <c r="G29" i="7"/>
  <c r="H29" i="7" s="1"/>
  <c r="I29" i="7" s="1"/>
  <c r="J29" i="7" s="1"/>
  <c r="K29" i="7" s="1"/>
  <c r="L29" i="7" s="1"/>
  <c r="M29" i="7" s="1"/>
  <c r="N29" i="7" s="1"/>
  <c r="E29" i="7"/>
  <c r="D29" i="7" s="1"/>
  <c r="G27" i="7"/>
  <c r="H27" i="7" s="1"/>
  <c r="I27" i="7" s="1"/>
  <c r="J27" i="7" s="1"/>
  <c r="K27" i="7" s="1"/>
  <c r="L27" i="7" s="1"/>
  <c r="M27" i="7" s="1"/>
  <c r="N27" i="7" s="1"/>
  <c r="E27" i="7"/>
  <c r="D27" i="7" s="1"/>
  <c r="G26" i="7"/>
  <c r="H26" i="7" s="1"/>
  <c r="I26" i="7" s="1"/>
  <c r="J26" i="7" s="1"/>
  <c r="K26" i="7" s="1"/>
  <c r="L26" i="7" s="1"/>
  <c r="M26" i="7" s="1"/>
  <c r="N26" i="7" s="1"/>
  <c r="E26" i="7"/>
  <c r="D26" i="7" s="1"/>
  <c r="G24" i="7"/>
  <c r="H24" i="7" s="1"/>
  <c r="I24" i="7" s="1"/>
  <c r="J24" i="7" s="1"/>
  <c r="K24" i="7" s="1"/>
  <c r="L24" i="7" s="1"/>
  <c r="M24" i="7" s="1"/>
  <c r="N24" i="7" s="1"/>
  <c r="G21" i="7"/>
  <c r="H21" i="7" s="1"/>
  <c r="I21" i="7" s="1"/>
  <c r="J21" i="7" s="1"/>
  <c r="K21" i="7" s="1"/>
  <c r="L21" i="7" s="1"/>
  <c r="M21" i="7" s="1"/>
  <c r="N21" i="7" s="1"/>
  <c r="E21" i="7"/>
  <c r="D21" i="7" s="1"/>
  <c r="G20" i="7"/>
  <c r="H20" i="7" s="1"/>
  <c r="I20" i="7" s="1"/>
  <c r="J20" i="7" s="1"/>
  <c r="K20" i="7" s="1"/>
  <c r="L20" i="7" s="1"/>
  <c r="M20" i="7" s="1"/>
  <c r="N20" i="7" s="1"/>
  <c r="E20" i="7"/>
  <c r="D20" i="7" s="1"/>
  <c r="E17" i="7"/>
  <c r="D17" i="7" s="1"/>
  <c r="G16" i="7"/>
  <c r="H16" i="7" s="1"/>
  <c r="I16" i="7" s="1"/>
  <c r="J16" i="7" s="1"/>
  <c r="K16" i="7" s="1"/>
  <c r="L16" i="7" s="1"/>
  <c r="M16" i="7" s="1"/>
  <c r="N16" i="7" s="1"/>
  <c r="E16" i="7"/>
  <c r="D16" i="7" s="1"/>
  <c r="G14" i="7"/>
  <c r="H14" i="7" s="1"/>
  <c r="I14" i="7" s="1"/>
  <c r="J14" i="7" s="1"/>
  <c r="K14" i="7" s="1"/>
  <c r="L14" i="7" s="1"/>
  <c r="M14" i="7" s="1"/>
  <c r="N14" i="7" s="1"/>
  <c r="G12" i="7"/>
  <c r="H12" i="7" s="1"/>
  <c r="I12" i="7" s="1"/>
  <c r="J12" i="7" s="1"/>
  <c r="K12" i="7" s="1"/>
  <c r="L12" i="7" s="1"/>
  <c r="M12" i="7" s="1"/>
  <c r="N12" i="7" s="1"/>
  <c r="E12" i="7"/>
  <c r="D12" i="7" s="1"/>
  <c r="G11" i="7"/>
  <c r="H11" i="7" s="1"/>
  <c r="I11" i="7" s="1"/>
  <c r="J11" i="7" s="1"/>
  <c r="K11" i="7" s="1"/>
  <c r="L11" i="7" s="1"/>
  <c r="M11" i="7" s="1"/>
  <c r="N11" i="7" s="1"/>
  <c r="E11" i="7"/>
  <c r="D11" i="7" s="1"/>
  <c r="G9" i="7"/>
  <c r="H9" i="7" s="1"/>
  <c r="I9" i="7" s="1"/>
  <c r="J9" i="7" s="1"/>
  <c r="K9" i="7" s="1"/>
  <c r="L9" i="7" s="1"/>
  <c r="M9" i="7" s="1"/>
  <c r="N9" i="7" s="1"/>
  <c r="E9" i="7"/>
  <c r="D9" i="7" s="1"/>
  <c r="G7" i="7"/>
  <c r="H7" i="7" s="1"/>
  <c r="I7" i="7" s="1"/>
  <c r="J7" i="7" s="1"/>
  <c r="K7" i="7" s="1"/>
  <c r="L7" i="7" s="1"/>
  <c r="M7" i="7" s="1"/>
  <c r="N7" i="7" s="1"/>
  <c r="E7" i="7"/>
  <c r="D7" i="7" s="1"/>
  <c r="G6" i="7"/>
  <c r="H6" i="7" s="1"/>
  <c r="I6" i="7" s="1"/>
  <c r="J6" i="7" s="1"/>
  <c r="K6" i="7" s="1"/>
  <c r="L6" i="7" s="1"/>
  <c r="M6" i="7" s="1"/>
  <c r="N6" i="7" s="1"/>
  <c r="E6" i="7"/>
  <c r="D6" i="7" s="1"/>
  <c r="G5" i="7"/>
  <c r="H5" i="7" s="1"/>
  <c r="I5" i="7" s="1"/>
  <c r="J5" i="7" s="1"/>
  <c r="K5" i="7" s="1"/>
  <c r="L5" i="7" s="1"/>
  <c r="M5" i="7" s="1"/>
  <c r="N5" i="7" s="1"/>
  <c r="E5" i="7"/>
  <c r="D5" i="7" s="1"/>
  <c r="G4" i="7"/>
  <c r="H4" i="7" s="1"/>
  <c r="I4" i="7" s="1"/>
  <c r="J4" i="7" s="1"/>
  <c r="K4" i="7" s="1"/>
  <c r="L4" i="7" s="1"/>
  <c r="M4" i="7" s="1"/>
  <c r="N4" i="7" s="1"/>
  <c r="E4" i="7"/>
  <c r="D4" i="7" s="1"/>
  <c r="G3" i="7"/>
  <c r="H3" i="7" s="1"/>
  <c r="I3" i="7" s="1"/>
  <c r="J3" i="7" s="1"/>
  <c r="K3" i="7" s="1"/>
  <c r="L3" i="7" s="1"/>
  <c r="M3" i="7" s="1"/>
  <c r="N3" i="7" s="1"/>
  <c r="E3" i="7"/>
  <c r="D3" i="7" s="1"/>
  <c r="G36" i="6"/>
  <c r="H36" i="6" s="1"/>
  <c r="I36" i="6" s="1"/>
  <c r="J36" i="6" s="1"/>
  <c r="K36" i="6" s="1"/>
  <c r="L36" i="6" s="1"/>
  <c r="M36" i="6" s="1"/>
  <c r="N36" i="6" s="1"/>
  <c r="E36" i="6"/>
  <c r="D36" i="6" s="1"/>
  <c r="G34" i="6"/>
  <c r="H34" i="6" s="1"/>
  <c r="I34" i="6" s="1"/>
  <c r="J34" i="6" s="1"/>
  <c r="K34" i="6" s="1"/>
  <c r="L34" i="6" s="1"/>
  <c r="M34" i="6" s="1"/>
  <c r="N34" i="6" s="1"/>
  <c r="E34" i="6"/>
  <c r="D34" i="6" s="1"/>
  <c r="G33" i="6"/>
  <c r="H33" i="6" s="1"/>
  <c r="I33" i="6" s="1"/>
  <c r="J33" i="6" s="1"/>
  <c r="K33" i="6" s="1"/>
  <c r="L33" i="6" s="1"/>
  <c r="M33" i="6" s="1"/>
  <c r="N33" i="6" s="1"/>
  <c r="E33" i="6"/>
  <c r="D33" i="6" s="1"/>
  <c r="G32" i="6"/>
  <c r="H32" i="6" s="1"/>
  <c r="I32" i="6" s="1"/>
  <c r="J32" i="6" s="1"/>
  <c r="K32" i="6" s="1"/>
  <c r="L32" i="6" s="1"/>
  <c r="M32" i="6" s="1"/>
  <c r="N32" i="6" s="1"/>
  <c r="E32" i="6"/>
  <c r="D32" i="6"/>
  <c r="G30" i="6"/>
  <c r="H30" i="6" s="1"/>
  <c r="I30" i="6" s="1"/>
  <c r="J30" i="6" s="1"/>
  <c r="K30" i="6" s="1"/>
  <c r="L30" i="6" s="1"/>
  <c r="M30" i="6" s="1"/>
  <c r="N30" i="6" s="1"/>
  <c r="E30" i="6"/>
  <c r="D30" i="6" s="1"/>
  <c r="G28" i="6"/>
  <c r="H28" i="6" s="1"/>
  <c r="I28" i="6" s="1"/>
  <c r="J28" i="6" s="1"/>
  <c r="K28" i="6" s="1"/>
  <c r="L28" i="6" s="1"/>
  <c r="M28" i="6" s="1"/>
  <c r="N28" i="6" s="1"/>
  <c r="E28" i="6"/>
  <c r="D28" i="6" s="1"/>
  <c r="G27" i="6"/>
  <c r="H27" i="6" s="1"/>
  <c r="I27" i="6" s="1"/>
  <c r="J27" i="6" s="1"/>
  <c r="K27" i="6" s="1"/>
  <c r="L27" i="6" s="1"/>
  <c r="M27" i="6" s="1"/>
  <c r="N27" i="6" s="1"/>
  <c r="E27" i="6"/>
  <c r="D27" i="6" s="1"/>
  <c r="F23" i="6"/>
  <c r="G23" i="6" s="1"/>
  <c r="H23" i="6" s="1"/>
  <c r="I23" i="6" s="1"/>
  <c r="J23" i="6" s="1"/>
  <c r="K23" i="6" s="1"/>
  <c r="L23" i="6" s="1"/>
  <c r="M23" i="6" s="1"/>
  <c r="N23" i="6" s="1"/>
  <c r="F22" i="6"/>
  <c r="E22" i="6" s="1"/>
  <c r="D22" i="6" s="1"/>
  <c r="G21" i="6"/>
  <c r="H21" i="6" s="1"/>
  <c r="I21" i="6" s="1"/>
  <c r="J21" i="6" s="1"/>
  <c r="K21" i="6" s="1"/>
  <c r="L21" i="6" s="1"/>
  <c r="M21" i="6" s="1"/>
  <c r="N21" i="6" s="1"/>
  <c r="E21" i="6"/>
  <c r="D21" i="6" s="1"/>
  <c r="G20" i="6"/>
  <c r="H20" i="6" s="1"/>
  <c r="I20" i="6" s="1"/>
  <c r="J20" i="6" s="1"/>
  <c r="K20" i="6" s="1"/>
  <c r="L20" i="6" s="1"/>
  <c r="M20" i="6" s="1"/>
  <c r="N20" i="6" s="1"/>
  <c r="E20" i="6"/>
  <c r="D20" i="6" s="1"/>
  <c r="F17" i="6"/>
  <c r="G17" i="6" s="1"/>
  <c r="H17" i="6" s="1"/>
  <c r="I17" i="6" s="1"/>
  <c r="J17" i="6" s="1"/>
  <c r="K17" i="6" s="1"/>
  <c r="L17" i="6" s="1"/>
  <c r="M17" i="6" s="1"/>
  <c r="N17" i="6" s="1"/>
  <c r="G16" i="6"/>
  <c r="H16" i="6" s="1"/>
  <c r="I16" i="6" s="1"/>
  <c r="J16" i="6" s="1"/>
  <c r="K16" i="6" s="1"/>
  <c r="L16" i="6" s="1"/>
  <c r="M16" i="6" s="1"/>
  <c r="N16" i="6" s="1"/>
  <c r="E16" i="6"/>
  <c r="D16" i="6" s="1"/>
  <c r="G14" i="6"/>
  <c r="H14" i="6" s="1"/>
  <c r="I14" i="6" s="1"/>
  <c r="J14" i="6" s="1"/>
  <c r="K14" i="6" s="1"/>
  <c r="L14" i="6" s="1"/>
  <c r="M14" i="6" s="1"/>
  <c r="N14" i="6" s="1"/>
  <c r="E14" i="6"/>
  <c r="D14" i="6" s="1"/>
  <c r="G13" i="6"/>
  <c r="H13" i="6" s="1"/>
  <c r="I13" i="6" s="1"/>
  <c r="J13" i="6" s="1"/>
  <c r="K13" i="6" s="1"/>
  <c r="L13" i="6" s="1"/>
  <c r="M13" i="6" s="1"/>
  <c r="N13" i="6" s="1"/>
  <c r="E13" i="6"/>
  <c r="D13" i="6" s="1"/>
  <c r="G11" i="6"/>
  <c r="H11" i="6" s="1"/>
  <c r="I11" i="6" s="1"/>
  <c r="J11" i="6" s="1"/>
  <c r="K11" i="6" s="1"/>
  <c r="L11" i="6" s="1"/>
  <c r="M11" i="6" s="1"/>
  <c r="N11" i="6" s="1"/>
  <c r="E11" i="6"/>
  <c r="D11" i="6"/>
  <c r="G10" i="6"/>
  <c r="H10" i="6" s="1"/>
  <c r="I10" i="6" s="1"/>
  <c r="J10" i="6" s="1"/>
  <c r="K10" i="6" s="1"/>
  <c r="L10" i="6" s="1"/>
  <c r="M10" i="6" s="1"/>
  <c r="N10" i="6" s="1"/>
  <c r="E10" i="6"/>
  <c r="D10" i="6"/>
  <c r="G9" i="6"/>
  <c r="H9" i="6" s="1"/>
  <c r="I9" i="6" s="1"/>
  <c r="J9" i="6" s="1"/>
  <c r="K9" i="6" s="1"/>
  <c r="L9" i="6" s="1"/>
  <c r="M9" i="6" s="1"/>
  <c r="N9" i="6" s="1"/>
  <c r="E9" i="6"/>
  <c r="D9" i="6"/>
  <c r="G7" i="6"/>
  <c r="H7" i="6" s="1"/>
  <c r="I7" i="6" s="1"/>
  <c r="J7" i="6" s="1"/>
  <c r="K7" i="6" s="1"/>
  <c r="L7" i="6" s="1"/>
  <c r="M7" i="6" s="1"/>
  <c r="N7" i="6" s="1"/>
  <c r="E7" i="6"/>
  <c r="D7" i="6" s="1"/>
  <c r="G6" i="6"/>
  <c r="H6" i="6" s="1"/>
  <c r="I6" i="6" s="1"/>
  <c r="J6" i="6" s="1"/>
  <c r="K6" i="6" s="1"/>
  <c r="L6" i="6" s="1"/>
  <c r="M6" i="6" s="1"/>
  <c r="N6" i="6" s="1"/>
  <c r="E6" i="6"/>
  <c r="D6" i="6" s="1"/>
  <c r="G5" i="6"/>
  <c r="H5" i="6" s="1"/>
  <c r="I5" i="6" s="1"/>
  <c r="J5" i="6" s="1"/>
  <c r="K5" i="6" s="1"/>
  <c r="L5" i="6" s="1"/>
  <c r="M5" i="6" s="1"/>
  <c r="N5" i="6" s="1"/>
  <c r="E5" i="6"/>
  <c r="D5" i="6" s="1"/>
  <c r="G4" i="6"/>
  <c r="H4" i="6" s="1"/>
  <c r="I4" i="6" s="1"/>
  <c r="J4" i="6" s="1"/>
  <c r="K4" i="6" s="1"/>
  <c r="L4" i="6" s="1"/>
  <c r="M4" i="6" s="1"/>
  <c r="N4" i="6" s="1"/>
  <c r="E4" i="6"/>
  <c r="D4" i="6" s="1"/>
  <c r="G3" i="6"/>
  <c r="H3" i="6" s="1"/>
  <c r="I3" i="6" s="1"/>
  <c r="J3" i="6" s="1"/>
  <c r="K3" i="6" s="1"/>
  <c r="L3" i="6" s="1"/>
  <c r="M3" i="6" s="1"/>
  <c r="N3" i="6" s="1"/>
  <c r="E3" i="6"/>
  <c r="D3" i="6" s="1"/>
  <c r="F18" i="1"/>
  <c r="F17" i="1"/>
  <c r="G26" i="5"/>
  <c r="H26" i="5" s="1"/>
  <c r="I26" i="5" s="1"/>
  <c r="J26" i="5" s="1"/>
  <c r="K26" i="5" s="1"/>
  <c r="L26" i="5" s="1"/>
  <c r="M26" i="5" s="1"/>
  <c r="N26" i="5" s="1"/>
  <c r="E26" i="5"/>
  <c r="D26" i="5" s="1"/>
  <c r="G24" i="5"/>
  <c r="H24" i="5" s="1"/>
  <c r="I24" i="5" s="1"/>
  <c r="J24" i="5" s="1"/>
  <c r="K24" i="5" s="1"/>
  <c r="L24" i="5" s="1"/>
  <c r="M24" i="5" s="1"/>
  <c r="N24" i="5" s="1"/>
  <c r="E24" i="5"/>
  <c r="D24" i="5" s="1"/>
  <c r="G22" i="5"/>
  <c r="H22" i="5" s="1"/>
  <c r="I22" i="5" s="1"/>
  <c r="J22" i="5" s="1"/>
  <c r="K22" i="5" s="1"/>
  <c r="L22" i="5" s="1"/>
  <c r="M22" i="5" s="1"/>
  <c r="N22" i="5" s="1"/>
  <c r="E22" i="5"/>
  <c r="D22" i="5" s="1"/>
  <c r="G20" i="5"/>
  <c r="H20" i="5" s="1"/>
  <c r="I20" i="5" s="1"/>
  <c r="J20" i="5" s="1"/>
  <c r="K20" i="5" s="1"/>
  <c r="L20" i="5" s="1"/>
  <c r="M20" i="5" s="1"/>
  <c r="N20" i="5" s="1"/>
  <c r="E20" i="5"/>
  <c r="D20" i="5" s="1"/>
  <c r="G19" i="5"/>
  <c r="H19" i="5" s="1"/>
  <c r="I19" i="5" s="1"/>
  <c r="J19" i="5" s="1"/>
  <c r="K19" i="5" s="1"/>
  <c r="L19" i="5" s="1"/>
  <c r="M19" i="5" s="1"/>
  <c r="N19" i="5" s="1"/>
  <c r="E19" i="5"/>
  <c r="D19" i="5" s="1"/>
  <c r="G12" i="5"/>
  <c r="H12" i="5" s="1"/>
  <c r="I12" i="5" s="1"/>
  <c r="J12" i="5" s="1"/>
  <c r="K12" i="5" s="1"/>
  <c r="L12" i="5" s="1"/>
  <c r="M12" i="5" s="1"/>
  <c r="N12" i="5" s="1"/>
  <c r="E12" i="5"/>
  <c r="D12" i="5" s="1"/>
  <c r="G11" i="5"/>
  <c r="H11" i="5" s="1"/>
  <c r="I11" i="5" s="1"/>
  <c r="J11" i="5" s="1"/>
  <c r="K11" i="5" s="1"/>
  <c r="L11" i="5" s="1"/>
  <c r="M11" i="5" s="1"/>
  <c r="N11" i="5" s="1"/>
  <c r="E11" i="5"/>
  <c r="D11" i="5" s="1"/>
  <c r="G9" i="5"/>
  <c r="H9" i="5" s="1"/>
  <c r="I9" i="5" s="1"/>
  <c r="J9" i="5" s="1"/>
  <c r="K9" i="5" s="1"/>
  <c r="L9" i="5" s="1"/>
  <c r="M9" i="5" s="1"/>
  <c r="N9" i="5" s="1"/>
  <c r="E9" i="5"/>
  <c r="D9" i="5" s="1"/>
  <c r="G7" i="5"/>
  <c r="H7" i="5" s="1"/>
  <c r="I7" i="5" s="1"/>
  <c r="J7" i="5" s="1"/>
  <c r="K7" i="5" s="1"/>
  <c r="L7" i="5" s="1"/>
  <c r="M7" i="5" s="1"/>
  <c r="N7" i="5" s="1"/>
  <c r="E7" i="5"/>
  <c r="D7" i="5" s="1"/>
  <c r="G6" i="5"/>
  <c r="H6" i="5" s="1"/>
  <c r="I6" i="5" s="1"/>
  <c r="J6" i="5" s="1"/>
  <c r="K6" i="5" s="1"/>
  <c r="L6" i="5" s="1"/>
  <c r="M6" i="5" s="1"/>
  <c r="N6" i="5" s="1"/>
  <c r="E6" i="5"/>
  <c r="D6" i="5" s="1"/>
  <c r="G5" i="5"/>
  <c r="H5" i="5" s="1"/>
  <c r="I5" i="5" s="1"/>
  <c r="J5" i="5" s="1"/>
  <c r="K5" i="5" s="1"/>
  <c r="L5" i="5" s="1"/>
  <c r="M5" i="5" s="1"/>
  <c r="N5" i="5" s="1"/>
  <c r="E5" i="5"/>
  <c r="D5" i="5" s="1"/>
  <c r="G4" i="5"/>
  <c r="H4" i="5" s="1"/>
  <c r="I4" i="5" s="1"/>
  <c r="J4" i="5" s="1"/>
  <c r="K4" i="5" s="1"/>
  <c r="L4" i="5" s="1"/>
  <c r="M4" i="5" s="1"/>
  <c r="N4" i="5" s="1"/>
  <c r="E4" i="5"/>
  <c r="D4" i="5" s="1"/>
  <c r="G3" i="5"/>
  <c r="H3" i="5" s="1"/>
  <c r="I3" i="5" s="1"/>
  <c r="J3" i="5" s="1"/>
  <c r="K3" i="5" s="1"/>
  <c r="L3" i="5" s="1"/>
  <c r="M3" i="5" s="1"/>
  <c r="N3" i="5" s="1"/>
  <c r="E3" i="5"/>
  <c r="D3" i="5" s="1"/>
  <c r="F32" i="1"/>
  <c r="F31" i="1"/>
  <c r="F16" i="2"/>
  <c r="E16" i="2" s="1"/>
  <c r="D16" i="2" s="1"/>
  <c r="F17" i="3"/>
  <c r="G17" i="3" s="1"/>
  <c r="H17" i="3" s="1"/>
  <c r="I17" i="3" s="1"/>
  <c r="J17" i="3" s="1"/>
  <c r="K17" i="3" s="1"/>
  <c r="L17" i="3" s="1"/>
  <c r="M17" i="3" s="1"/>
  <c r="N17" i="3" s="1"/>
  <c r="G36" i="3"/>
  <c r="H36" i="3" s="1"/>
  <c r="I36" i="3" s="1"/>
  <c r="J36" i="3" s="1"/>
  <c r="K36" i="3" s="1"/>
  <c r="L36" i="3" s="1"/>
  <c r="M36" i="3" s="1"/>
  <c r="N36" i="3" s="1"/>
  <c r="E36" i="3"/>
  <c r="D36" i="3" s="1"/>
  <c r="G34" i="3"/>
  <c r="H34" i="3" s="1"/>
  <c r="I34" i="3" s="1"/>
  <c r="J34" i="3" s="1"/>
  <c r="K34" i="3" s="1"/>
  <c r="L34" i="3" s="1"/>
  <c r="M34" i="3" s="1"/>
  <c r="N34" i="3" s="1"/>
  <c r="E34" i="3"/>
  <c r="D34" i="3" s="1"/>
  <c r="G33" i="3"/>
  <c r="H33" i="3" s="1"/>
  <c r="I33" i="3" s="1"/>
  <c r="J33" i="3" s="1"/>
  <c r="K33" i="3" s="1"/>
  <c r="L33" i="3" s="1"/>
  <c r="M33" i="3" s="1"/>
  <c r="N33" i="3" s="1"/>
  <c r="E33" i="3"/>
  <c r="D33" i="3"/>
  <c r="G32" i="3"/>
  <c r="H32" i="3" s="1"/>
  <c r="I32" i="3" s="1"/>
  <c r="J32" i="3" s="1"/>
  <c r="K32" i="3" s="1"/>
  <c r="L32" i="3" s="1"/>
  <c r="M32" i="3" s="1"/>
  <c r="N32" i="3" s="1"/>
  <c r="E32" i="3"/>
  <c r="D32" i="3" s="1"/>
  <c r="G30" i="3"/>
  <c r="H30" i="3" s="1"/>
  <c r="I30" i="3" s="1"/>
  <c r="J30" i="3" s="1"/>
  <c r="K30" i="3" s="1"/>
  <c r="L30" i="3" s="1"/>
  <c r="M30" i="3" s="1"/>
  <c r="N30" i="3" s="1"/>
  <c r="E30" i="3"/>
  <c r="D30" i="3" s="1"/>
  <c r="G28" i="3"/>
  <c r="H28" i="3" s="1"/>
  <c r="I28" i="3" s="1"/>
  <c r="J28" i="3" s="1"/>
  <c r="K28" i="3" s="1"/>
  <c r="L28" i="3" s="1"/>
  <c r="M28" i="3" s="1"/>
  <c r="N28" i="3" s="1"/>
  <c r="E28" i="3"/>
  <c r="D28" i="3" s="1"/>
  <c r="G27" i="3"/>
  <c r="H27" i="3" s="1"/>
  <c r="I27" i="3" s="1"/>
  <c r="J27" i="3" s="1"/>
  <c r="K27" i="3" s="1"/>
  <c r="L27" i="3" s="1"/>
  <c r="M27" i="3" s="1"/>
  <c r="N27" i="3" s="1"/>
  <c r="E27" i="3"/>
  <c r="D27" i="3" s="1"/>
  <c r="F23" i="3"/>
  <c r="G23" i="3" s="1"/>
  <c r="H23" i="3" s="1"/>
  <c r="I23" i="3" s="1"/>
  <c r="J23" i="3" s="1"/>
  <c r="K23" i="3" s="1"/>
  <c r="L23" i="3" s="1"/>
  <c r="M23" i="3" s="1"/>
  <c r="N23" i="3" s="1"/>
  <c r="F22" i="3"/>
  <c r="E22" i="3" s="1"/>
  <c r="D22" i="3" s="1"/>
  <c r="G21" i="3"/>
  <c r="H21" i="3" s="1"/>
  <c r="I21" i="3" s="1"/>
  <c r="J21" i="3" s="1"/>
  <c r="K21" i="3" s="1"/>
  <c r="L21" i="3" s="1"/>
  <c r="M21" i="3" s="1"/>
  <c r="N21" i="3" s="1"/>
  <c r="E21" i="3"/>
  <c r="D21" i="3" s="1"/>
  <c r="G20" i="3"/>
  <c r="H20" i="3" s="1"/>
  <c r="I20" i="3" s="1"/>
  <c r="J20" i="3" s="1"/>
  <c r="K20" i="3" s="1"/>
  <c r="L20" i="3" s="1"/>
  <c r="M20" i="3" s="1"/>
  <c r="N20" i="3" s="1"/>
  <c r="E20" i="3"/>
  <c r="D20" i="3" s="1"/>
  <c r="G16" i="3"/>
  <c r="H16" i="3" s="1"/>
  <c r="I16" i="3" s="1"/>
  <c r="J16" i="3" s="1"/>
  <c r="K16" i="3" s="1"/>
  <c r="L16" i="3" s="1"/>
  <c r="M16" i="3" s="1"/>
  <c r="N16" i="3" s="1"/>
  <c r="E16" i="3"/>
  <c r="D16" i="3" s="1"/>
  <c r="G14" i="3"/>
  <c r="H14" i="3" s="1"/>
  <c r="I14" i="3" s="1"/>
  <c r="J14" i="3" s="1"/>
  <c r="K14" i="3" s="1"/>
  <c r="L14" i="3" s="1"/>
  <c r="M14" i="3" s="1"/>
  <c r="N14" i="3" s="1"/>
  <c r="E14" i="3"/>
  <c r="D14" i="3" s="1"/>
  <c r="G13" i="3"/>
  <c r="H13" i="3" s="1"/>
  <c r="I13" i="3" s="1"/>
  <c r="J13" i="3" s="1"/>
  <c r="K13" i="3" s="1"/>
  <c r="L13" i="3" s="1"/>
  <c r="M13" i="3" s="1"/>
  <c r="N13" i="3" s="1"/>
  <c r="E13" i="3"/>
  <c r="D13" i="3" s="1"/>
  <c r="G11" i="3"/>
  <c r="H11" i="3" s="1"/>
  <c r="I11" i="3" s="1"/>
  <c r="J11" i="3" s="1"/>
  <c r="K11" i="3" s="1"/>
  <c r="L11" i="3" s="1"/>
  <c r="M11" i="3" s="1"/>
  <c r="N11" i="3" s="1"/>
  <c r="E11" i="3"/>
  <c r="D11" i="3" s="1"/>
  <c r="G10" i="3"/>
  <c r="H10" i="3" s="1"/>
  <c r="I10" i="3" s="1"/>
  <c r="J10" i="3" s="1"/>
  <c r="K10" i="3" s="1"/>
  <c r="L10" i="3" s="1"/>
  <c r="M10" i="3" s="1"/>
  <c r="N10" i="3" s="1"/>
  <c r="E10" i="3"/>
  <c r="D10" i="3" s="1"/>
  <c r="G9" i="3"/>
  <c r="H9" i="3" s="1"/>
  <c r="I9" i="3" s="1"/>
  <c r="J9" i="3" s="1"/>
  <c r="K9" i="3" s="1"/>
  <c r="L9" i="3" s="1"/>
  <c r="M9" i="3" s="1"/>
  <c r="N9" i="3" s="1"/>
  <c r="E9" i="3"/>
  <c r="D9" i="3" s="1"/>
  <c r="G7" i="3"/>
  <c r="H7" i="3" s="1"/>
  <c r="I7" i="3" s="1"/>
  <c r="J7" i="3" s="1"/>
  <c r="K7" i="3" s="1"/>
  <c r="L7" i="3" s="1"/>
  <c r="M7" i="3" s="1"/>
  <c r="N7" i="3" s="1"/>
  <c r="E7" i="3"/>
  <c r="D7" i="3" s="1"/>
  <c r="G6" i="3"/>
  <c r="H6" i="3" s="1"/>
  <c r="I6" i="3" s="1"/>
  <c r="J6" i="3" s="1"/>
  <c r="K6" i="3" s="1"/>
  <c r="L6" i="3" s="1"/>
  <c r="M6" i="3" s="1"/>
  <c r="N6" i="3" s="1"/>
  <c r="E6" i="3"/>
  <c r="D6" i="3" s="1"/>
  <c r="G5" i="3"/>
  <c r="H5" i="3" s="1"/>
  <c r="I5" i="3" s="1"/>
  <c r="J5" i="3" s="1"/>
  <c r="K5" i="3" s="1"/>
  <c r="L5" i="3" s="1"/>
  <c r="M5" i="3" s="1"/>
  <c r="N5" i="3" s="1"/>
  <c r="E5" i="3"/>
  <c r="D5" i="3" s="1"/>
  <c r="G4" i="3"/>
  <c r="H4" i="3" s="1"/>
  <c r="I4" i="3" s="1"/>
  <c r="J4" i="3" s="1"/>
  <c r="K4" i="3" s="1"/>
  <c r="L4" i="3" s="1"/>
  <c r="M4" i="3" s="1"/>
  <c r="N4" i="3" s="1"/>
  <c r="E4" i="3"/>
  <c r="D4" i="3" s="1"/>
  <c r="G3" i="3"/>
  <c r="H3" i="3" s="1"/>
  <c r="I3" i="3" s="1"/>
  <c r="J3" i="3" s="1"/>
  <c r="K3" i="3" s="1"/>
  <c r="L3" i="3" s="1"/>
  <c r="M3" i="3" s="1"/>
  <c r="N3" i="3" s="1"/>
  <c r="E3" i="3"/>
  <c r="D3" i="3" s="1"/>
  <c r="G7" i="2"/>
  <c r="H7" i="2" s="1"/>
  <c r="I7" i="2" s="1"/>
  <c r="J7" i="2" s="1"/>
  <c r="K7" i="2" s="1"/>
  <c r="L7" i="2" s="1"/>
  <c r="M7" i="2" s="1"/>
  <c r="N7" i="2" s="1"/>
  <c r="E7" i="2"/>
  <c r="D7" i="2" s="1"/>
  <c r="G6" i="2"/>
  <c r="H6" i="2" s="1"/>
  <c r="I6" i="2" s="1"/>
  <c r="J6" i="2" s="1"/>
  <c r="K6" i="2" s="1"/>
  <c r="L6" i="2" s="1"/>
  <c r="M6" i="2" s="1"/>
  <c r="N6" i="2" s="1"/>
  <c r="E6" i="2"/>
  <c r="D6" i="2" s="1"/>
  <c r="G5" i="2"/>
  <c r="H5" i="2" s="1"/>
  <c r="I5" i="2" s="1"/>
  <c r="J5" i="2" s="1"/>
  <c r="K5" i="2" s="1"/>
  <c r="L5" i="2" s="1"/>
  <c r="M5" i="2" s="1"/>
  <c r="N5" i="2" s="1"/>
  <c r="E5" i="2"/>
  <c r="D5" i="2"/>
  <c r="G4" i="2"/>
  <c r="H4" i="2" s="1"/>
  <c r="I4" i="2" s="1"/>
  <c r="J4" i="2" s="1"/>
  <c r="K4" i="2" s="1"/>
  <c r="L4" i="2" s="1"/>
  <c r="M4" i="2" s="1"/>
  <c r="N4" i="2" s="1"/>
  <c r="E4" i="2"/>
  <c r="D4" i="2"/>
  <c r="G3" i="2"/>
  <c r="H3" i="2" s="1"/>
  <c r="I3" i="2" s="1"/>
  <c r="J3" i="2" s="1"/>
  <c r="K3" i="2" s="1"/>
  <c r="L3" i="2" s="1"/>
  <c r="M3" i="2" s="1"/>
  <c r="N3" i="2" s="1"/>
  <c r="E3" i="2"/>
  <c r="D3" i="2" s="1"/>
  <c r="E4" i="1"/>
  <c r="D4" i="1" s="1"/>
  <c r="G4" i="1"/>
  <c r="H4" i="1" s="1"/>
  <c r="I4" i="1" s="1"/>
  <c r="J4" i="1" s="1"/>
  <c r="K4" i="1" s="1"/>
  <c r="L4" i="1" s="1"/>
  <c r="M4" i="1" s="1"/>
  <c r="N4" i="1" s="1"/>
  <c r="E5" i="1"/>
  <c r="D5" i="1" s="1"/>
  <c r="G5" i="1"/>
  <c r="H5" i="1"/>
  <c r="I5" i="1" s="1"/>
  <c r="J5" i="1" s="1"/>
  <c r="K5" i="1" s="1"/>
  <c r="L5" i="1" s="1"/>
  <c r="M5" i="1" s="1"/>
  <c r="N5" i="1" s="1"/>
  <c r="E6" i="1"/>
  <c r="D6" i="1" s="1"/>
  <c r="G6" i="1"/>
  <c r="H6" i="1"/>
  <c r="I6" i="1" s="1"/>
  <c r="J6" i="1" s="1"/>
  <c r="K6" i="1" s="1"/>
  <c r="L6" i="1" s="1"/>
  <c r="M6" i="1" s="1"/>
  <c r="N6" i="1" s="1"/>
  <c r="E7" i="1"/>
  <c r="D7" i="1" s="1"/>
  <c r="G7" i="1"/>
  <c r="H7" i="1"/>
  <c r="I7" i="1" s="1"/>
  <c r="J7" i="1" s="1"/>
  <c r="K7" i="1" s="1"/>
  <c r="L7" i="1" s="1"/>
  <c r="M7" i="1" s="1"/>
  <c r="N7" i="1" s="1"/>
  <c r="G3" i="1"/>
  <c r="H3" i="1" s="1"/>
  <c r="I3" i="1" s="1"/>
  <c r="J3" i="1" s="1"/>
  <c r="K3" i="1" s="1"/>
  <c r="L3" i="1" s="1"/>
  <c r="M3" i="1" s="1"/>
  <c r="N3" i="1" s="1"/>
  <c r="E3" i="1"/>
  <c r="D3" i="1" s="1"/>
  <c r="G29" i="2"/>
  <c r="H29" i="2" s="1"/>
  <c r="I29" i="2" s="1"/>
  <c r="J29" i="2" s="1"/>
  <c r="K29" i="2" s="1"/>
  <c r="L29" i="2" s="1"/>
  <c r="M29" i="2" s="1"/>
  <c r="N29" i="2" s="1"/>
  <c r="E29" i="2"/>
  <c r="D29" i="2" s="1"/>
  <c r="G28" i="2"/>
  <c r="H28" i="2" s="1"/>
  <c r="I28" i="2" s="1"/>
  <c r="J28" i="2" s="1"/>
  <c r="K28" i="2" s="1"/>
  <c r="L28" i="2" s="1"/>
  <c r="M28" i="2" s="1"/>
  <c r="N28" i="2" s="1"/>
  <c r="E28" i="2"/>
  <c r="D28" i="2" s="1"/>
  <c r="G31" i="2"/>
  <c r="H31" i="2" s="1"/>
  <c r="I31" i="2" s="1"/>
  <c r="J31" i="2" s="1"/>
  <c r="K31" i="2" s="1"/>
  <c r="L31" i="2" s="1"/>
  <c r="M31" i="2" s="1"/>
  <c r="N31" i="2" s="1"/>
  <c r="E31" i="2"/>
  <c r="D31" i="2" s="1"/>
  <c r="G26" i="2"/>
  <c r="H26" i="2" s="1"/>
  <c r="I26" i="2" s="1"/>
  <c r="J26" i="2" s="1"/>
  <c r="K26" i="2" s="1"/>
  <c r="L26" i="2" s="1"/>
  <c r="M26" i="2" s="1"/>
  <c r="N26" i="2" s="1"/>
  <c r="E26" i="2"/>
  <c r="D26" i="2" s="1"/>
  <c r="G24" i="2"/>
  <c r="H24" i="2" s="1"/>
  <c r="I24" i="2" s="1"/>
  <c r="J24" i="2" s="1"/>
  <c r="K24" i="2" s="1"/>
  <c r="L24" i="2" s="1"/>
  <c r="M24" i="2" s="1"/>
  <c r="N24" i="2" s="1"/>
  <c r="E24" i="2"/>
  <c r="D24" i="2" s="1"/>
  <c r="G23" i="2"/>
  <c r="H23" i="2" s="1"/>
  <c r="I23" i="2" s="1"/>
  <c r="J23" i="2" s="1"/>
  <c r="K23" i="2" s="1"/>
  <c r="L23" i="2" s="1"/>
  <c r="M23" i="2" s="1"/>
  <c r="N23" i="2" s="1"/>
  <c r="E23" i="2"/>
  <c r="D23" i="2" s="1"/>
  <c r="G13" i="2"/>
  <c r="H13" i="2" s="1"/>
  <c r="I13" i="2" s="1"/>
  <c r="J13" i="2" s="1"/>
  <c r="K13" i="2" s="1"/>
  <c r="L13" i="2" s="1"/>
  <c r="M13" i="2" s="1"/>
  <c r="N13" i="2" s="1"/>
  <c r="E13" i="2"/>
  <c r="D13" i="2"/>
  <c r="G12" i="2"/>
  <c r="H12" i="2" s="1"/>
  <c r="I12" i="2" s="1"/>
  <c r="J12" i="2" s="1"/>
  <c r="K12" i="2" s="1"/>
  <c r="L12" i="2" s="1"/>
  <c r="M12" i="2" s="1"/>
  <c r="N12" i="2" s="1"/>
  <c r="E12" i="2"/>
  <c r="D12" i="2" s="1"/>
  <c r="G25" i="1"/>
  <c r="H25" i="1" s="1"/>
  <c r="I25" i="1" s="1"/>
  <c r="J25" i="1" s="1"/>
  <c r="K25" i="1" s="1"/>
  <c r="L25" i="1" s="1"/>
  <c r="M25" i="1" s="1"/>
  <c r="N25" i="1" s="1"/>
  <c r="E25" i="1"/>
  <c r="D25" i="1" s="1"/>
  <c r="G20" i="1"/>
  <c r="H20" i="1" s="1"/>
  <c r="I20" i="1" s="1"/>
  <c r="J20" i="1" s="1"/>
  <c r="K20" i="1" s="1"/>
  <c r="L20" i="1" s="1"/>
  <c r="M20" i="1" s="1"/>
  <c r="N20" i="1" s="1"/>
  <c r="E20" i="1"/>
  <c r="D20" i="1" s="1"/>
  <c r="G43" i="1"/>
  <c r="H43" i="1" s="1"/>
  <c r="I43" i="1" s="1"/>
  <c r="J43" i="1" s="1"/>
  <c r="K43" i="1" s="1"/>
  <c r="L43" i="1" s="1"/>
  <c r="M43" i="1" s="1"/>
  <c r="N43" i="1" s="1"/>
  <c r="E43" i="1"/>
  <c r="D43" i="1"/>
  <c r="G37" i="1"/>
  <c r="H37" i="1" s="1"/>
  <c r="I37" i="1" s="1"/>
  <c r="J37" i="1" s="1"/>
  <c r="K37" i="1" s="1"/>
  <c r="L37" i="1" s="1"/>
  <c r="M37" i="1" s="1"/>
  <c r="N37" i="1" s="1"/>
  <c r="E37" i="1"/>
  <c r="D37" i="1" s="1"/>
  <c r="G14" i="1"/>
  <c r="H14" i="1" s="1"/>
  <c r="I14" i="1" s="1"/>
  <c r="J14" i="1" s="1"/>
  <c r="K14" i="1" s="1"/>
  <c r="L14" i="1" s="1"/>
  <c r="M14" i="1" s="1"/>
  <c r="N14" i="1" s="1"/>
  <c r="E14" i="1"/>
  <c r="D14" i="1"/>
  <c r="G13" i="1"/>
  <c r="H13" i="1" s="1"/>
  <c r="I13" i="1" s="1"/>
  <c r="J13" i="1" s="1"/>
  <c r="K13" i="1" s="1"/>
  <c r="L13" i="1" s="1"/>
  <c r="M13" i="1" s="1"/>
  <c r="N13" i="1" s="1"/>
  <c r="E13" i="1"/>
  <c r="D13" i="1" s="1"/>
  <c r="G34" i="1"/>
  <c r="H34" i="1" s="1"/>
  <c r="I34" i="1" s="1"/>
  <c r="J34" i="1" s="1"/>
  <c r="K34" i="1" s="1"/>
  <c r="L34" i="1" s="1"/>
  <c r="M34" i="1" s="1"/>
  <c r="N34" i="1" s="1"/>
  <c r="E34" i="1"/>
  <c r="D34" i="1" s="1"/>
  <c r="G35" i="1"/>
  <c r="H35" i="1" s="1"/>
  <c r="I35" i="1" s="1"/>
  <c r="J35" i="1" s="1"/>
  <c r="K35" i="1" s="1"/>
  <c r="L35" i="1" s="1"/>
  <c r="M35" i="1" s="1"/>
  <c r="N35" i="1" s="1"/>
  <c r="E35" i="1"/>
  <c r="D35" i="1" s="1"/>
  <c r="G41" i="1"/>
  <c r="H41" i="1" s="1"/>
  <c r="I41" i="1" s="1"/>
  <c r="J41" i="1" s="1"/>
  <c r="K41" i="1" s="1"/>
  <c r="L41" i="1" s="1"/>
  <c r="M41" i="1" s="1"/>
  <c r="N41" i="1" s="1"/>
  <c r="E41" i="1"/>
  <c r="D41" i="1" s="1"/>
  <c r="G40" i="1"/>
  <c r="H40" i="1" s="1"/>
  <c r="I40" i="1" s="1"/>
  <c r="J40" i="1" s="1"/>
  <c r="K40" i="1" s="1"/>
  <c r="L40" i="1" s="1"/>
  <c r="M40" i="1" s="1"/>
  <c r="N40" i="1" s="1"/>
  <c r="E40" i="1"/>
  <c r="D40" i="1" s="1"/>
  <c r="G39" i="1"/>
  <c r="H39" i="1" s="1"/>
  <c r="I39" i="1" s="1"/>
  <c r="J39" i="1" s="1"/>
  <c r="K39" i="1" s="1"/>
  <c r="L39" i="1" s="1"/>
  <c r="M39" i="1" s="1"/>
  <c r="N39" i="1" s="1"/>
  <c r="E39" i="1"/>
  <c r="D39" i="1"/>
  <c r="G11" i="1"/>
  <c r="H11" i="1" s="1"/>
  <c r="I11" i="1" s="1"/>
  <c r="J11" i="1" s="1"/>
  <c r="K11" i="1" s="1"/>
  <c r="L11" i="1" s="1"/>
  <c r="M11" i="1" s="1"/>
  <c r="N11" i="1" s="1"/>
  <c r="E11" i="1"/>
  <c r="D11" i="1"/>
  <c r="G10" i="1"/>
  <c r="H10" i="1" s="1"/>
  <c r="I10" i="1" s="1"/>
  <c r="J10" i="1" s="1"/>
  <c r="K10" i="1" s="1"/>
  <c r="L10" i="1" s="1"/>
  <c r="M10" i="1" s="1"/>
  <c r="N10" i="1" s="1"/>
  <c r="E10" i="1"/>
  <c r="D10" i="1" s="1"/>
  <c r="G9" i="1"/>
  <c r="H9" i="1" s="1"/>
  <c r="I9" i="1" s="1"/>
  <c r="J9" i="1" s="1"/>
  <c r="K9" i="1" s="1"/>
  <c r="L9" i="1" s="1"/>
  <c r="M9" i="1" s="1"/>
  <c r="N9" i="1" s="1"/>
  <c r="E9" i="1"/>
  <c r="D9" i="1" s="1"/>
  <c r="F30" i="1"/>
  <c r="F29" i="1"/>
  <c r="F21" i="2"/>
  <c r="E21" i="2" s="1"/>
  <c r="D21" i="2" s="1"/>
  <c r="G10" i="2"/>
  <c r="H10" i="2" s="1"/>
  <c r="I10" i="2" s="1"/>
  <c r="J10" i="2" s="1"/>
  <c r="K10" i="2" s="1"/>
  <c r="L10" i="2" s="1"/>
  <c r="M10" i="2" s="1"/>
  <c r="N10" i="2" s="1"/>
  <c r="E10" i="2"/>
  <c r="D10" i="2" s="1"/>
  <c r="E9" i="2"/>
  <c r="D9" i="2" s="1"/>
  <c r="G9" i="2"/>
  <c r="H9" i="2" s="1"/>
  <c r="I9" i="2" s="1"/>
  <c r="J9" i="2" s="1"/>
  <c r="K9" i="2" s="1"/>
  <c r="L9" i="2" s="1"/>
  <c r="M9" i="2" s="1"/>
  <c r="N9" i="2" s="1"/>
  <c r="G19" i="2"/>
  <c r="H19" i="2" s="1"/>
  <c r="I19" i="2" s="1"/>
  <c r="J19" i="2" s="1"/>
  <c r="K19" i="2" s="1"/>
  <c r="L19" i="2" s="1"/>
  <c r="M19" i="2" s="1"/>
  <c r="N19" i="2" s="1"/>
  <c r="E19" i="2"/>
  <c r="D19" i="2" s="1"/>
  <c r="G15" i="2"/>
  <c r="H15" i="2" s="1"/>
  <c r="I15" i="2" s="1"/>
  <c r="J15" i="2" s="1"/>
  <c r="K15" i="2" s="1"/>
  <c r="L15" i="2" s="1"/>
  <c r="M15" i="2" s="1"/>
  <c r="N15" i="2" s="1"/>
  <c r="E15" i="2"/>
  <c r="D15" i="2" s="1"/>
  <c r="E17" i="13" l="1"/>
  <c r="D17" i="13" s="1"/>
  <c r="E23" i="13"/>
  <c r="D23" i="13" s="1"/>
  <c r="F25" i="13"/>
  <c r="G25" i="13" s="1"/>
  <c r="H25" i="13" s="1"/>
  <c r="I25" i="13" s="1"/>
  <c r="J25" i="13" s="1"/>
  <c r="K25" i="13" s="1"/>
  <c r="L25" i="13" s="1"/>
  <c r="M25" i="13" s="1"/>
  <c r="N25" i="13" s="1"/>
  <c r="G22" i="13"/>
  <c r="H22" i="13" s="1"/>
  <c r="I22" i="13" s="1"/>
  <c r="J22" i="13" s="1"/>
  <c r="K22" i="13" s="1"/>
  <c r="L22" i="13" s="1"/>
  <c r="M22" i="13" s="1"/>
  <c r="N22" i="13" s="1"/>
  <c r="F18" i="13"/>
  <c r="G18" i="13" s="1"/>
  <c r="H18" i="13" s="1"/>
  <c r="I18" i="13" s="1"/>
  <c r="J18" i="13" s="1"/>
  <c r="K18" i="13" s="1"/>
  <c r="L18" i="13" s="1"/>
  <c r="M18" i="13" s="1"/>
  <c r="N18" i="13" s="1"/>
  <c r="E18" i="13"/>
  <c r="D18" i="13" s="1"/>
  <c r="E25" i="13"/>
  <c r="D25" i="13" s="1"/>
  <c r="F24" i="13"/>
  <c r="D23" i="7"/>
  <c r="D24" i="7"/>
  <c r="G23" i="7"/>
  <c r="H23" i="7" s="1"/>
  <c r="I23" i="7" s="1"/>
  <c r="J23" i="7" s="1"/>
  <c r="K23" i="7" s="1"/>
  <c r="L23" i="7" s="1"/>
  <c r="M23" i="7" s="1"/>
  <c r="N23" i="7" s="1"/>
  <c r="E14" i="7"/>
  <c r="D14" i="7" s="1"/>
  <c r="E23" i="6"/>
  <c r="D23" i="6" s="1"/>
  <c r="F18" i="6"/>
  <c r="G22" i="6"/>
  <c r="H22" i="6" s="1"/>
  <c r="I22" i="6" s="1"/>
  <c r="J22" i="6" s="1"/>
  <c r="K22" i="6" s="1"/>
  <c r="L22" i="6" s="1"/>
  <c r="M22" i="6" s="1"/>
  <c r="N22" i="6" s="1"/>
  <c r="F25" i="6"/>
  <c r="E17" i="6"/>
  <c r="D17" i="6" s="1"/>
  <c r="F24" i="6"/>
  <c r="G17" i="5"/>
  <c r="H17" i="5" s="1"/>
  <c r="I17" i="5" s="1"/>
  <c r="J17" i="5" s="1"/>
  <c r="K17" i="5" s="1"/>
  <c r="L17" i="5" s="1"/>
  <c r="M17" i="5" s="1"/>
  <c r="N17" i="5" s="1"/>
  <c r="G14" i="5"/>
  <c r="H14" i="5" s="1"/>
  <c r="I14" i="5" s="1"/>
  <c r="J14" i="5" s="1"/>
  <c r="K14" i="5" s="1"/>
  <c r="L14" i="5" s="1"/>
  <c r="M14" i="5" s="1"/>
  <c r="N14" i="5" s="1"/>
  <c r="E14" i="5"/>
  <c r="D14" i="5" s="1"/>
  <c r="E17" i="5"/>
  <c r="D17" i="5" s="1"/>
  <c r="F25" i="3"/>
  <c r="F24" i="3"/>
  <c r="E23" i="3"/>
  <c r="D23" i="3" s="1"/>
  <c r="F18" i="3"/>
  <c r="G22" i="3"/>
  <c r="H22" i="3" s="1"/>
  <c r="I22" i="3" s="1"/>
  <c r="J22" i="3" s="1"/>
  <c r="K22" i="3" s="1"/>
  <c r="L22" i="3" s="1"/>
  <c r="M22" i="3" s="1"/>
  <c r="N22" i="3" s="1"/>
  <c r="E17" i="3"/>
  <c r="D17" i="3" s="1"/>
  <c r="G16" i="2"/>
  <c r="H16" i="2" s="1"/>
  <c r="I16" i="2" s="1"/>
  <c r="J16" i="2" s="1"/>
  <c r="K16" i="2" s="1"/>
  <c r="L16" i="2" s="1"/>
  <c r="M16" i="2" s="1"/>
  <c r="N16" i="2" s="1"/>
  <c r="G21" i="2"/>
  <c r="H21" i="2" s="1"/>
  <c r="I21" i="2" s="1"/>
  <c r="J21" i="2" s="1"/>
  <c r="K21" i="2" s="1"/>
  <c r="L21" i="2" s="1"/>
  <c r="M21" i="2" s="1"/>
  <c r="N21" i="2" s="1"/>
  <c r="G32" i="1"/>
  <c r="H32" i="1" s="1"/>
  <c r="I32" i="1" s="1"/>
  <c r="J32" i="1" s="1"/>
  <c r="K32" i="1" s="1"/>
  <c r="L32" i="1" s="1"/>
  <c r="M32" i="1" s="1"/>
  <c r="N32" i="1" s="1"/>
  <c r="E32" i="1"/>
  <c r="D32" i="1" s="1"/>
  <c r="G31" i="1"/>
  <c r="H31" i="1" s="1"/>
  <c r="I31" i="1" s="1"/>
  <c r="J31" i="1" s="1"/>
  <c r="K31" i="1" s="1"/>
  <c r="L31" i="1" s="1"/>
  <c r="M31" i="1" s="1"/>
  <c r="N31" i="1" s="1"/>
  <c r="E31" i="1"/>
  <c r="D31" i="1" s="1"/>
  <c r="G30" i="1"/>
  <c r="H30" i="1" s="1"/>
  <c r="I30" i="1" s="1"/>
  <c r="J30" i="1" s="1"/>
  <c r="K30" i="1" s="1"/>
  <c r="L30" i="1" s="1"/>
  <c r="M30" i="1" s="1"/>
  <c r="N30" i="1" s="1"/>
  <c r="E30" i="1"/>
  <c r="D30" i="1"/>
  <c r="G29" i="1"/>
  <c r="H29" i="1" s="1"/>
  <c r="I29" i="1" s="1"/>
  <c r="J29" i="1" s="1"/>
  <c r="K29" i="1" s="1"/>
  <c r="L29" i="1" s="1"/>
  <c r="M29" i="1" s="1"/>
  <c r="N29" i="1" s="1"/>
  <c r="E29" i="1"/>
  <c r="D29" i="1" s="1"/>
  <c r="G18" i="1"/>
  <c r="H18" i="1" s="1"/>
  <c r="I18" i="1" s="1"/>
  <c r="J18" i="1" s="1"/>
  <c r="K18" i="1" s="1"/>
  <c r="L18" i="1" s="1"/>
  <c r="M18" i="1" s="1"/>
  <c r="N18" i="1" s="1"/>
  <c r="E18" i="1"/>
  <c r="D18" i="1" s="1"/>
  <c r="G17" i="1"/>
  <c r="H17" i="1" s="1"/>
  <c r="I17" i="1" s="1"/>
  <c r="J17" i="1" s="1"/>
  <c r="K17" i="1" s="1"/>
  <c r="L17" i="1" s="1"/>
  <c r="M17" i="1" s="1"/>
  <c r="N17" i="1" s="1"/>
  <c r="E17" i="1"/>
  <c r="D17" i="1" s="1"/>
  <c r="G24" i="1"/>
  <c r="H24" i="1" s="1"/>
  <c r="I24" i="1" s="1"/>
  <c r="J24" i="1" s="1"/>
  <c r="K24" i="1" s="1"/>
  <c r="L24" i="1" s="1"/>
  <c r="M24" i="1" s="1"/>
  <c r="N24" i="1" s="1"/>
  <c r="E24" i="1"/>
  <c r="D24" i="1" s="1"/>
  <c r="G21" i="1"/>
  <c r="H21" i="1" s="1"/>
  <c r="I21" i="1" s="1"/>
  <c r="J21" i="1" s="1"/>
  <c r="K21" i="1" s="1"/>
  <c r="L21" i="1" s="1"/>
  <c r="M21" i="1" s="1"/>
  <c r="N21" i="1" s="1"/>
  <c r="E21" i="1"/>
  <c r="D21" i="1" s="1"/>
  <c r="G28" i="1"/>
  <c r="H28" i="1" s="1"/>
  <c r="I28" i="1" s="1"/>
  <c r="J28" i="1" s="1"/>
  <c r="K28" i="1" s="1"/>
  <c r="L28" i="1" s="1"/>
  <c r="M28" i="1" s="1"/>
  <c r="N28" i="1" s="1"/>
  <c r="G27" i="1"/>
  <c r="H27" i="1" s="1"/>
  <c r="I27" i="1" s="1"/>
  <c r="J27" i="1" s="1"/>
  <c r="K27" i="1" s="1"/>
  <c r="L27" i="1" s="1"/>
  <c r="M27" i="1" s="1"/>
  <c r="N27" i="1" s="1"/>
  <c r="G16" i="1"/>
  <c r="E28" i="1"/>
  <c r="D28" i="1" s="1"/>
  <c r="E27" i="1"/>
  <c r="D27" i="1" s="1"/>
  <c r="G24" i="13" l="1"/>
  <c r="H24" i="13" s="1"/>
  <c r="I24" i="13" s="1"/>
  <c r="J24" i="13" s="1"/>
  <c r="K24" i="13" s="1"/>
  <c r="L24" i="13" s="1"/>
  <c r="M24" i="13" s="1"/>
  <c r="N24" i="13" s="1"/>
  <c r="E24" i="13"/>
  <c r="D24" i="13" s="1"/>
  <c r="G14" i="12"/>
  <c r="H14" i="12" s="1"/>
  <c r="I14" i="12" s="1"/>
  <c r="J14" i="12" s="1"/>
  <c r="K14" i="12" s="1"/>
  <c r="L14" i="12" s="1"/>
  <c r="M14" i="12" s="1"/>
  <c r="N14" i="12" s="1"/>
  <c r="E14" i="12"/>
  <c r="D14" i="12" s="1"/>
  <c r="G17" i="12"/>
  <c r="H17" i="12" s="1"/>
  <c r="I17" i="12" s="1"/>
  <c r="J17" i="12" s="1"/>
  <c r="K17" i="12" s="1"/>
  <c r="L17" i="12" s="1"/>
  <c r="M17" i="12" s="1"/>
  <c r="N17" i="12" s="1"/>
  <c r="E17" i="12"/>
  <c r="D17" i="12" s="1"/>
  <c r="G16" i="12"/>
  <c r="H16" i="12" s="1"/>
  <c r="I16" i="12" s="1"/>
  <c r="J16" i="12" s="1"/>
  <c r="K16" i="12" s="1"/>
  <c r="L16" i="12" s="1"/>
  <c r="M16" i="12" s="1"/>
  <c r="N16" i="12" s="1"/>
  <c r="E16" i="12"/>
  <c r="D16" i="12" s="1"/>
  <c r="E18" i="6"/>
  <c r="D18" i="6" s="1"/>
  <c r="G18" i="6"/>
  <c r="H18" i="6" s="1"/>
  <c r="I18" i="6" s="1"/>
  <c r="J18" i="6" s="1"/>
  <c r="K18" i="6" s="1"/>
  <c r="L18" i="6" s="1"/>
  <c r="M18" i="6" s="1"/>
  <c r="N18" i="6" s="1"/>
  <c r="G24" i="6"/>
  <c r="H24" i="6" s="1"/>
  <c r="I24" i="6" s="1"/>
  <c r="J24" i="6" s="1"/>
  <c r="K24" i="6" s="1"/>
  <c r="L24" i="6" s="1"/>
  <c r="M24" i="6" s="1"/>
  <c r="N24" i="6" s="1"/>
  <c r="E24" i="6"/>
  <c r="D24" i="6" s="1"/>
  <c r="E25" i="6"/>
  <c r="D25" i="6" s="1"/>
  <c r="G25" i="6"/>
  <c r="H25" i="6" s="1"/>
  <c r="I25" i="6" s="1"/>
  <c r="J25" i="6" s="1"/>
  <c r="K25" i="6" s="1"/>
  <c r="L25" i="6" s="1"/>
  <c r="M25" i="6" s="1"/>
  <c r="N25" i="6" s="1"/>
  <c r="G16" i="5"/>
  <c r="H16" i="5" s="1"/>
  <c r="I16" i="5" s="1"/>
  <c r="J16" i="5" s="1"/>
  <c r="K16" i="5" s="1"/>
  <c r="L16" i="5" s="1"/>
  <c r="M16" i="5" s="1"/>
  <c r="N16" i="5" s="1"/>
  <c r="E16" i="5"/>
  <c r="D16" i="5" s="1"/>
  <c r="G24" i="3"/>
  <c r="H24" i="3" s="1"/>
  <c r="I24" i="3" s="1"/>
  <c r="J24" i="3" s="1"/>
  <c r="K24" i="3" s="1"/>
  <c r="L24" i="3" s="1"/>
  <c r="M24" i="3" s="1"/>
  <c r="N24" i="3" s="1"/>
  <c r="E24" i="3"/>
  <c r="D24" i="3" s="1"/>
  <c r="G25" i="3"/>
  <c r="H25" i="3" s="1"/>
  <c r="I25" i="3" s="1"/>
  <c r="J25" i="3" s="1"/>
  <c r="K25" i="3" s="1"/>
  <c r="L25" i="3" s="1"/>
  <c r="M25" i="3" s="1"/>
  <c r="N25" i="3" s="1"/>
  <c r="E25" i="3"/>
  <c r="D25" i="3" s="1"/>
  <c r="G18" i="3"/>
  <c r="H18" i="3" s="1"/>
  <c r="I18" i="3" s="1"/>
  <c r="J18" i="3" s="1"/>
  <c r="K18" i="3" s="1"/>
  <c r="L18" i="3" s="1"/>
  <c r="M18" i="3" s="1"/>
  <c r="N18" i="3" s="1"/>
  <c r="E18" i="3"/>
  <c r="D18" i="3" s="1"/>
  <c r="E16" i="1"/>
  <c r="D16" i="1" s="1"/>
  <c r="H16" i="1" l="1"/>
  <c r="I16" i="1" s="1"/>
  <c r="J16" i="1" s="1"/>
  <c r="K16" i="1" s="1"/>
  <c r="L16" i="1" s="1"/>
  <c r="M16" i="1" s="1"/>
  <c r="N16" i="1" s="1"/>
</calcChain>
</file>

<file path=xl/sharedStrings.xml><?xml version="1.0" encoding="utf-8"?>
<sst xmlns="http://schemas.openxmlformats.org/spreadsheetml/2006/main" count="1240" uniqueCount="78">
  <si>
    <t>Tier</t>
  </si>
  <si>
    <t>0B</t>
  </si>
  <si>
    <t>0A</t>
  </si>
  <si>
    <t>Windup Min</t>
  </si>
  <si>
    <t>Windup Max</t>
  </si>
  <si>
    <t>Missile Speed</t>
  </si>
  <si>
    <t>Missile Evasion</t>
  </si>
  <si>
    <t>Missile Health</t>
  </si>
  <si>
    <t>Missile Retarget Range</t>
  </si>
  <si>
    <t>Hull Damage</t>
  </si>
  <si>
    <t>Armor Penetration</t>
  </si>
  <si>
    <t>Shield Penetration</t>
  </si>
  <si>
    <t>Armor Damage</t>
  </si>
  <si>
    <t>Shield Damage</t>
  </si>
  <si>
    <t xml:space="preserve">Firing Arc </t>
  </si>
  <si>
    <t>Min Range</t>
  </si>
  <si>
    <t>Total Fire Time</t>
  </si>
  <si>
    <t>Accuracy</t>
  </si>
  <si>
    <t>Stat</t>
  </si>
  <si>
    <t>DISRUPTORS</t>
  </si>
  <si>
    <t>TEMPLATE</t>
  </si>
  <si>
    <t>NEVER</t>
  </si>
  <si>
    <t>SIZE</t>
  </si>
  <si>
    <t>SIZE | TIER</t>
  </si>
  <si>
    <t>TIER</t>
  </si>
  <si>
    <t>Missile Shield</t>
  </si>
  <si>
    <t>Missile Armor</t>
  </si>
  <si>
    <t>NUL</t>
  </si>
  <si>
    <t>IN VANILLA</t>
  </si>
  <si>
    <t>IN MOD</t>
  </si>
  <si>
    <t>SIZE | MILESTONE</t>
  </si>
  <si>
    <r>
      <t>Tracking</t>
    </r>
    <r>
      <rPr>
        <sz val="11"/>
        <color theme="1"/>
        <rFont val="Calibri"/>
        <family val="2"/>
        <scheme val="minor"/>
      </rPr>
      <t xml:space="preserve"> | </t>
    </r>
    <r>
      <rPr>
        <b/>
        <sz val="11"/>
        <color theme="1"/>
        <rFont val="Calibri"/>
        <family val="2"/>
        <scheme val="minor"/>
      </rPr>
      <t>S</t>
    </r>
  </si>
  <si>
    <r>
      <t>Tracking</t>
    </r>
    <r>
      <rPr>
        <sz val="11"/>
        <color theme="1"/>
        <rFont val="Calibri"/>
        <family val="2"/>
        <scheme val="minor"/>
      </rPr>
      <t xml:space="preserve"> | </t>
    </r>
    <r>
      <rPr>
        <b/>
        <sz val="11"/>
        <color theme="1"/>
        <rFont val="Calibri"/>
        <family val="2"/>
        <scheme val="minor"/>
      </rPr>
      <t>M</t>
    </r>
  </si>
  <si>
    <r>
      <t>Tracking</t>
    </r>
    <r>
      <rPr>
        <sz val="11"/>
        <color theme="1"/>
        <rFont val="Calibri"/>
        <family val="2"/>
        <scheme val="minor"/>
      </rPr>
      <t xml:space="preserve"> | </t>
    </r>
    <r>
      <rPr>
        <b/>
        <sz val="11"/>
        <color theme="1"/>
        <rFont val="Calibri"/>
        <family val="2"/>
        <scheme val="minor"/>
      </rPr>
      <t>L</t>
    </r>
  </si>
  <si>
    <r>
      <t>Power</t>
    </r>
    <r>
      <rPr>
        <sz val="11"/>
        <color theme="1"/>
        <rFont val="Calibri"/>
        <family val="2"/>
        <scheme val="minor"/>
      </rPr>
      <t xml:space="preserve"> | </t>
    </r>
    <r>
      <rPr>
        <b/>
        <sz val="11"/>
        <color theme="1"/>
        <rFont val="Calibri"/>
        <family val="2"/>
        <scheme val="minor"/>
      </rPr>
      <t>S</t>
    </r>
  </si>
  <si>
    <r>
      <t>Power</t>
    </r>
    <r>
      <rPr>
        <sz val="11"/>
        <color theme="1"/>
        <rFont val="Calibri"/>
        <family val="2"/>
        <scheme val="minor"/>
      </rPr>
      <t xml:space="preserve"> | </t>
    </r>
    <r>
      <rPr>
        <b/>
        <sz val="11"/>
        <color theme="1"/>
        <rFont val="Calibri"/>
        <family val="2"/>
        <scheme val="minor"/>
      </rPr>
      <t>M</t>
    </r>
  </si>
  <si>
    <r>
      <t>Power</t>
    </r>
    <r>
      <rPr>
        <sz val="11"/>
        <color theme="1"/>
        <rFont val="Calibri"/>
        <family val="2"/>
        <scheme val="minor"/>
      </rPr>
      <t xml:space="preserve"> | </t>
    </r>
    <r>
      <rPr>
        <b/>
        <sz val="11"/>
        <color theme="1"/>
        <rFont val="Calibri"/>
        <family val="2"/>
        <scheme val="minor"/>
      </rPr>
      <t>L</t>
    </r>
  </si>
  <si>
    <r>
      <t xml:space="preserve">DMG Max </t>
    </r>
    <r>
      <rPr>
        <sz val="11"/>
        <color theme="1"/>
        <rFont val="Calibri"/>
        <family val="2"/>
        <scheme val="minor"/>
      </rPr>
      <t xml:space="preserve">| </t>
    </r>
    <r>
      <rPr>
        <b/>
        <sz val="11"/>
        <color theme="1"/>
        <rFont val="Calibri"/>
        <family val="2"/>
        <scheme val="minor"/>
      </rPr>
      <t>S</t>
    </r>
  </si>
  <si>
    <r>
      <t>DMG Min</t>
    </r>
    <r>
      <rPr>
        <sz val="11"/>
        <color theme="1"/>
        <rFont val="Calibri"/>
        <family val="2"/>
        <scheme val="minor"/>
      </rPr>
      <t xml:space="preserve">  | </t>
    </r>
    <r>
      <rPr>
        <b/>
        <sz val="11"/>
        <color theme="1"/>
        <rFont val="Calibri"/>
        <family val="2"/>
        <scheme val="minor"/>
      </rPr>
      <t>S</t>
    </r>
  </si>
  <si>
    <r>
      <t>DMG Min</t>
    </r>
    <r>
      <rPr>
        <sz val="11"/>
        <color theme="1"/>
        <rFont val="Calibri"/>
        <family val="2"/>
        <scheme val="minor"/>
      </rPr>
      <t xml:space="preserve">  | </t>
    </r>
    <r>
      <rPr>
        <b/>
        <sz val="11"/>
        <color theme="1"/>
        <rFont val="Calibri"/>
        <family val="2"/>
        <scheme val="minor"/>
      </rPr>
      <t>M</t>
    </r>
  </si>
  <si>
    <r>
      <t xml:space="preserve">DMG Max </t>
    </r>
    <r>
      <rPr>
        <sz val="11"/>
        <color theme="1"/>
        <rFont val="Calibri"/>
        <family val="2"/>
        <scheme val="minor"/>
      </rPr>
      <t xml:space="preserve">| </t>
    </r>
    <r>
      <rPr>
        <b/>
        <sz val="11"/>
        <color theme="1"/>
        <rFont val="Calibri"/>
        <family val="2"/>
        <scheme val="minor"/>
      </rPr>
      <t>M</t>
    </r>
  </si>
  <si>
    <r>
      <t>DMG Min</t>
    </r>
    <r>
      <rPr>
        <sz val="11"/>
        <color theme="1"/>
        <rFont val="Calibri"/>
        <family val="2"/>
        <scheme val="minor"/>
      </rPr>
      <t xml:space="preserve">  | </t>
    </r>
    <r>
      <rPr>
        <b/>
        <sz val="11"/>
        <color theme="1"/>
        <rFont val="Calibri"/>
        <family val="2"/>
        <scheme val="minor"/>
      </rPr>
      <t>L</t>
    </r>
  </si>
  <si>
    <r>
      <t xml:space="preserve">DMG Max </t>
    </r>
    <r>
      <rPr>
        <sz val="11"/>
        <color theme="1"/>
        <rFont val="Calibri"/>
        <family val="2"/>
        <scheme val="minor"/>
      </rPr>
      <t xml:space="preserve">| </t>
    </r>
    <r>
      <rPr>
        <b/>
        <sz val="11"/>
        <color theme="1"/>
        <rFont val="Calibri"/>
        <family val="2"/>
        <scheme val="minor"/>
      </rPr>
      <t>L</t>
    </r>
  </si>
  <si>
    <r>
      <t>Range</t>
    </r>
    <r>
      <rPr>
        <sz val="11"/>
        <color theme="1"/>
        <rFont val="Calibri"/>
        <family val="2"/>
        <scheme val="minor"/>
      </rPr>
      <t xml:space="preserve"> | </t>
    </r>
    <r>
      <rPr>
        <b/>
        <sz val="11"/>
        <color theme="1"/>
        <rFont val="Calibri"/>
        <family val="2"/>
        <scheme val="minor"/>
      </rPr>
      <t>S</t>
    </r>
  </si>
  <si>
    <r>
      <t>Range</t>
    </r>
    <r>
      <rPr>
        <sz val="11"/>
        <color theme="1"/>
        <rFont val="Calibri"/>
        <family val="2"/>
        <scheme val="minor"/>
      </rPr>
      <t xml:space="preserve"> | </t>
    </r>
    <r>
      <rPr>
        <b/>
        <sz val="11"/>
        <color theme="1"/>
        <rFont val="Calibri"/>
        <family val="2"/>
        <scheme val="minor"/>
      </rPr>
      <t>M</t>
    </r>
  </si>
  <si>
    <r>
      <t>Range</t>
    </r>
    <r>
      <rPr>
        <sz val="11"/>
        <color theme="1"/>
        <rFont val="Calibri"/>
        <family val="2"/>
        <scheme val="minor"/>
      </rPr>
      <t xml:space="preserve"> | </t>
    </r>
    <r>
      <rPr>
        <b/>
        <sz val="11"/>
        <color theme="1"/>
        <rFont val="Calibri"/>
        <family val="2"/>
        <scheme val="minor"/>
      </rPr>
      <t>L</t>
    </r>
  </si>
  <si>
    <t>LASERS</t>
  </si>
  <si>
    <t>ENERGY TORPEDOES</t>
  </si>
  <si>
    <t>PLASMA</t>
  </si>
  <si>
    <t>MISSILES</t>
  </si>
  <si>
    <t>SWARMER MISSILES</t>
  </si>
  <si>
    <t>TORPEDOES</t>
  </si>
  <si>
    <t>MISSILE TEMP</t>
  </si>
  <si>
    <t>AUTOCANNONS</t>
  </si>
  <si>
    <t>KINETIC ARILLERY</t>
  </si>
  <si>
    <t>MASS DRIVERS</t>
  </si>
  <si>
    <t>LASER PD</t>
  </si>
  <si>
    <r>
      <t>Tracking</t>
    </r>
    <r>
      <rPr>
        <sz val="11"/>
        <color theme="1"/>
        <rFont val="Calibri"/>
        <family val="2"/>
        <scheme val="minor"/>
      </rPr>
      <t xml:space="preserve"> | </t>
    </r>
    <r>
      <rPr>
        <b/>
        <sz val="11"/>
        <color theme="1"/>
        <rFont val="Calibri"/>
        <family val="2"/>
        <scheme val="minor"/>
      </rPr>
      <t>P</t>
    </r>
  </si>
  <si>
    <r>
      <t>Power</t>
    </r>
    <r>
      <rPr>
        <sz val="11"/>
        <color theme="1"/>
        <rFont val="Calibri"/>
        <family val="2"/>
        <scheme val="minor"/>
      </rPr>
      <t xml:space="preserve"> | </t>
    </r>
    <r>
      <rPr>
        <b/>
        <sz val="11"/>
        <color theme="1"/>
        <rFont val="Calibri"/>
        <family val="2"/>
        <scheme val="minor"/>
      </rPr>
      <t>P</t>
    </r>
  </si>
  <si>
    <r>
      <t>DMG Min</t>
    </r>
    <r>
      <rPr>
        <sz val="11"/>
        <color theme="1"/>
        <rFont val="Calibri"/>
        <family val="2"/>
        <scheme val="minor"/>
      </rPr>
      <t xml:space="preserve">  | </t>
    </r>
    <r>
      <rPr>
        <b/>
        <sz val="11"/>
        <color theme="1"/>
        <rFont val="Calibri"/>
        <family val="2"/>
        <scheme val="minor"/>
      </rPr>
      <t>P</t>
    </r>
  </si>
  <si>
    <r>
      <t xml:space="preserve">DMG Max </t>
    </r>
    <r>
      <rPr>
        <sz val="11"/>
        <color theme="1"/>
        <rFont val="Calibri"/>
        <family val="2"/>
        <scheme val="minor"/>
      </rPr>
      <t xml:space="preserve">| </t>
    </r>
    <r>
      <rPr>
        <b/>
        <sz val="11"/>
        <color theme="1"/>
        <rFont val="Calibri"/>
        <family val="2"/>
        <scheme val="minor"/>
      </rPr>
      <t>P</t>
    </r>
  </si>
  <si>
    <r>
      <t>Range</t>
    </r>
    <r>
      <rPr>
        <sz val="11"/>
        <color theme="1"/>
        <rFont val="Calibri"/>
        <family val="2"/>
        <scheme val="minor"/>
      </rPr>
      <t xml:space="preserve"> | </t>
    </r>
    <r>
      <rPr>
        <b/>
        <sz val="11"/>
        <color theme="1"/>
        <rFont val="Calibri"/>
        <family val="2"/>
        <scheme val="minor"/>
      </rPr>
      <t>P</t>
    </r>
  </si>
  <si>
    <t>FLAK PD</t>
  </si>
  <si>
    <t>hull_damage</t>
  </si>
  <si>
    <t>shield_damage</t>
  </si>
  <si>
    <t>shield_penetration</t>
  </si>
  <si>
    <t>armor_damage</t>
  </si>
  <si>
    <t>armor_penetration</t>
  </si>
  <si>
    <t>1.00</t>
  </si>
  <si>
    <t>ARC EMITTERS</t>
  </si>
  <si>
    <r>
      <t>Tracking</t>
    </r>
    <r>
      <rPr>
        <sz val="11"/>
        <color theme="1"/>
        <rFont val="Calibri"/>
        <family val="2"/>
        <scheme val="minor"/>
      </rPr>
      <t xml:space="preserve"> | </t>
    </r>
    <r>
      <rPr>
        <b/>
        <sz val="11"/>
        <color theme="1"/>
        <rFont val="Calibri"/>
        <family val="2"/>
        <scheme val="minor"/>
      </rPr>
      <t>XL</t>
    </r>
  </si>
  <si>
    <r>
      <t>Power</t>
    </r>
    <r>
      <rPr>
        <sz val="11"/>
        <color theme="1"/>
        <rFont val="Calibri"/>
        <family val="2"/>
        <scheme val="minor"/>
      </rPr>
      <t xml:space="preserve"> | </t>
    </r>
    <r>
      <rPr>
        <b/>
        <sz val="11"/>
        <color theme="1"/>
        <rFont val="Calibri"/>
        <family val="2"/>
        <scheme val="minor"/>
      </rPr>
      <t>XL</t>
    </r>
  </si>
  <si>
    <r>
      <t>DMG Min</t>
    </r>
    <r>
      <rPr>
        <sz val="11"/>
        <color theme="1"/>
        <rFont val="Calibri"/>
        <family val="2"/>
        <scheme val="minor"/>
      </rPr>
      <t xml:space="preserve">  | </t>
    </r>
    <r>
      <rPr>
        <b/>
        <sz val="11"/>
        <color theme="1"/>
        <rFont val="Calibri"/>
        <family val="2"/>
        <scheme val="minor"/>
      </rPr>
      <t>XL</t>
    </r>
  </si>
  <si>
    <r>
      <t xml:space="preserve">DMG Max </t>
    </r>
    <r>
      <rPr>
        <sz val="11"/>
        <color theme="1"/>
        <rFont val="Calibri"/>
        <family val="2"/>
        <scheme val="minor"/>
      </rPr>
      <t xml:space="preserve">| </t>
    </r>
    <r>
      <rPr>
        <b/>
        <sz val="11"/>
        <color theme="1"/>
        <rFont val="Calibri"/>
        <family val="2"/>
        <scheme val="minor"/>
      </rPr>
      <t>XL</t>
    </r>
  </si>
  <si>
    <r>
      <t>Range</t>
    </r>
    <r>
      <rPr>
        <sz val="11"/>
        <color theme="1"/>
        <rFont val="Calibri"/>
        <family val="2"/>
        <scheme val="minor"/>
      </rPr>
      <t xml:space="preserve"> | </t>
    </r>
    <r>
      <rPr>
        <b/>
        <sz val="11"/>
        <color theme="1"/>
        <rFont val="Calibri"/>
        <family val="2"/>
        <scheme val="minor"/>
      </rPr>
      <t>XL</t>
    </r>
  </si>
  <si>
    <t>STELLAR MISSILES</t>
  </si>
  <si>
    <t>ENERGY LANCES</t>
  </si>
  <si>
    <t>KINETIC SUPERATRILLERY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</si>
</sst>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[$-409]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FEFFF"/>
        <bgColor indexed="64"/>
      </patternFill>
    </fill>
    <fill>
      <patternFill patternType="solid">
        <fgColor rgb="FFFF575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88B"/>
        <bgColor indexed="64"/>
      </patternFill>
    </fill>
    <fill>
      <patternFill patternType="solid">
        <fgColor rgb="FF93A2FF"/>
        <bgColor indexed="64"/>
      </patternFill>
    </fill>
    <fill>
      <patternFill patternType="solid">
        <fgColor rgb="FFB2B2B2"/>
        <bgColor rgb="FFB2B2B2"/>
      </patternFill>
    </fill>
  </fills>
  <borders count="7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auto="1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1">
    <xf numFmtId="0" fontId="0" fillId="0" borderId="0" xfId="0"/>
    <xf numFmtId="2" fontId="0" fillId="0" borderId="0" xfId="0" applyNumberFormat="1" applyFill="1" applyBorder="1"/>
    <xf numFmtId="2" fontId="0" fillId="0" borderId="0" xfId="0" applyNumberFormat="1" applyFill="1" applyBorder="1" applyAlignment="1">
      <alignment horizontal="right"/>
    </xf>
    <xf numFmtId="2" fontId="0" fillId="0" borderId="0" xfId="0" applyNumberFormat="1" applyFill="1"/>
    <xf numFmtId="2" fontId="0" fillId="0" borderId="6" xfId="0" applyNumberFormat="1" applyFill="1" applyBorder="1"/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Fill="1" applyBorder="1"/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Fill="1"/>
    <xf numFmtId="164" fontId="0" fillId="0" borderId="2" xfId="0" applyNumberFormat="1" applyFill="1" applyBorder="1"/>
    <xf numFmtId="164" fontId="0" fillId="0" borderId="6" xfId="0" applyNumberFormat="1" applyFill="1" applyBorder="1"/>
    <xf numFmtId="164" fontId="0" fillId="0" borderId="5" xfId="0" applyNumberFormat="1" applyFill="1" applyBorder="1"/>
    <xf numFmtId="164" fontId="0" fillId="0" borderId="1" xfId="0" applyNumberFormat="1" applyFill="1" applyBorder="1"/>
    <xf numFmtId="164" fontId="0" fillId="0" borderId="9" xfId="0" applyNumberFormat="1" applyFill="1" applyBorder="1"/>
    <xf numFmtId="164" fontId="0" fillId="0" borderId="0" xfId="0" applyNumberFormat="1" applyFill="1" applyAlignment="1">
      <alignment horizontal="right"/>
    </xf>
    <xf numFmtId="1" fontId="0" fillId="0" borderId="0" xfId="0" applyNumberFormat="1" applyFill="1" applyBorder="1"/>
    <xf numFmtId="1" fontId="0" fillId="0" borderId="0" xfId="0" applyNumberFormat="1" applyFill="1" applyBorder="1" applyAlignment="1">
      <alignment horizontal="right"/>
    </xf>
    <xf numFmtId="1" fontId="0" fillId="0" borderId="0" xfId="0" applyNumberFormat="1" applyFill="1"/>
    <xf numFmtId="1" fontId="1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2" fontId="0" fillId="0" borderId="2" xfId="0" applyNumberFormat="1" applyFill="1" applyBorder="1"/>
    <xf numFmtId="165" fontId="0" fillId="0" borderId="2" xfId="0" applyNumberFormat="1" applyFill="1" applyBorder="1"/>
    <xf numFmtId="165" fontId="0" fillId="0" borderId="0" xfId="0" applyNumberFormat="1" applyFill="1" applyBorder="1"/>
    <xf numFmtId="165" fontId="0" fillId="0" borderId="0" xfId="0" applyNumberFormat="1" applyFill="1"/>
    <xf numFmtId="164" fontId="0" fillId="0" borderId="16" xfId="0" applyNumberFormat="1" applyFill="1" applyBorder="1"/>
    <xf numFmtId="2" fontId="0" fillId="0" borderId="16" xfId="0" applyNumberFormat="1" applyFill="1" applyBorder="1"/>
    <xf numFmtId="165" fontId="0" fillId="0" borderId="16" xfId="0" applyNumberFormat="1" applyFill="1" applyBorder="1"/>
    <xf numFmtId="165" fontId="0" fillId="0" borderId="0" xfId="0" applyNumberFormat="1" applyFill="1" applyBorder="1" applyAlignment="1">
      <alignment horizontal="right"/>
    </xf>
    <xf numFmtId="2" fontId="0" fillId="0" borderId="9" xfId="0" applyNumberFormat="1" applyFill="1" applyBorder="1"/>
    <xf numFmtId="165" fontId="0" fillId="0" borderId="9" xfId="0" applyNumberFormat="1" applyFill="1" applyBorder="1"/>
    <xf numFmtId="164" fontId="0" fillId="0" borderId="4" xfId="0" applyNumberFormat="1" applyFill="1" applyBorder="1"/>
    <xf numFmtId="164" fontId="0" fillId="0" borderId="17" xfId="0" applyNumberFormat="1" applyFill="1" applyBorder="1"/>
    <xf numFmtId="2" fontId="0" fillId="2" borderId="8" xfId="0" applyNumberFormat="1" applyFill="1" applyBorder="1"/>
    <xf numFmtId="2" fontId="0" fillId="5" borderId="8" xfId="0" applyNumberFormat="1" applyFill="1" applyBorder="1"/>
    <xf numFmtId="1" fontId="0" fillId="4" borderId="8" xfId="0" applyNumberFormat="1" applyFill="1" applyBorder="1"/>
    <xf numFmtId="1" fontId="0" fillId="6" borderId="8" xfId="0" applyNumberFormat="1" applyFill="1" applyBorder="1"/>
    <xf numFmtId="2" fontId="0" fillId="6" borderId="8" xfId="0" applyNumberFormat="1" applyFill="1" applyBorder="1"/>
    <xf numFmtId="1" fontId="0" fillId="2" borderId="8" xfId="0" applyNumberFormat="1" applyFill="1" applyBorder="1"/>
    <xf numFmtId="164" fontId="0" fillId="0" borderId="0" xfId="0" applyNumberFormat="1" applyFont="1" applyFill="1" applyAlignment="1">
      <alignment horizontal="center"/>
    </xf>
    <xf numFmtId="164" fontId="0" fillId="5" borderId="8" xfId="0" applyNumberFormat="1" applyFont="1" applyFill="1" applyBorder="1" applyAlignment="1">
      <alignment horizontal="center"/>
    </xf>
    <xf numFmtId="2" fontId="0" fillId="2" borderId="8" xfId="0" applyNumberFormat="1" applyFont="1" applyFill="1" applyBorder="1" applyAlignment="1">
      <alignment horizontal="center"/>
    </xf>
    <xf numFmtId="2" fontId="0" fillId="5" borderId="8" xfId="0" applyNumberFormat="1" applyFont="1" applyFill="1" applyBorder="1" applyAlignment="1">
      <alignment horizontal="center"/>
    </xf>
    <xf numFmtId="2" fontId="0" fillId="6" borderId="8" xfId="0" applyNumberFormat="1" applyFont="1" applyFill="1" applyBorder="1" applyAlignment="1">
      <alignment horizontal="center"/>
    </xf>
    <xf numFmtId="164" fontId="0" fillId="2" borderId="8" xfId="0" applyNumberFormat="1" applyFont="1" applyFill="1" applyBorder="1" applyAlignment="1">
      <alignment horizontal="center"/>
    </xf>
    <xf numFmtId="165" fontId="0" fillId="4" borderId="8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164" fontId="0" fillId="0" borderId="0" xfId="0" quotePrefix="1" applyNumberFormat="1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2" fontId="0" fillId="0" borderId="0" xfId="0" quotePrefix="1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1" fontId="0" fillId="0" borderId="0" xfId="0" quotePrefix="1" applyNumberFormat="1" applyFont="1" applyFill="1" applyBorder="1" applyAlignment="1">
      <alignment horizontal="center"/>
    </xf>
    <xf numFmtId="1" fontId="1" fillId="0" borderId="10" xfId="0" applyNumberFormat="1" applyFont="1" applyFill="1" applyBorder="1" applyAlignment="1">
      <alignment horizontal="center"/>
    </xf>
    <xf numFmtId="2" fontId="2" fillId="5" borderId="10" xfId="0" applyNumberFormat="1" applyFont="1" applyFill="1" applyBorder="1"/>
    <xf numFmtId="2" fontId="2" fillId="2" borderId="10" xfId="0" applyNumberFormat="1" applyFont="1" applyFill="1" applyBorder="1"/>
    <xf numFmtId="164" fontId="2" fillId="6" borderId="10" xfId="0" applyNumberFormat="1" applyFont="1" applyFill="1" applyBorder="1"/>
    <xf numFmtId="2" fontId="2" fillId="4" borderId="10" xfId="0" applyNumberFormat="1" applyFont="1" applyFill="1" applyBorder="1"/>
    <xf numFmtId="164" fontId="2" fillId="2" borderId="10" xfId="0" applyNumberFormat="1" applyFont="1" applyFill="1" applyBorder="1"/>
    <xf numFmtId="2" fontId="0" fillId="2" borderId="11" xfId="0" applyNumberFormat="1" applyFill="1" applyBorder="1"/>
    <xf numFmtId="2" fontId="0" fillId="5" borderId="11" xfId="0" applyNumberFormat="1" applyFill="1" applyBorder="1"/>
    <xf numFmtId="2" fontId="0" fillId="6" borderId="11" xfId="0" applyNumberFormat="1" applyFill="1" applyBorder="1"/>
    <xf numFmtId="1" fontId="0" fillId="4" borderId="11" xfId="0" applyNumberFormat="1" applyFill="1" applyBorder="1" applyAlignment="1">
      <alignment horizontal="right"/>
    </xf>
    <xf numFmtId="1" fontId="0" fillId="6" borderId="11" xfId="0" applyNumberFormat="1" applyFill="1" applyBorder="1" applyAlignment="1">
      <alignment horizontal="right"/>
    </xf>
    <xf numFmtId="1" fontId="0" fillId="2" borderId="11" xfId="0" applyNumberFormat="1" applyFill="1" applyBorder="1" applyAlignment="1">
      <alignment horizontal="right"/>
    </xf>
    <xf numFmtId="2" fontId="0" fillId="6" borderId="11" xfId="0" applyNumberFormat="1" applyFill="1" applyBorder="1" applyAlignment="1">
      <alignment horizontal="right"/>
    </xf>
    <xf numFmtId="2" fontId="0" fillId="2" borderId="11" xfId="0" applyNumberFormat="1" applyFill="1" applyBorder="1" applyAlignment="1">
      <alignment horizontal="right"/>
    </xf>
    <xf numFmtId="2" fontId="0" fillId="2" borderId="24" xfId="0" applyNumberFormat="1" applyFill="1" applyBorder="1"/>
    <xf numFmtId="2" fontId="0" fillId="2" borderId="25" xfId="0" applyNumberFormat="1" applyFill="1" applyBorder="1"/>
    <xf numFmtId="2" fontId="0" fillId="5" borderId="24" xfId="0" applyNumberFormat="1" applyFill="1" applyBorder="1"/>
    <xf numFmtId="2" fontId="0" fillId="5" borderId="25" xfId="0" applyNumberFormat="1" applyFill="1" applyBorder="1"/>
    <xf numFmtId="2" fontId="0" fillId="6" borderId="24" xfId="0" applyNumberFormat="1" applyFill="1" applyBorder="1"/>
    <xf numFmtId="2" fontId="0" fillId="6" borderId="25" xfId="0" applyNumberFormat="1" applyFill="1" applyBorder="1"/>
    <xf numFmtId="1" fontId="0" fillId="4" borderId="24" xfId="0" applyNumberFormat="1" applyFill="1" applyBorder="1"/>
    <xf numFmtId="1" fontId="0" fillId="4" borderId="25" xfId="0" applyNumberFormat="1" applyFill="1" applyBorder="1"/>
    <xf numFmtId="1" fontId="0" fillId="6" borderId="24" xfId="0" applyNumberFormat="1" applyFill="1" applyBorder="1"/>
    <xf numFmtId="1" fontId="0" fillId="6" borderId="25" xfId="0" applyNumberFormat="1" applyFill="1" applyBorder="1"/>
    <xf numFmtId="1" fontId="0" fillId="2" borderId="24" xfId="0" applyNumberFormat="1" applyFill="1" applyBorder="1"/>
    <xf numFmtId="1" fontId="0" fillId="2" borderId="25" xfId="0" applyNumberFormat="1" applyFill="1" applyBorder="1"/>
    <xf numFmtId="1" fontId="0" fillId="4" borderId="11" xfId="0" applyNumberFormat="1" applyFill="1" applyBorder="1"/>
    <xf numFmtId="1" fontId="0" fillId="6" borderId="11" xfId="0" applyNumberFormat="1" applyFill="1" applyBorder="1"/>
    <xf numFmtId="1" fontId="0" fillId="2" borderId="11" xfId="0" applyNumberFormat="1" applyFill="1" applyBorder="1"/>
    <xf numFmtId="1" fontId="1" fillId="0" borderId="28" xfId="0" applyNumberFormat="1" applyFont="1" applyFill="1" applyBorder="1" applyAlignment="1">
      <alignment horizontal="center"/>
    </xf>
    <xf numFmtId="1" fontId="1" fillId="0" borderId="29" xfId="0" applyNumberFormat="1" applyFont="1" applyFill="1" applyBorder="1" applyAlignment="1">
      <alignment horizontal="center"/>
    </xf>
    <xf numFmtId="1" fontId="1" fillId="0" borderId="7" xfId="0" applyNumberFormat="1" applyFont="1" applyFill="1" applyBorder="1" applyAlignment="1">
      <alignment horizontal="center"/>
    </xf>
    <xf numFmtId="164" fontId="1" fillId="0" borderId="4" xfId="0" applyNumberFormat="1" applyFont="1" applyFill="1" applyBorder="1" applyAlignment="1">
      <alignment horizontal="center"/>
    </xf>
    <xf numFmtId="164" fontId="1" fillId="0" borderId="17" xfId="0" applyNumberFormat="1" applyFont="1" applyFill="1" applyBorder="1"/>
    <xf numFmtId="164" fontId="0" fillId="0" borderId="31" xfId="0" applyNumberFormat="1" applyFill="1" applyBorder="1"/>
    <xf numFmtId="164" fontId="0" fillId="0" borderId="32" xfId="0" applyNumberFormat="1" applyFill="1" applyBorder="1"/>
    <xf numFmtId="164" fontId="2" fillId="6" borderId="21" xfId="0" applyNumberFormat="1" applyFont="1" applyFill="1" applyBorder="1"/>
    <xf numFmtId="164" fontId="0" fillId="3" borderId="35" xfId="0" applyNumberFormat="1" applyFont="1" applyFill="1" applyBorder="1" applyAlignment="1">
      <alignment horizontal="center"/>
    </xf>
    <xf numFmtId="164" fontId="0" fillId="3" borderId="12" xfId="0" applyNumberFormat="1" applyFont="1" applyFill="1" applyBorder="1" applyAlignment="1">
      <alignment horizontal="center"/>
    </xf>
    <xf numFmtId="164" fontId="2" fillId="3" borderId="13" xfId="0" applyNumberFormat="1" applyFont="1" applyFill="1" applyBorder="1"/>
    <xf numFmtId="164" fontId="0" fillId="5" borderId="24" xfId="0" applyNumberFormat="1" applyFont="1" applyFill="1" applyBorder="1" applyAlignment="1">
      <alignment horizontal="center"/>
    </xf>
    <xf numFmtId="2" fontId="0" fillId="2" borderId="24" xfId="0" applyNumberFormat="1" applyFont="1" applyFill="1" applyBorder="1" applyAlignment="1">
      <alignment horizontal="center"/>
    </xf>
    <xf numFmtId="2" fontId="0" fillId="5" borderId="24" xfId="0" applyNumberFormat="1" applyFont="1" applyFill="1" applyBorder="1" applyAlignment="1">
      <alignment horizontal="center"/>
    </xf>
    <xf numFmtId="2" fontId="0" fillId="2" borderId="26" xfId="0" applyNumberFormat="1" applyFont="1" applyFill="1" applyBorder="1" applyAlignment="1">
      <alignment horizontal="center"/>
    </xf>
    <xf numFmtId="2" fontId="0" fillId="2" borderId="30" xfId="0" applyNumberFormat="1" applyFont="1" applyFill="1" applyBorder="1" applyAlignment="1">
      <alignment horizontal="center"/>
    </xf>
    <xf numFmtId="2" fontId="2" fillId="2" borderId="37" xfId="0" applyNumberFormat="1" applyFont="1" applyFill="1" applyBorder="1"/>
    <xf numFmtId="2" fontId="0" fillId="2" borderId="26" xfId="0" applyNumberFormat="1" applyFill="1" applyBorder="1"/>
    <xf numFmtId="2" fontId="0" fillId="2" borderId="27" xfId="0" applyNumberFormat="1" applyFill="1" applyBorder="1"/>
    <xf numFmtId="2" fontId="0" fillId="2" borderId="30" xfId="0" applyNumberFormat="1" applyFill="1" applyBorder="1"/>
    <xf numFmtId="2" fontId="0" fillId="6" borderId="35" xfId="0" applyNumberFormat="1" applyFont="1" applyFill="1" applyBorder="1" applyAlignment="1">
      <alignment horizontal="center"/>
    </xf>
    <xf numFmtId="2" fontId="0" fillId="6" borderId="12" xfId="0" applyNumberFormat="1" applyFont="1" applyFill="1" applyBorder="1" applyAlignment="1">
      <alignment horizontal="center"/>
    </xf>
    <xf numFmtId="164" fontId="2" fillId="6" borderId="13" xfId="0" applyNumberFormat="1" applyFont="1" applyFill="1" applyBorder="1"/>
    <xf numFmtId="2" fontId="0" fillId="6" borderId="35" xfId="0" applyNumberFormat="1" applyFill="1" applyBorder="1"/>
    <xf numFmtId="2" fontId="0" fillId="6" borderId="36" xfId="0" applyNumberFormat="1" applyFill="1" applyBorder="1"/>
    <xf numFmtId="2" fontId="0" fillId="6" borderId="12" xfId="0" applyNumberFormat="1" applyFill="1" applyBorder="1"/>
    <xf numFmtId="164" fontId="2" fillId="6" borderId="18" xfId="0" applyNumberFormat="1" applyFont="1" applyFill="1" applyBorder="1"/>
    <xf numFmtId="165" fontId="0" fillId="4" borderId="35" xfId="0" applyNumberFormat="1" applyFont="1" applyFill="1" applyBorder="1" applyAlignment="1">
      <alignment horizontal="center"/>
    </xf>
    <xf numFmtId="165" fontId="0" fillId="4" borderId="12" xfId="0" applyNumberFormat="1" applyFont="1" applyFill="1" applyBorder="1" applyAlignment="1">
      <alignment horizontal="center"/>
    </xf>
    <xf numFmtId="2" fontId="2" fillId="4" borderId="13" xfId="0" applyNumberFormat="1" applyFont="1" applyFill="1" applyBorder="1"/>
    <xf numFmtId="1" fontId="0" fillId="4" borderId="35" xfId="0" applyNumberFormat="1" applyFill="1" applyBorder="1"/>
    <xf numFmtId="1" fontId="0" fillId="4" borderId="36" xfId="0" applyNumberFormat="1" applyFill="1" applyBorder="1"/>
    <xf numFmtId="1" fontId="0" fillId="4" borderId="12" xfId="0" applyNumberFormat="1" applyFill="1" applyBorder="1"/>
    <xf numFmtId="165" fontId="0" fillId="4" borderId="24" xfId="0" applyNumberFormat="1" applyFont="1" applyFill="1" applyBorder="1" applyAlignment="1">
      <alignment horizontal="center"/>
    </xf>
    <xf numFmtId="165" fontId="0" fillId="4" borderId="26" xfId="0" applyNumberFormat="1" applyFont="1" applyFill="1" applyBorder="1" applyAlignment="1">
      <alignment horizontal="center"/>
    </xf>
    <xf numFmtId="165" fontId="0" fillId="4" borderId="30" xfId="0" applyNumberFormat="1" applyFont="1" applyFill="1" applyBorder="1" applyAlignment="1">
      <alignment horizontal="center"/>
    </xf>
    <xf numFmtId="2" fontId="2" fillId="4" borderId="37" xfId="0" applyNumberFormat="1" applyFont="1" applyFill="1" applyBorder="1"/>
    <xf numFmtId="1" fontId="0" fillId="4" borderId="26" xfId="0" applyNumberFormat="1" applyFill="1" applyBorder="1"/>
    <xf numFmtId="1" fontId="0" fillId="4" borderId="27" xfId="0" applyNumberFormat="1" applyFill="1" applyBorder="1"/>
    <xf numFmtId="1" fontId="0" fillId="4" borderId="30" xfId="0" applyNumberFormat="1" applyFill="1" applyBorder="1"/>
    <xf numFmtId="164" fontId="0" fillId="6" borderId="35" xfId="0" applyNumberFormat="1" applyFont="1" applyFill="1" applyBorder="1" applyAlignment="1">
      <alignment horizontal="center"/>
    </xf>
    <xf numFmtId="164" fontId="0" fillId="6" borderId="12" xfId="0" applyNumberFormat="1" applyFont="1" applyFill="1" applyBorder="1" applyAlignment="1">
      <alignment horizontal="center"/>
    </xf>
    <xf numFmtId="2" fontId="2" fillId="6" borderId="13" xfId="0" applyNumberFormat="1" applyFont="1" applyFill="1" applyBorder="1"/>
    <xf numFmtId="1" fontId="0" fillId="6" borderId="35" xfId="0" applyNumberFormat="1" applyFill="1" applyBorder="1"/>
    <xf numFmtId="1" fontId="0" fillId="6" borderId="36" xfId="0" applyNumberFormat="1" applyFill="1" applyBorder="1"/>
    <xf numFmtId="1" fontId="0" fillId="6" borderId="35" xfId="0" applyNumberFormat="1" applyFill="1" applyBorder="1" applyAlignment="1">
      <alignment horizontal="right"/>
    </xf>
    <xf numFmtId="1" fontId="0" fillId="6" borderId="12" xfId="0" applyNumberFormat="1" applyFill="1" applyBorder="1"/>
    <xf numFmtId="164" fontId="0" fillId="2" borderId="24" xfId="0" applyNumberFormat="1" applyFont="1" applyFill="1" applyBorder="1" applyAlignment="1">
      <alignment horizontal="center"/>
    </xf>
    <xf numFmtId="164" fontId="0" fillId="2" borderId="26" xfId="0" applyNumberFormat="1" applyFont="1" applyFill="1" applyBorder="1" applyAlignment="1">
      <alignment horizontal="center"/>
    </xf>
    <xf numFmtId="164" fontId="0" fillId="2" borderId="30" xfId="0" applyNumberFormat="1" applyFont="1" applyFill="1" applyBorder="1" applyAlignment="1">
      <alignment horizontal="center"/>
    </xf>
    <xf numFmtId="164" fontId="2" fillId="2" borderId="37" xfId="0" quotePrefix="1" applyNumberFormat="1" applyFont="1" applyFill="1" applyBorder="1"/>
    <xf numFmtId="1" fontId="0" fillId="2" borderId="26" xfId="0" applyNumberFormat="1" applyFill="1" applyBorder="1"/>
    <xf numFmtId="1" fontId="0" fillId="2" borderId="27" xfId="0" applyNumberFormat="1" applyFill="1" applyBorder="1"/>
    <xf numFmtId="1" fontId="0" fillId="2" borderId="30" xfId="0" applyNumberFormat="1" applyFill="1" applyBorder="1"/>
    <xf numFmtId="164" fontId="0" fillId="0" borderId="9" xfId="0" applyNumberFormat="1" applyFont="1" applyFill="1" applyBorder="1" applyAlignment="1">
      <alignment horizontal="center"/>
    </xf>
    <xf numFmtId="164" fontId="2" fillId="0" borderId="16" xfId="0" quotePrefix="1" applyNumberFormat="1" applyFont="1" applyFill="1" applyBorder="1"/>
    <xf numFmtId="164" fontId="0" fillId="0" borderId="38" xfId="0" applyNumberFormat="1" applyFill="1" applyBorder="1"/>
    <xf numFmtId="164" fontId="0" fillId="0" borderId="39" xfId="0" applyNumberFormat="1" applyFill="1" applyBorder="1"/>
    <xf numFmtId="164" fontId="2" fillId="6" borderId="13" xfId="0" quotePrefix="1" applyNumberFormat="1" applyFont="1" applyFill="1" applyBorder="1"/>
    <xf numFmtId="165" fontId="0" fillId="2" borderId="26" xfId="0" applyNumberFormat="1" applyFont="1" applyFill="1" applyBorder="1" applyAlignment="1">
      <alignment horizontal="center"/>
    </xf>
    <xf numFmtId="165" fontId="0" fillId="2" borderId="30" xfId="0" applyNumberFormat="1" applyFont="1" applyFill="1" applyBorder="1" applyAlignment="1">
      <alignment horizontal="center"/>
    </xf>
    <xf numFmtId="2" fontId="2" fillId="0" borderId="16" xfId="0" applyNumberFormat="1" applyFont="1" applyFill="1" applyBorder="1"/>
    <xf numFmtId="165" fontId="0" fillId="0" borderId="38" xfId="0" applyNumberFormat="1" applyFill="1" applyBorder="1"/>
    <xf numFmtId="165" fontId="0" fillId="0" borderId="39" xfId="0" applyNumberFormat="1" applyFill="1" applyBorder="1"/>
    <xf numFmtId="2" fontId="0" fillId="0" borderId="9" xfId="0" applyNumberFormat="1" applyFont="1" applyFill="1" applyBorder="1" applyAlignment="1">
      <alignment horizontal="center"/>
    </xf>
    <xf numFmtId="2" fontId="0" fillId="0" borderId="38" xfId="0" applyNumberFormat="1" applyFill="1" applyBorder="1"/>
    <xf numFmtId="2" fontId="0" fillId="0" borderId="39" xfId="0" applyNumberFormat="1" applyFill="1" applyBorder="1"/>
    <xf numFmtId="2" fontId="0" fillId="6" borderId="24" xfId="0" applyNumberFormat="1" applyFont="1" applyFill="1" applyBorder="1" applyAlignment="1">
      <alignment horizontal="center"/>
    </xf>
    <xf numFmtId="164" fontId="2" fillId="2" borderId="37" xfId="0" applyNumberFormat="1" applyFont="1" applyFill="1" applyBorder="1"/>
    <xf numFmtId="165" fontId="2" fillId="0" borderId="16" xfId="0" applyNumberFormat="1" applyFont="1" applyFill="1" applyBorder="1"/>
    <xf numFmtId="164" fontId="0" fillId="6" borderId="40" xfId="0" applyNumberFormat="1" applyFont="1" applyFill="1" applyBorder="1" applyAlignment="1">
      <alignment horizontal="center"/>
    </xf>
    <xf numFmtId="164" fontId="0" fillId="6" borderId="41" xfId="0" applyNumberFormat="1" applyFont="1" applyFill="1" applyBorder="1" applyAlignment="1">
      <alignment horizontal="center"/>
    </xf>
    <xf numFmtId="164" fontId="2" fillId="6" borderId="42" xfId="0" applyNumberFormat="1" applyFont="1" applyFill="1" applyBorder="1"/>
    <xf numFmtId="164" fontId="0" fillId="2" borderId="35" xfId="0" applyNumberFormat="1" applyFont="1" applyFill="1" applyBorder="1" applyAlignment="1">
      <alignment horizontal="center"/>
    </xf>
    <xf numFmtId="164" fontId="0" fillId="2" borderId="12" xfId="0" applyNumberFormat="1" applyFont="1" applyFill="1" applyBorder="1" applyAlignment="1">
      <alignment horizontal="center"/>
    </xf>
    <xf numFmtId="164" fontId="2" fillId="2" borderId="13" xfId="0" applyNumberFormat="1" applyFont="1" applyFill="1" applyBorder="1"/>
    <xf numFmtId="164" fontId="2" fillId="2" borderId="42" xfId="0" applyNumberFormat="1" applyFont="1" applyFill="1" applyBorder="1"/>
    <xf numFmtId="2" fontId="0" fillId="2" borderId="44" xfId="0" applyNumberFormat="1" applyFill="1" applyBorder="1"/>
    <xf numFmtId="2" fontId="0" fillId="6" borderId="15" xfId="0" applyNumberFormat="1" applyFill="1" applyBorder="1"/>
    <xf numFmtId="1" fontId="0" fillId="4" borderId="15" xfId="0" applyNumberFormat="1" applyFill="1" applyBorder="1"/>
    <xf numFmtId="1" fontId="0" fillId="4" borderId="44" xfId="0" applyNumberFormat="1" applyFill="1" applyBorder="1"/>
    <xf numFmtId="1" fontId="0" fillId="6" borderId="15" xfId="0" applyNumberFormat="1" applyFill="1" applyBorder="1"/>
    <xf numFmtId="1" fontId="0" fillId="2" borderId="44" xfId="0" applyNumberFormat="1" applyFill="1" applyBorder="1"/>
    <xf numFmtId="2" fontId="0" fillId="6" borderId="40" xfId="0" applyNumberFormat="1" applyFont="1" applyFill="1" applyBorder="1" applyAlignment="1">
      <alignment horizontal="center"/>
    </xf>
    <xf numFmtId="2" fontId="0" fillId="6" borderId="41" xfId="0" applyNumberFormat="1" applyFont="1" applyFill="1" applyBorder="1" applyAlignment="1">
      <alignment horizontal="center"/>
    </xf>
    <xf numFmtId="2" fontId="0" fillId="6" borderId="30" xfId="0" applyNumberFormat="1" applyFill="1" applyBorder="1"/>
    <xf numFmtId="165" fontId="0" fillId="4" borderId="40" xfId="0" applyNumberFormat="1" applyFont="1" applyFill="1" applyBorder="1" applyAlignment="1">
      <alignment horizontal="center"/>
    </xf>
    <xf numFmtId="165" fontId="0" fillId="4" borderId="41" xfId="0" applyNumberFormat="1" applyFont="1" applyFill="1" applyBorder="1" applyAlignment="1">
      <alignment horizontal="center"/>
    </xf>
    <xf numFmtId="2" fontId="0" fillId="2" borderId="10" xfId="0" applyNumberFormat="1" applyFill="1" applyBorder="1"/>
    <xf numFmtId="2" fontId="0" fillId="5" borderId="10" xfId="0" applyNumberFormat="1" applyFill="1" applyBorder="1"/>
    <xf numFmtId="2" fontId="0" fillId="2" borderId="37" xfId="0" applyNumberFormat="1" applyFill="1" applyBorder="1"/>
    <xf numFmtId="2" fontId="0" fillId="6" borderId="13" xfId="0" applyNumberFormat="1" applyFill="1" applyBorder="1"/>
    <xf numFmtId="1" fontId="0" fillId="4" borderId="13" xfId="0" applyNumberFormat="1" applyFill="1" applyBorder="1"/>
    <xf numFmtId="1" fontId="0" fillId="4" borderId="10" xfId="0" applyNumberFormat="1" applyFill="1" applyBorder="1"/>
    <xf numFmtId="1" fontId="0" fillId="4" borderId="37" xfId="0" applyNumberFormat="1" applyFill="1" applyBorder="1"/>
    <xf numFmtId="1" fontId="0" fillId="6" borderId="13" xfId="0" applyNumberFormat="1" applyFill="1" applyBorder="1"/>
    <xf numFmtId="1" fontId="0" fillId="2" borderId="10" xfId="0" applyNumberFormat="1" applyFill="1" applyBorder="1"/>
    <xf numFmtId="2" fontId="0" fillId="6" borderId="10" xfId="0" applyNumberFormat="1" applyFill="1" applyBorder="1"/>
    <xf numFmtId="1" fontId="0" fillId="6" borderId="10" xfId="0" applyNumberFormat="1" applyFill="1" applyBorder="1"/>
    <xf numFmtId="1" fontId="0" fillId="2" borderId="37" xfId="0" applyNumberFormat="1" applyFill="1" applyBorder="1"/>
    <xf numFmtId="2" fontId="0" fillId="6" borderId="27" xfId="0" applyNumberFormat="1" applyFill="1" applyBorder="1"/>
    <xf numFmtId="2" fontId="0" fillId="2" borderId="47" xfId="0" applyNumberFormat="1" applyFill="1" applyBorder="1"/>
    <xf numFmtId="1" fontId="0" fillId="4" borderId="46" xfId="0" applyNumberFormat="1" applyFill="1" applyBorder="1"/>
    <xf numFmtId="1" fontId="0" fillId="4" borderId="47" xfId="0" applyNumberFormat="1" applyFill="1" applyBorder="1"/>
    <xf numFmtId="1" fontId="0" fillId="4" borderId="48" xfId="0" applyNumberFormat="1" applyFill="1" applyBorder="1"/>
    <xf numFmtId="165" fontId="0" fillId="0" borderId="6" xfId="0" applyNumberFormat="1" applyFill="1" applyBorder="1"/>
    <xf numFmtId="1" fontId="0" fillId="6" borderId="46" xfId="0" applyNumberFormat="1" applyFill="1" applyBorder="1"/>
    <xf numFmtId="1" fontId="0" fillId="2" borderId="47" xfId="0" applyNumberFormat="1" applyFill="1" applyBorder="1"/>
    <xf numFmtId="2" fontId="0" fillId="6" borderId="47" xfId="0" applyNumberFormat="1" applyFill="1" applyBorder="1"/>
    <xf numFmtId="1" fontId="0" fillId="6" borderId="47" xfId="0" applyNumberFormat="1" applyFill="1" applyBorder="1"/>
    <xf numFmtId="1" fontId="0" fillId="2" borderId="48" xfId="0" applyNumberFormat="1" applyFill="1" applyBorder="1"/>
    <xf numFmtId="1" fontId="1" fillId="0" borderId="51" xfId="0" applyNumberFormat="1" applyFont="1" applyFill="1" applyBorder="1" applyAlignment="1">
      <alignment horizontal="center"/>
    </xf>
    <xf numFmtId="1" fontId="1" fillId="0" borderId="14" xfId="0" applyNumberFormat="1" applyFont="1" applyFill="1" applyBorder="1" applyAlignment="1">
      <alignment horizontal="center"/>
    </xf>
    <xf numFmtId="1" fontId="1" fillId="0" borderId="46" xfId="0" applyNumberFormat="1" applyFont="1" applyFill="1" applyBorder="1" applyAlignment="1">
      <alignment horizontal="center"/>
    </xf>
    <xf numFmtId="164" fontId="0" fillId="0" borderId="5" xfId="0" applyNumberFormat="1" applyFill="1" applyBorder="1" applyAlignment="1">
      <alignment horizontal="right"/>
    </xf>
    <xf numFmtId="164" fontId="0" fillId="0" borderId="2" xfId="0" applyNumberFormat="1" applyFill="1" applyBorder="1" applyAlignment="1">
      <alignment horizontal="right"/>
    </xf>
    <xf numFmtId="1" fontId="0" fillId="4" borderId="15" xfId="0" applyNumberFormat="1" applyFill="1" applyBorder="1" applyAlignment="1">
      <alignment horizontal="right"/>
    </xf>
    <xf numFmtId="1" fontId="0" fillId="4" borderId="44" xfId="0" applyNumberFormat="1" applyFill="1" applyBorder="1" applyAlignment="1">
      <alignment horizontal="right"/>
    </xf>
    <xf numFmtId="1" fontId="0" fillId="6" borderId="15" xfId="0" applyNumberFormat="1" applyFill="1" applyBorder="1" applyAlignment="1">
      <alignment horizontal="right"/>
    </xf>
    <xf numFmtId="2" fontId="0" fillId="0" borderId="2" xfId="0" applyNumberFormat="1" applyFill="1" applyBorder="1" applyAlignment="1">
      <alignment horizontal="right"/>
    </xf>
    <xf numFmtId="1" fontId="0" fillId="2" borderId="44" xfId="0" applyNumberFormat="1" applyFill="1" applyBorder="1" applyAlignment="1">
      <alignment horizontal="right"/>
    </xf>
    <xf numFmtId="1" fontId="0" fillId="6" borderId="46" xfId="0" applyNumberFormat="1" applyFill="1" applyBorder="1" applyAlignment="1">
      <alignment horizontal="right"/>
    </xf>
    <xf numFmtId="2" fontId="0" fillId="6" borderId="26" xfId="0" applyNumberFormat="1" applyFill="1" applyBorder="1"/>
    <xf numFmtId="2" fontId="0" fillId="6" borderId="44" xfId="0" applyNumberFormat="1" applyFill="1" applyBorder="1"/>
    <xf numFmtId="2" fontId="0" fillId="6" borderId="37" xfId="0" applyNumberFormat="1" applyFill="1" applyBorder="1"/>
    <xf numFmtId="1" fontId="0" fillId="2" borderId="35" xfId="0" applyNumberFormat="1" applyFill="1" applyBorder="1"/>
    <xf numFmtId="1" fontId="0" fillId="2" borderId="36" xfId="0" applyNumberFormat="1" applyFill="1" applyBorder="1"/>
    <xf numFmtId="1" fontId="0" fillId="2" borderId="12" xfId="0" applyNumberFormat="1" applyFill="1" applyBorder="1"/>
    <xf numFmtId="1" fontId="0" fillId="2" borderId="15" xfId="0" applyNumberFormat="1" applyFill="1" applyBorder="1"/>
    <xf numFmtId="1" fontId="0" fillId="2" borderId="13" xfId="0" applyNumberFormat="1" applyFill="1" applyBorder="1"/>
    <xf numFmtId="166" fontId="0" fillId="2" borderId="24" xfId="0" applyNumberFormat="1" applyFill="1" applyBorder="1"/>
    <xf numFmtId="166" fontId="0" fillId="2" borderId="25" xfId="0" applyNumberFormat="1" applyFill="1" applyBorder="1"/>
    <xf numFmtId="166" fontId="0" fillId="2" borderId="8" xfId="0" applyNumberFormat="1" applyFill="1" applyBorder="1"/>
    <xf numFmtId="166" fontId="0" fillId="2" borderId="11" xfId="0" applyNumberFormat="1" applyFill="1" applyBorder="1"/>
    <xf numFmtId="166" fontId="0" fillId="2" borderId="10" xfId="0" applyNumberFormat="1" applyFill="1" applyBorder="1"/>
    <xf numFmtId="166" fontId="0" fillId="2" borderId="26" xfId="0" applyNumberFormat="1" applyFill="1" applyBorder="1"/>
    <xf numFmtId="166" fontId="0" fillId="2" borderId="27" xfId="0" applyNumberFormat="1" applyFill="1" applyBorder="1"/>
    <xf numFmtId="166" fontId="0" fillId="2" borderId="30" xfId="0" applyNumberFormat="1" applyFill="1" applyBorder="1"/>
    <xf numFmtId="166" fontId="0" fillId="2" borderId="44" xfId="0" applyNumberFormat="1" applyFill="1" applyBorder="1"/>
    <xf numFmtId="166" fontId="0" fillId="2" borderId="37" xfId="0" applyNumberFormat="1" applyFill="1" applyBorder="1"/>
    <xf numFmtId="1" fontId="0" fillId="6" borderId="40" xfId="0" applyNumberFormat="1" applyFill="1" applyBorder="1"/>
    <xf numFmtId="1" fontId="0" fillId="6" borderId="43" xfId="0" applyNumberFormat="1" applyFill="1" applyBorder="1"/>
    <xf numFmtId="1" fontId="0" fillId="6" borderId="45" xfId="0" applyNumberFormat="1" applyFill="1" applyBorder="1"/>
    <xf numFmtId="1" fontId="0" fillId="6" borderId="41" xfId="0" applyNumberFormat="1" applyFill="1" applyBorder="1"/>
    <xf numFmtId="1" fontId="0" fillId="6" borderId="42" xfId="0" applyNumberFormat="1" applyFill="1" applyBorder="1"/>
    <xf numFmtId="166" fontId="0" fillId="6" borderId="35" xfId="0" applyNumberFormat="1" applyFill="1" applyBorder="1"/>
    <xf numFmtId="166" fontId="0" fillId="6" borderId="36" xfId="0" applyNumberFormat="1" applyFill="1" applyBorder="1"/>
    <xf numFmtId="166" fontId="0" fillId="6" borderId="15" xfId="0" applyNumberFormat="1" applyFill="1" applyBorder="1"/>
    <xf numFmtId="166" fontId="0" fillId="6" borderId="12" xfId="0" applyNumberFormat="1" applyFill="1" applyBorder="1"/>
    <xf numFmtId="166" fontId="0" fillId="6" borderId="13" xfId="0" applyNumberFormat="1" applyFill="1" applyBorder="1"/>
    <xf numFmtId="164" fontId="0" fillId="6" borderId="33" xfId="0" applyNumberFormat="1" applyFont="1" applyFill="1" applyBorder="1" applyAlignment="1">
      <alignment horizontal="center"/>
    </xf>
    <xf numFmtId="164" fontId="0" fillId="6" borderId="19" xfId="0" applyNumberFormat="1" applyFont="1" applyFill="1" applyBorder="1" applyAlignment="1">
      <alignment horizontal="center"/>
    </xf>
    <xf numFmtId="2" fontId="2" fillId="6" borderId="21" xfId="0" applyNumberFormat="1" applyFont="1" applyFill="1" applyBorder="1"/>
    <xf numFmtId="1" fontId="0" fillId="6" borderId="33" xfId="0" applyNumberFormat="1" applyFill="1" applyBorder="1"/>
    <xf numFmtId="1" fontId="0" fillId="6" borderId="34" xfId="0" applyNumberFormat="1" applyFill="1" applyBorder="1"/>
    <xf numFmtId="1" fontId="0" fillId="6" borderId="20" xfId="0" applyNumberFormat="1" applyFill="1" applyBorder="1" applyAlignment="1">
      <alignment horizontal="right"/>
    </xf>
    <xf numFmtId="1" fontId="0" fillId="6" borderId="19" xfId="0" applyNumberFormat="1" applyFill="1" applyBorder="1"/>
    <xf numFmtId="1" fontId="0" fillId="6" borderId="21" xfId="0" applyNumberFormat="1" applyFill="1" applyBorder="1"/>
    <xf numFmtId="1" fontId="0" fillId="6" borderId="49" xfId="0" applyNumberFormat="1" applyFill="1" applyBorder="1"/>
    <xf numFmtId="164" fontId="0" fillId="2" borderId="52" xfId="0" applyNumberFormat="1" applyFont="1" applyFill="1" applyBorder="1" applyAlignment="1">
      <alignment horizontal="center"/>
    </xf>
    <xf numFmtId="164" fontId="0" fillId="2" borderId="22" xfId="0" applyNumberFormat="1" applyFont="1" applyFill="1" applyBorder="1" applyAlignment="1">
      <alignment horizontal="center"/>
    </xf>
    <xf numFmtId="164" fontId="2" fillId="2" borderId="53" xfId="0" quotePrefix="1" applyNumberFormat="1" applyFont="1" applyFill="1" applyBorder="1"/>
    <xf numFmtId="1" fontId="0" fillId="2" borderId="52" xfId="0" applyNumberFormat="1" applyFill="1" applyBorder="1"/>
    <xf numFmtId="1" fontId="0" fillId="2" borderId="54" xfId="0" applyNumberFormat="1" applyFill="1" applyBorder="1"/>
    <xf numFmtId="1" fontId="0" fillId="2" borderId="3" xfId="0" applyNumberFormat="1" applyFill="1" applyBorder="1" applyAlignment="1">
      <alignment horizontal="right"/>
    </xf>
    <xf numFmtId="1" fontId="0" fillId="2" borderId="22" xfId="0" applyNumberFormat="1" applyFill="1" applyBorder="1"/>
    <xf numFmtId="1" fontId="0" fillId="2" borderId="53" xfId="0" applyNumberFormat="1" applyFill="1" applyBorder="1"/>
    <xf numFmtId="1" fontId="0" fillId="2" borderId="55" xfId="0" applyNumberFormat="1" applyFill="1" applyBorder="1"/>
    <xf numFmtId="164" fontId="0" fillId="6" borderId="56" xfId="0" applyNumberFormat="1" applyFont="1" applyFill="1" applyBorder="1" applyAlignment="1">
      <alignment horizontal="center"/>
    </xf>
    <xf numFmtId="164" fontId="0" fillId="6" borderId="57" xfId="0" applyNumberFormat="1" applyFont="1" applyFill="1" applyBorder="1" applyAlignment="1">
      <alignment horizontal="center"/>
    </xf>
    <xf numFmtId="2" fontId="2" fillId="6" borderId="58" xfId="0" applyNumberFormat="1" applyFont="1" applyFill="1" applyBorder="1"/>
    <xf numFmtId="1" fontId="0" fillId="6" borderId="56" xfId="0" applyNumberFormat="1" applyFill="1" applyBorder="1"/>
    <xf numFmtId="1" fontId="0" fillId="6" borderId="59" xfId="0" applyNumberFormat="1" applyFill="1" applyBorder="1"/>
    <xf numFmtId="1" fontId="0" fillId="6" borderId="60" xfId="0" applyNumberFormat="1" applyFill="1" applyBorder="1" applyAlignment="1">
      <alignment horizontal="right"/>
    </xf>
    <xf numFmtId="1" fontId="0" fillId="6" borderId="57" xfId="0" applyNumberFormat="1" applyFill="1" applyBorder="1"/>
    <xf numFmtId="1" fontId="0" fillId="6" borderId="58" xfId="0" applyNumberFormat="1" applyFill="1" applyBorder="1"/>
    <xf numFmtId="1" fontId="0" fillId="6" borderId="61" xfId="0" applyNumberFormat="1" applyFill="1" applyBorder="1"/>
    <xf numFmtId="1" fontId="0" fillId="6" borderId="33" xfId="0" applyNumberFormat="1" applyFill="1" applyBorder="1" applyAlignment="1">
      <alignment horizontal="right"/>
    </xf>
    <xf numFmtId="1" fontId="0" fillId="6" borderId="49" xfId="0" applyNumberFormat="1" applyFill="1" applyBorder="1" applyAlignment="1">
      <alignment horizontal="right"/>
    </xf>
    <xf numFmtId="2" fontId="0" fillId="6" borderId="40" xfId="0" applyNumberFormat="1" applyFill="1" applyBorder="1"/>
    <xf numFmtId="2" fontId="0" fillId="6" borderId="43" xfId="0" applyNumberFormat="1" applyFill="1" applyBorder="1"/>
    <xf numFmtId="2" fontId="0" fillId="6" borderId="45" xfId="0" applyNumberFormat="1" applyFill="1" applyBorder="1"/>
    <xf numFmtId="2" fontId="0" fillId="6" borderId="41" xfId="0" applyNumberFormat="1" applyFill="1" applyBorder="1"/>
    <xf numFmtId="2" fontId="0" fillId="6" borderId="42" xfId="0" applyNumberFormat="1" applyFill="1" applyBorder="1"/>
    <xf numFmtId="166" fontId="0" fillId="2" borderId="11" xfId="0" applyNumberFormat="1" applyFill="1" applyBorder="1" applyAlignment="1">
      <alignment horizontal="right"/>
    </xf>
    <xf numFmtId="166" fontId="0" fillId="2" borderId="47" xfId="0" applyNumberFormat="1" applyFill="1" applyBorder="1"/>
    <xf numFmtId="2" fontId="0" fillId="3" borderId="35" xfId="0" applyNumberFormat="1" applyFill="1" applyBorder="1"/>
    <xf numFmtId="2" fontId="0" fillId="3" borderId="36" xfId="0" applyNumberFormat="1" applyFill="1" applyBorder="1"/>
    <xf numFmtId="2" fontId="0" fillId="3" borderId="12" xfId="0" applyNumberFormat="1" applyFill="1" applyBorder="1"/>
    <xf numFmtId="2" fontId="0" fillId="3" borderId="13" xfId="0" applyNumberFormat="1" applyFill="1" applyBorder="1"/>
    <xf numFmtId="1" fontId="0" fillId="2" borderId="3" xfId="0" applyNumberFormat="1" applyFill="1" applyBorder="1"/>
    <xf numFmtId="1" fontId="0" fillId="6" borderId="60" xfId="0" applyNumberFormat="1" applyFill="1" applyBorder="1"/>
    <xf numFmtId="1" fontId="0" fillId="6" borderId="20" xfId="0" applyNumberFormat="1" applyFill="1" applyBorder="1"/>
    <xf numFmtId="2" fontId="0" fillId="3" borderId="15" xfId="0" applyNumberFormat="1" applyFill="1" applyBorder="1"/>
    <xf numFmtId="2" fontId="0" fillId="6" borderId="26" xfId="0" applyNumberFormat="1" applyFont="1" applyFill="1" applyBorder="1" applyAlignment="1">
      <alignment horizontal="center"/>
    </xf>
    <xf numFmtId="2" fontId="0" fillId="6" borderId="30" xfId="0" applyNumberFormat="1" applyFont="1" applyFill="1" applyBorder="1" applyAlignment="1">
      <alignment horizontal="center"/>
    </xf>
    <xf numFmtId="164" fontId="1" fillId="0" borderId="17" xfId="0" applyNumberFormat="1" applyFont="1" applyFill="1" applyBorder="1" applyAlignment="1">
      <alignment horizontal="center"/>
    </xf>
    <xf numFmtId="164" fontId="0" fillId="3" borderId="13" xfId="0" applyNumberFormat="1" applyFont="1" applyFill="1" applyBorder="1" applyAlignment="1">
      <alignment horizontal="center"/>
    </xf>
    <xf numFmtId="164" fontId="0" fillId="5" borderId="10" xfId="0" applyNumberFormat="1" applyFont="1" applyFill="1" applyBorder="1" applyAlignment="1">
      <alignment horizontal="center"/>
    </xf>
    <xf numFmtId="2" fontId="0" fillId="2" borderId="10" xfId="0" applyNumberFormat="1" applyFont="1" applyFill="1" applyBorder="1" applyAlignment="1">
      <alignment horizontal="center"/>
    </xf>
    <xf numFmtId="2" fontId="0" fillId="5" borderId="10" xfId="0" applyNumberFormat="1" applyFont="1" applyFill="1" applyBorder="1" applyAlignment="1">
      <alignment horizontal="center"/>
    </xf>
    <xf numFmtId="2" fontId="0" fillId="2" borderId="37" xfId="0" applyNumberFormat="1" applyFont="1" applyFill="1" applyBorder="1" applyAlignment="1">
      <alignment horizontal="center"/>
    </xf>
    <xf numFmtId="164" fontId="0" fillId="0" borderId="16" xfId="0" applyNumberFormat="1" applyFont="1" applyFill="1" applyBorder="1" applyAlignment="1">
      <alignment horizontal="center"/>
    </xf>
    <xf numFmtId="2" fontId="0" fillId="6" borderId="13" xfId="0" applyNumberFormat="1" applyFont="1" applyFill="1" applyBorder="1" applyAlignment="1">
      <alignment horizontal="center"/>
    </xf>
    <xf numFmtId="2" fontId="0" fillId="6" borderId="37" xfId="0" applyNumberFormat="1" applyFont="1" applyFill="1" applyBorder="1" applyAlignment="1">
      <alignment horizontal="center"/>
    </xf>
    <xf numFmtId="164" fontId="0" fillId="6" borderId="13" xfId="0" applyNumberFormat="1" applyFont="1" applyFill="1" applyBorder="1" applyAlignment="1">
      <alignment horizontal="center"/>
    </xf>
    <xf numFmtId="164" fontId="0" fillId="2" borderId="37" xfId="0" applyNumberFormat="1" applyFont="1" applyFill="1" applyBorder="1" applyAlignment="1">
      <alignment horizontal="center"/>
    </xf>
    <xf numFmtId="2" fontId="0" fillId="0" borderId="16" xfId="0" applyNumberFormat="1" applyFont="1" applyFill="1" applyBorder="1" applyAlignment="1">
      <alignment horizontal="center"/>
    </xf>
    <xf numFmtId="165" fontId="0" fillId="4" borderId="13" xfId="0" applyNumberFormat="1" applyFont="1" applyFill="1" applyBorder="1" applyAlignment="1">
      <alignment horizontal="center"/>
    </xf>
    <xf numFmtId="165" fontId="0" fillId="4" borderId="42" xfId="0" applyNumberFormat="1" applyFont="1" applyFill="1" applyBorder="1" applyAlignment="1">
      <alignment horizontal="center"/>
    </xf>
    <xf numFmtId="164" fontId="0" fillId="2" borderId="53" xfId="0" applyNumberFormat="1" applyFont="1" applyFill="1" applyBorder="1" applyAlignment="1">
      <alignment horizontal="center"/>
    </xf>
    <xf numFmtId="164" fontId="0" fillId="6" borderId="21" xfId="0" applyNumberFormat="1" applyFont="1" applyFill="1" applyBorder="1" applyAlignment="1">
      <alignment horizontal="center"/>
    </xf>
    <xf numFmtId="165" fontId="0" fillId="2" borderId="37" xfId="0" applyNumberFormat="1" applyFont="1" applyFill="1" applyBorder="1" applyAlignment="1">
      <alignment horizontal="center"/>
    </xf>
    <xf numFmtId="164" fontId="0" fillId="6" borderId="42" xfId="0" applyNumberFormat="1" applyFont="1" applyFill="1" applyBorder="1" applyAlignment="1">
      <alignment horizontal="center"/>
    </xf>
    <xf numFmtId="164" fontId="0" fillId="2" borderId="13" xfId="0" applyNumberFormat="1" applyFont="1" applyFill="1" applyBorder="1" applyAlignment="1">
      <alignment horizontal="center"/>
    </xf>
    <xf numFmtId="1" fontId="1" fillId="0" borderId="62" xfId="0" applyNumberFormat="1" applyFont="1" applyFill="1" applyBorder="1" applyAlignment="1">
      <alignment horizontal="center"/>
    </xf>
    <xf numFmtId="164" fontId="1" fillId="0" borderId="63" xfId="0" applyNumberFormat="1" applyFont="1" applyFill="1" applyBorder="1"/>
    <xf numFmtId="164" fontId="2" fillId="3" borderId="62" xfId="0" applyNumberFormat="1" applyFont="1" applyFill="1" applyBorder="1"/>
    <xf numFmtId="2" fontId="2" fillId="5" borderId="64" xfId="0" applyNumberFormat="1" applyFont="1" applyFill="1" applyBorder="1"/>
    <xf numFmtId="2" fontId="2" fillId="2" borderId="64" xfId="0" applyNumberFormat="1" applyFont="1" applyFill="1" applyBorder="1"/>
    <xf numFmtId="2" fontId="2" fillId="2" borderId="65" xfId="0" applyNumberFormat="1" applyFont="1" applyFill="1" applyBorder="1"/>
    <xf numFmtId="2" fontId="2" fillId="0" borderId="66" xfId="0" applyNumberFormat="1" applyFont="1" applyFill="1" applyBorder="1"/>
    <xf numFmtId="164" fontId="2" fillId="6" borderId="62" xfId="0" applyNumberFormat="1" applyFont="1" applyFill="1" applyBorder="1"/>
    <xf numFmtId="164" fontId="2" fillId="6" borderId="67" xfId="0" applyNumberFormat="1" applyFont="1" applyFill="1" applyBorder="1"/>
    <xf numFmtId="165" fontId="2" fillId="0" borderId="66" xfId="0" applyNumberFormat="1" applyFont="1" applyFill="1" applyBorder="1"/>
    <xf numFmtId="2" fontId="2" fillId="4" borderId="62" xfId="0" applyNumberFormat="1" applyFont="1" applyFill="1" applyBorder="1"/>
    <xf numFmtId="2" fontId="2" fillId="4" borderId="65" xfId="0" applyNumberFormat="1" applyFont="1" applyFill="1" applyBorder="1"/>
    <xf numFmtId="2" fontId="2" fillId="6" borderId="62" xfId="0" applyNumberFormat="1" applyFont="1" applyFill="1" applyBorder="1"/>
    <xf numFmtId="164" fontId="2" fillId="2" borderId="68" xfId="0" quotePrefix="1" applyNumberFormat="1" applyFont="1" applyFill="1" applyBorder="1"/>
    <xf numFmtId="2" fontId="2" fillId="6" borderId="69" xfId="0" applyNumberFormat="1" applyFont="1" applyFill="1" applyBorder="1"/>
    <xf numFmtId="164" fontId="2" fillId="2" borderId="65" xfId="0" quotePrefix="1" applyNumberFormat="1" applyFont="1" applyFill="1" applyBorder="1"/>
    <xf numFmtId="164" fontId="2" fillId="0" borderId="66" xfId="0" quotePrefix="1" applyNumberFormat="1" applyFont="1" applyFill="1" applyBorder="1"/>
    <xf numFmtId="164" fontId="2" fillId="6" borderId="62" xfId="0" quotePrefix="1" applyNumberFormat="1" applyFont="1" applyFill="1" applyBorder="1"/>
    <xf numFmtId="164" fontId="2" fillId="6" borderId="23" xfId="0" applyNumberFormat="1" applyFont="1" applyFill="1" applyBorder="1"/>
    <xf numFmtId="164" fontId="2" fillId="2" borderId="62" xfId="0" applyNumberFormat="1" applyFont="1" applyFill="1" applyBorder="1"/>
    <xf numFmtId="164" fontId="2" fillId="2" borderId="65" xfId="0" applyNumberFormat="1" applyFont="1" applyFill="1" applyBorder="1"/>
    <xf numFmtId="2" fontId="2" fillId="4" borderId="42" xfId="0" applyNumberFormat="1" applyFont="1" applyFill="1" applyBorder="1"/>
    <xf numFmtId="1" fontId="0" fillId="4" borderId="40" xfId="0" applyNumberFormat="1" applyFill="1" applyBorder="1"/>
    <xf numFmtId="1" fontId="0" fillId="4" borderId="43" xfId="0" applyNumberFormat="1" applyFill="1" applyBorder="1"/>
    <xf numFmtId="1" fontId="0" fillId="4" borderId="45" xfId="0" applyNumberFormat="1" applyFill="1" applyBorder="1" applyAlignment="1">
      <alignment horizontal="right"/>
    </xf>
    <xf numFmtId="1" fontId="0" fillId="4" borderId="41" xfId="0" applyNumberFormat="1" applyFill="1" applyBorder="1"/>
    <xf numFmtId="1" fontId="0" fillId="4" borderId="42" xfId="0" applyNumberFormat="1" applyFill="1" applyBorder="1"/>
    <xf numFmtId="1" fontId="0" fillId="4" borderId="50" xfId="0" applyNumberFormat="1" applyFill="1" applyBorder="1"/>
    <xf numFmtId="1" fontId="0" fillId="4" borderId="45" xfId="0" applyNumberFormat="1" applyFill="1" applyBorder="1"/>
    <xf numFmtId="0" fontId="4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left" wrapText="1"/>
    </xf>
    <xf numFmtId="0" fontId="5" fillId="0" borderId="0" xfId="0" applyFont="1" applyFill="1" applyBorder="1"/>
    <xf numFmtId="0" fontId="5" fillId="0" borderId="0" xfId="0" applyFont="1" applyFill="1" applyBorder="1" applyAlignment="1">
      <alignment wrapText="1"/>
    </xf>
    <xf numFmtId="167" fontId="5" fillId="0" borderId="0" xfId="0" applyNumberFormat="1" applyFont="1" applyFill="1" applyBorder="1" applyAlignment="1">
      <alignment wrapText="1"/>
    </xf>
    <xf numFmtId="164" fontId="0" fillId="2" borderId="40" xfId="0" applyNumberFormat="1" applyFont="1" applyFill="1" applyBorder="1" applyAlignment="1">
      <alignment horizontal="center"/>
    </xf>
    <xf numFmtId="164" fontId="0" fillId="2" borderId="41" xfId="0" applyNumberFormat="1" applyFont="1" applyFill="1" applyBorder="1" applyAlignment="1">
      <alignment horizontal="center"/>
    </xf>
    <xf numFmtId="1" fontId="0" fillId="2" borderId="40" xfId="0" applyNumberFormat="1" applyFill="1" applyBorder="1"/>
    <xf numFmtId="1" fontId="0" fillId="2" borderId="43" xfId="0" applyNumberFormat="1" applyFill="1" applyBorder="1"/>
    <xf numFmtId="1" fontId="0" fillId="2" borderId="45" xfId="0" applyNumberFormat="1" applyFill="1" applyBorder="1"/>
    <xf numFmtId="1" fontId="0" fillId="2" borderId="41" xfId="0" applyNumberFormat="1" applyFill="1" applyBorder="1"/>
    <xf numFmtId="1" fontId="0" fillId="2" borderId="42" xfId="0" applyNumberFormat="1" applyFill="1" applyBorder="1"/>
    <xf numFmtId="0" fontId="6" fillId="0" borderId="0" xfId="0" applyFont="1" applyFill="1" applyBorder="1" applyAlignment="1">
      <alignment wrapText="1"/>
    </xf>
    <xf numFmtId="1" fontId="3" fillId="0" borderId="8" xfId="0" applyNumberFormat="1" applyFont="1" applyFill="1" applyBorder="1" applyAlignment="1">
      <alignment horizontal="center"/>
    </xf>
    <xf numFmtId="1" fontId="3" fillId="0" borderId="10" xfId="0" applyNumberFormat="1" applyFont="1" applyFill="1" applyBorder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5" fillId="7" borderId="0" xfId="0" applyFont="1" applyFill="1"/>
    <xf numFmtId="0" fontId="5" fillId="0" borderId="70" xfId="0" applyFont="1" applyBorder="1" applyAlignment="1">
      <alignment wrapText="1"/>
    </xf>
    <xf numFmtId="1" fontId="0" fillId="6" borderId="26" xfId="0" applyNumberFormat="1" applyFill="1" applyBorder="1"/>
    <xf numFmtId="1" fontId="0" fillId="6" borderId="27" xfId="0" applyNumberFormat="1" applyFill="1" applyBorder="1"/>
    <xf numFmtId="1" fontId="0" fillId="6" borderId="44" xfId="0" applyNumberFormat="1" applyFill="1" applyBorder="1" applyAlignment="1">
      <alignment horizontal="right"/>
    </xf>
    <xf numFmtId="1" fontId="0" fillId="6" borderId="30" xfId="0" applyNumberFormat="1" applyFill="1" applyBorder="1"/>
    <xf numFmtId="1" fontId="0" fillId="6" borderId="37" xfId="0" applyNumberFormat="1" applyFill="1" applyBorder="1"/>
    <xf numFmtId="1" fontId="0" fillId="6" borderId="48" xfId="0" applyNumberFormat="1" applyFill="1" applyBorder="1"/>
    <xf numFmtId="1" fontId="0" fillId="6" borderId="4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3A2FF"/>
      <color rgb="FF9FEFFF"/>
      <color rgb="FFFFC88B"/>
      <color rgb="FFFF5757"/>
      <color rgb="FF5B72FF"/>
      <color rgb="FF00FFFF"/>
      <color rgb="FFFF9725"/>
      <color rgb="FFE27600"/>
      <color rgb="FFFFA23B"/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F9729-7393-4036-9078-29535ED71DC8}">
  <dimension ref="A1:N33"/>
  <sheetViews>
    <sheetView workbookViewId="0">
      <selection activeCell="A2" sqref="A2"/>
    </sheetView>
  </sheetViews>
  <sheetFormatPr defaultRowHeight="14.4" x14ac:dyDescent="0.3"/>
  <cols>
    <col min="1" max="1" width="10.6640625" bestFit="1" customWidth="1"/>
    <col min="2" max="2" width="15.88671875" bestFit="1" customWidth="1"/>
    <col min="3" max="3" width="20.5546875" bestFit="1" customWidth="1"/>
  </cols>
  <sheetData>
    <row r="1" spans="1:14" x14ac:dyDescent="0.3">
      <c r="A1" s="338" t="s">
        <v>52</v>
      </c>
      <c r="B1" s="338"/>
      <c r="C1" s="52" t="s">
        <v>0</v>
      </c>
      <c r="D1" s="192" t="s">
        <v>2</v>
      </c>
      <c r="E1" s="194" t="s">
        <v>1</v>
      </c>
      <c r="F1" s="82">
        <v>1</v>
      </c>
      <c r="G1" s="82">
        <v>2</v>
      </c>
      <c r="H1" s="82">
        <v>3</v>
      </c>
      <c r="I1" s="82">
        <v>4</v>
      </c>
      <c r="J1" s="81">
        <v>5</v>
      </c>
      <c r="K1" s="82">
        <v>6</v>
      </c>
      <c r="L1" s="83">
        <v>7</v>
      </c>
      <c r="M1" s="82">
        <v>8</v>
      </c>
      <c r="N1" s="83">
        <v>9</v>
      </c>
    </row>
    <row r="2" spans="1:14" ht="15" thickBot="1" x14ac:dyDescent="0.35">
      <c r="A2" s="84" t="s">
        <v>28</v>
      </c>
      <c r="B2" s="84" t="s">
        <v>29</v>
      </c>
      <c r="C2" s="85" t="s">
        <v>18</v>
      </c>
      <c r="D2" s="137"/>
      <c r="E2" s="138"/>
      <c r="F2" s="195"/>
      <c r="G2" s="30"/>
      <c r="H2" s="30"/>
      <c r="I2" s="31"/>
      <c r="J2" s="86"/>
      <c r="K2" s="30"/>
      <c r="L2" s="87"/>
      <c r="M2" s="11"/>
      <c r="N2" s="87"/>
    </row>
    <row r="3" spans="1:14" x14ac:dyDescent="0.3">
      <c r="A3" s="89" t="s">
        <v>21</v>
      </c>
      <c r="B3" s="90" t="s">
        <v>21</v>
      </c>
      <c r="C3" s="91" t="s">
        <v>9</v>
      </c>
      <c r="D3" s="267">
        <f>E3</f>
        <v>0</v>
      </c>
      <c r="E3" s="268">
        <f>F3*1</f>
        <v>0</v>
      </c>
      <c r="F3" s="274"/>
      <c r="G3" s="269">
        <f>F3</f>
        <v>0</v>
      </c>
      <c r="H3" s="269">
        <f>G3</f>
        <v>0</v>
      </c>
      <c r="I3" s="270">
        <f>H3</f>
        <v>0</v>
      </c>
      <c r="J3" s="267">
        <f>I3*1</f>
        <v>0</v>
      </c>
      <c r="K3" s="269">
        <f>J3</f>
        <v>0</v>
      </c>
      <c r="L3" s="268">
        <f>K3</f>
        <v>0</v>
      </c>
      <c r="M3" s="274">
        <f>L3*1</f>
        <v>0</v>
      </c>
      <c r="N3" s="268">
        <f>M3</f>
        <v>0</v>
      </c>
    </row>
    <row r="4" spans="1:14" x14ac:dyDescent="0.3">
      <c r="A4" s="92" t="s">
        <v>21</v>
      </c>
      <c r="B4" s="39" t="s">
        <v>21</v>
      </c>
      <c r="C4" s="53" t="s">
        <v>10</v>
      </c>
      <c r="D4" s="68">
        <f t="shared" ref="D4:D7" si="0">E4</f>
        <v>0</v>
      </c>
      <c r="E4" s="69">
        <f t="shared" ref="E4:E7" si="1">F4*1</f>
        <v>0</v>
      </c>
      <c r="F4" s="59"/>
      <c r="G4" s="33">
        <f t="shared" ref="G4:I7" si="2">F4</f>
        <v>0</v>
      </c>
      <c r="H4" s="33">
        <f t="shared" si="2"/>
        <v>0</v>
      </c>
      <c r="I4" s="170">
        <f t="shared" si="2"/>
        <v>0</v>
      </c>
      <c r="J4" s="68">
        <f t="shared" ref="J4:J7" si="3">I4*1</f>
        <v>0</v>
      </c>
      <c r="K4" s="33">
        <f t="shared" ref="K4:L7" si="4">J4</f>
        <v>0</v>
      </c>
      <c r="L4" s="69">
        <f t="shared" si="4"/>
        <v>0</v>
      </c>
      <c r="M4" s="59">
        <f t="shared" ref="M4:M7" si="5">L4*1</f>
        <v>0</v>
      </c>
      <c r="N4" s="69">
        <f t="shared" ref="N4:N7" si="6">M4</f>
        <v>0</v>
      </c>
    </row>
    <row r="5" spans="1:14" x14ac:dyDescent="0.3">
      <c r="A5" s="93" t="s">
        <v>21</v>
      </c>
      <c r="B5" s="40" t="s">
        <v>21</v>
      </c>
      <c r="C5" s="54" t="s">
        <v>11</v>
      </c>
      <c r="D5" s="66">
        <f t="shared" si="0"/>
        <v>0</v>
      </c>
      <c r="E5" s="67">
        <f t="shared" si="1"/>
        <v>0</v>
      </c>
      <c r="F5" s="58"/>
      <c r="G5" s="32">
        <f t="shared" si="2"/>
        <v>0</v>
      </c>
      <c r="H5" s="32">
        <f t="shared" si="2"/>
        <v>0</v>
      </c>
      <c r="I5" s="169">
        <f t="shared" si="2"/>
        <v>0</v>
      </c>
      <c r="J5" s="66">
        <f t="shared" si="3"/>
        <v>0</v>
      </c>
      <c r="K5" s="32">
        <f t="shared" si="4"/>
        <v>0</v>
      </c>
      <c r="L5" s="67">
        <f t="shared" si="4"/>
        <v>0</v>
      </c>
      <c r="M5" s="58">
        <f t="shared" si="5"/>
        <v>0</v>
      </c>
      <c r="N5" s="67">
        <f t="shared" si="6"/>
        <v>0</v>
      </c>
    </row>
    <row r="6" spans="1:14" x14ac:dyDescent="0.3">
      <c r="A6" s="94" t="s">
        <v>21</v>
      </c>
      <c r="B6" s="41" t="s">
        <v>21</v>
      </c>
      <c r="C6" s="53" t="s">
        <v>12</v>
      </c>
      <c r="D6" s="68">
        <f t="shared" si="0"/>
        <v>0</v>
      </c>
      <c r="E6" s="69">
        <f t="shared" si="1"/>
        <v>0</v>
      </c>
      <c r="F6" s="59"/>
      <c r="G6" s="33">
        <f t="shared" si="2"/>
        <v>0</v>
      </c>
      <c r="H6" s="33">
        <f t="shared" si="2"/>
        <v>0</v>
      </c>
      <c r="I6" s="170">
        <f t="shared" si="2"/>
        <v>0</v>
      </c>
      <c r="J6" s="68">
        <f t="shared" si="3"/>
        <v>0</v>
      </c>
      <c r="K6" s="33">
        <f t="shared" si="4"/>
        <v>0</v>
      </c>
      <c r="L6" s="69">
        <f t="shared" si="4"/>
        <v>0</v>
      </c>
      <c r="M6" s="59">
        <f t="shared" si="5"/>
        <v>0</v>
      </c>
      <c r="N6" s="69">
        <f t="shared" si="6"/>
        <v>0</v>
      </c>
    </row>
    <row r="7" spans="1:14" ht="15" thickBot="1" x14ac:dyDescent="0.35">
      <c r="A7" s="95" t="s">
        <v>21</v>
      </c>
      <c r="B7" s="96" t="s">
        <v>21</v>
      </c>
      <c r="C7" s="97" t="s">
        <v>13</v>
      </c>
      <c r="D7" s="98">
        <f t="shared" si="0"/>
        <v>0</v>
      </c>
      <c r="E7" s="99">
        <f t="shared" si="1"/>
        <v>0</v>
      </c>
      <c r="F7" s="158"/>
      <c r="G7" s="100">
        <f t="shared" si="2"/>
        <v>0</v>
      </c>
      <c r="H7" s="100">
        <f t="shared" si="2"/>
        <v>0</v>
      </c>
      <c r="I7" s="171">
        <f t="shared" si="2"/>
        <v>0</v>
      </c>
      <c r="J7" s="98">
        <f t="shared" si="3"/>
        <v>0</v>
      </c>
      <c r="K7" s="100">
        <f t="shared" si="4"/>
        <v>0</v>
      </c>
      <c r="L7" s="99">
        <f t="shared" si="4"/>
        <v>0</v>
      </c>
      <c r="M7" s="158">
        <f t="shared" si="5"/>
        <v>0</v>
      </c>
      <c r="N7" s="99">
        <f t="shared" si="6"/>
        <v>0</v>
      </c>
    </row>
    <row r="8" spans="1:14" ht="15" thickBot="1" x14ac:dyDescent="0.35">
      <c r="A8" s="135"/>
      <c r="B8" s="135"/>
      <c r="C8" s="142"/>
      <c r="D8" s="137"/>
      <c r="E8" s="138"/>
      <c r="F8" s="196"/>
      <c r="G8" s="13"/>
      <c r="H8" s="13"/>
      <c r="I8" s="24"/>
      <c r="J8" s="137"/>
      <c r="K8" s="13"/>
      <c r="L8" s="10"/>
      <c r="M8" s="9"/>
      <c r="N8" s="138"/>
    </row>
    <row r="9" spans="1:14" ht="15" thickBot="1" x14ac:dyDescent="0.35">
      <c r="A9" s="164" t="s">
        <v>22</v>
      </c>
      <c r="B9" s="165" t="s">
        <v>30</v>
      </c>
      <c r="C9" s="153" t="s">
        <v>32</v>
      </c>
      <c r="D9" s="260">
        <f>E9</f>
        <v>0</v>
      </c>
      <c r="E9" s="261">
        <f>F9*1</f>
        <v>0</v>
      </c>
      <c r="F9" s="262"/>
      <c r="G9" s="263">
        <f>F9</f>
        <v>0</v>
      </c>
      <c r="H9" s="263">
        <f>G9</f>
        <v>0</v>
      </c>
      <c r="I9" s="264">
        <f>H9</f>
        <v>0</v>
      </c>
      <c r="J9" s="260">
        <f>I9*1</f>
        <v>0</v>
      </c>
      <c r="K9" s="263">
        <f>J9</f>
        <v>0</v>
      </c>
      <c r="L9" s="261">
        <f>K9</f>
        <v>0</v>
      </c>
      <c r="M9" s="262">
        <f>L9*1</f>
        <v>0</v>
      </c>
      <c r="N9" s="261">
        <f>M9</f>
        <v>0</v>
      </c>
    </row>
    <row r="10" spans="1:14" ht="15" thickBot="1" x14ac:dyDescent="0.35">
      <c r="A10" s="135"/>
      <c r="B10" s="135"/>
      <c r="C10" s="142"/>
      <c r="D10" s="137"/>
      <c r="E10" s="138"/>
      <c r="F10" s="196"/>
      <c r="G10" s="13"/>
      <c r="H10" s="13"/>
      <c r="I10" s="24"/>
      <c r="J10" s="137"/>
      <c r="K10" s="13"/>
      <c r="L10" s="10"/>
      <c r="M10" s="9"/>
      <c r="N10" s="138"/>
    </row>
    <row r="11" spans="1:14" x14ac:dyDescent="0.3">
      <c r="A11" s="121"/>
      <c r="B11" s="122"/>
      <c r="C11" s="103" t="s">
        <v>14</v>
      </c>
      <c r="D11" s="124">
        <f>E11</f>
        <v>0</v>
      </c>
      <c r="E11" s="125">
        <f>F11*1</f>
        <v>0</v>
      </c>
      <c r="F11" s="162"/>
      <c r="G11" s="127">
        <f t="shared" ref="G11:I12" si="7">F11</f>
        <v>0</v>
      </c>
      <c r="H11" s="127">
        <f t="shared" si="7"/>
        <v>0</v>
      </c>
      <c r="I11" s="176">
        <f t="shared" si="7"/>
        <v>0</v>
      </c>
      <c r="J11" s="124">
        <f>I11*1</f>
        <v>0</v>
      </c>
      <c r="K11" s="127">
        <f>J11</f>
        <v>0</v>
      </c>
      <c r="L11" s="125">
        <f>K11</f>
        <v>0</v>
      </c>
      <c r="M11" s="162">
        <f>L11*1</f>
        <v>0</v>
      </c>
      <c r="N11" s="125">
        <f>M11</f>
        <v>0</v>
      </c>
    </row>
    <row r="12" spans="1:14" ht="15" thickBot="1" x14ac:dyDescent="0.35">
      <c r="A12" s="129"/>
      <c r="B12" s="130"/>
      <c r="C12" s="97" t="s">
        <v>15</v>
      </c>
      <c r="D12" s="132">
        <f>E12</f>
        <v>0</v>
      </c>
      <c r="E12" s="133">
        <f>F12*1</f>
        <v>0</v>
      </c>
      <c r="F12" s="163"/>
      <c r="G12" s="134">
        <f t="shared" si="7"/>
        <v>0</v>
      </c>
      <c r="H12" s="134">
        <f t="shared" si="7"/>
        <v>0</v>
      </c>
      <c r="I12" s="180">
        <f t="shared" si="7"/>
        <v>0</v>
      </c>
      <c r="J12" s="132">
        <f>I12*1</f>
        <v>0</v>
      </c>
      <c r="K12" s="134">
        <f>J12</f>
        <v>0</v>
      </c>
      <c r="L12" s="133">
        <f>K12</f>
        <v>0</v>
      </c>
      <c r="M12" s="163">
        <f>L12*1</f>
        <v>0</v>
      </c>
      <c r="N12" s="133">
        <f>M12</f>
        <v>0</v>
      </c>
    </row>
    <row r="13" spans="1:14" ht="15" thickBot="1" x14ac:dyDescent="0.35">
      <c r="A13" s="145"/>
      <c r="B13" s="145"/>
      <c r="C13" s="150"/>
      <c r="D13" s="146"/>
      <c r="E13" s="147"/>
      <c r="F13" s="20"/>
      <c r="G13" s="28"/>
      <c r="H13" s="28"/>
      <c r="I13" s="25"/>
      <c r="J13" s="146"/>
      <c r="K13" s="28"/>
      <c r="L13" s="4"/>
      <c r="M13" s="20"/>
      <c r="N13" s="147"/>
    </row>
    <row r="14" spans="1:14" ht="15" thickBot="1" x14ac:dyDescent="0.35">
      <c r="A14" s="167" t="s">
        <v>23</v>
      </c>
      <c r="B14" s="168" t="s">
        <v>23</v>
      </c>
      <c r="C14" s="317" t="s">
        <v>35</v>
      </c>
      <c r="D14" s="318">
        <f>E14/1.3</f>
        <v>0</v>
      </c>
      <c r="E14" s="319">
        <f>F14/1.3</f>
        <v>0</v>
      </c>
      <c r="F14" s="320"/>
      <c r="G14" s="321">
        <f>F14*1.3</f>
        <v>0</v>
      </c>
      <c r="H14" s="321">
        <f>G14*1.3</f>
        <v>0</v>
      </c>
      <c r="I14" s="322">
        <f>H14*1.3</f>
        <v>0</v>
      </c>
      <c r="J14" s="318">
        <f>I14*1.35</f>
        <v>0</v>
      </c>
      <c r="K14" s="321">
        <f>J14*1.4</f>
        <v>0</v>
      </c>
      <c r="L14" s="323">
        <f>K14*1.45</f>
        <v>0</v>
      </c>
      <c r="M14" s="324">
        <f>L14*1.5</f>
        <v>0</v>
      </c>
      <c r="N14" s="319">
        <f>M14*1.55</f>
        <v>0</v>
      </c>
    </row>
    <row r="15" spans="1:14" ht="15" thickBot="1" x14ac:dyDescent="0.35">
      <c r="A15" s="135"/>
      <c r="B15" s="135"/>
      <c r="C15" s="142"/>
      <c r="D15" s="143"/>
      <c r="E15" s="144"/>
      <c r="F15" s="21"/>
      <c r="G15" s="29"/>
      <c r="H15" s="29"/>
      <c r="I15" s="26"/>
      <c r="J15" s="143"/>
      <c r="K15" s="29"/>
      <c r="L15" s="186"/>
      <c r="M15" s="21"/>
      <c r="N15" s="144"/>
    </row>
    <row r="16" spans="1:14" x14ac:dyDescent="0.3">
      <c r="A16" s="121" t="s">
        <v>21</v>
      </c>
      <c r="B16" s="122" t="s">
        <v>21</v>
      </c>
      <c r="C16" s="123" t="s">
        <v>5</v>
      </c>
      <c r="D16" s="124">
        <f>E16</f>
        <v>0</v>
      </c>
      <c r="E16" s="125">
        <f>F16*1</f>
        <v>0</v>
      </c>
      <c r="F16" s="162"/>
      <c r="G16" s="127">
        <f>F16</f>
        <v>0</v>
      </c>
      <c r="H16" s="127">
        <f>G16</f>
        <v>0</v>
      </c>
      <c r="I16" s="176">
        <f>H16</f>
        <v>0</v>
      </c>
      <c r="J16" s="124">
        <f>I16*1</f>
        <v>0</v>
      </c>
      <c r="K16" s="127">
        <f>J16</f>
        <v>0</v>
      </c>
      <c r="L16" s="125">
        <f>K16</f>
        <v>0</v>
      </c>
      <c r="M16" s="162">
        <f>L16*1</f>
        <v>0</v>
      </c>
      <c r="N16" s="125">
        <f>M16</f>
        <v>0</v>
      </c>
    </row>
    <row r="17" spans="1:14" x14ac:dyDescent="0.3">
      <c r="A17" s="93" t="s">
        <v>24</v>
      </c>
      <c r="B17" s="40" t="s">
        <v>24</v>
      </c>
      <c r="C17" s="57" t="s">
        <v>6</v>
      </c>
      <c r="D17" s="76">
        <f t="shared" ref="D17:E17" si="8">E17/1.3</f>
        <v>0</v>
      </c>
      <c r="E17" s="77">
        <f t="shared" si="8"/>
        <v>0</v>
      </c>
      <c r="F17" s="63"/>
      <c r="G17" s="37">
        <f t="shared" ref="G17:I17" si="9">F17*1.3</f>
        <v>0</v>
      </c>
      <c r="H17" s="37">
        <f t="shared" si="9"/>
        <v>0</v>
      </c>
      <c r="I17" s="177">
        <f t="shared" si="9"/>
        <v>0</v>
      </c>
      <c r="J17" s="76">
        <f t="shared" ref="J17" si="10">I17*1.35</f>
        <v>0</v>
      </c>
      <c r="K17" s="37">
        <f t="shared" ref="K17" si="11">J17*1.4</f>
        <v>0</v>
      </c>
      <c r="L17" s="188">
        <f t="shared" ref="L17" si="12">K17*1.45</f>
        <v>0</v>
      </c>
      <c r="M17" s="80">
        <f t="shared" ref="M17" si="13">L17*1.5</f>
        <v>0</v>
      </c>
      <c r="N17" s="77">
        <f t="shared" ref="N17" si="14">M17*1.55</f>
        <v>0</v>
      </c>
    </row>
    <row r="18" spans="1:14" x14ac:dyDescent="0.3">
      <c r="A18" s="148" t="s">
        <v>27</v>
      </c>
      <c r="B18" s="42" t="s">
        <v>27</v>
      </c>
      <c r="C18" s="55" t="s">
        <v>25</v>
      </c>
      <c r="D18" s="70"/>
      <c r="E18" s="71"/>
      <c r="F18" s="64"/>
      <c r="G18" s="36"/>
      <c r="H18" s="36"/>
      <c r="I18" s="178"/>
      <c r="J18" s="70"/>
      <c r="K18" s="36"/>
      <c r="L18" s="189"/>
      <c r="M18" s="60"/>
      <c r="N18" s="71"/>
    </row>
    <row r="19" spans="1:14" x14ac:dyDescent="0.3">
      <c r="A19" s="93" t="s">
        <v>27</v>
      </c>
      <c r="B19" s="40" t="s">
        <v>27</v>
      </c>
      <c r="C19" s="57" t="s">
        <v>26</v>
      </c>
      <c r="D19" s="66"/>
      <c r="E19" s="67"/>
      <c r="F19" s="65"/>
      <c r="G19" s="32"/>
      <c r="H19" s="32"/>
      <c r="I19" s="169"/>
      <c r="J19" s="66"/>
      <c r="K19" s="32"/>
      <c r="L19" s="182"/>
      <c r="M19" s="58"/>
      <c r="N19" s="67"/>
    </row>
    <row r="20" spans="1:14" x14ac:dyDescent="0.3">
      <c r="A20" s="148" t="s">
        <v>24</v>
      </c>
      <c r="B20" s="42" t="s">
        <v>24</v>
      </c>
      <c r="C20" s="55" t="s">
        <v>7</v>
      </c>
      <c r="D20" s="74">
        <f t="shared" ref="D20:E20" si="15">E20/1.3</f>
        <v>0</v>
      </c>
      <c r="E20" s="75">
        <f t="shared" si="15"/>
        <v>0</v>
      </c>
      <c r="F20" s="62"/>
      <c r="G20" s="35">
        <f t="shared" ref="G20:I20" si="16">F20*1.3</f>
        <v>0</v>
      </c>
      <c r="H20" s="35">
        <f t="shared" si="16"/>
        <v>0</v>
      </c>
      <c r="I20" s="179">
        <f t="shared" si="16"/>
        <v>0</v>
      </c>
      <c r="J20" s="74">
        <f t="shared" ref="J20" si="17">I20*1.35</f>
        <v>0</v>
      </c>
      <c r="K20" s="35">
        <f t="shared" ref="K20" si="18">J20*1.4</f>
        <v>0</v>
      </c>
      <c r="L20" s="190">
        <f t="shared" ref="L20" si="19">K20*1.45</f>
        <v>0</v>
      </c>
      <c r="M20" s="79">
        <f t="shared" ref="M20" si="20">L20*1.5</f>
        <v>0</v>
      </c>
      <c r="N20" s="75">
        <f t="shared" ref="N20" si="21">M20*1.55</f>
        <v>0</v>
      </c>
    </row>
    <row r="21" spans="1:14" ht="15" thickBot="1" x14ac:dyDescent="0.35">
      <c r="A21" s="95" t="s">
        <v>21</v>
      </c>
      <c r="B21" s="96" t="s">
        <v>21</v>
      </c>
      <c r="C21" s="149" t="s">
        <v>8</v>
      </c>
      <c r="D21" s="132">
        <f>E21</f>
        <v>0</v>
      </c>
      <c r="E21" s="133">
        <f>F21*1</f>
        <v>0</v>
      </c>
      <c r="F21" s="163"/>
      <c r="G21" s="134">
        <f>F21</f>
        <v>0</v>
      </c>
      <c r="H21" s="134">
        <f>G21</f>
        <v>0</v>
      </c>
      <c r="I21" s="180">
        <f>H21</f>
        <v>0</v>
      </c>
      <c r="J21" s="132">
        <f>I21*1</f>
        <v>0</v>
      </c>
      <c r="K21" s="134">
        <f>J21</f>
        <v>0</v>
      </c>
      <c r="L21" s="133">
        <f>K21</f>
        <v>0</v>
      </c>
      <c r="M21" s="163">
        <f>L21*1</f>
        <v>0</v>
      </c>
      <c r="N21" s="133">
        <f>M21</f>
        <v>0</v>
      </c>
    </row>
    <row r="22" spans="1:14" ht="15" thickBot="1" x14ac:dyDescent="0.35">
      <c r="A22" s="145"/>
      <c r="B22" s="145"/>
      <c r="C22" s="142"/>
      <c r="D22" s="146"/>
      <c r="E22" s="147"/>
      <c r="F22" s="200"/>
      <c r="G22" s="28"/>
      <c r="H22" s="28"/>
      <c r="I22" s="25"/>
      <c r="J22" s="146"/>
      <c r="K22" s="28"/>
      <c r="L22" s="4"/>
      <c r="M22" s="20"/>
      <c r="N22" s="147"/>
    </row>
    <row r="23" spans="1:14" x14ac:dyDescent="0.3">
      <c r="A23" s="121" t="s">
        <v>23</v>
      </c>
      <c r="B23" s="122" t="s">
        <v>23</v>
      </c>
      <c r="C23" s="123" t="s">
        <v>39</v>
      </c>
      <c r="D23" s="124">
        <f>E23/1.3</f>
        <v>0</v>
      </c>
      <c r="E23" s="125">
        <f>F23/1.3</f>
        <v>0</v>
      </c>
      <c r="F23" s="199"/>
      <c r="G23" s="127">
        <f t="shared" ref="G23:I24" si="22">F23*1.3</f>
        <v>0</v>
      </c>
      <c r="H23" s="127">
        <f t="shared" si="22"/>
        <v>0</v>
      </c>
      <c r="I23" s="176">
        <f t="shared" si="22"/>
        <v>0</v>
      </c>
      <c r="J23" s="124">
        <f>I23*1.35</f>
        <v>0</v>
      </c>
      <c r="K23" s="127">
        <f>J23*1.4</f>
        <v>0</v>
      </c>
      <c r="L23" s="187">
        <f>K23*1.45</f>
        <v>0</v>
      </c>
      <c r="M23" s="162">
        <f>L23*1.5</f>
        <v>0</v>
      </c>
      <c r="N23" s="125">
        <f>M23*1.55</f>
        <v>0</v>
      </c>
    </row>
    <row r="24" spans="1:14" ht="15" thickBot="1" x14ac:dyDescent="0.35">
      <c r="A24" s="129" t="s">
        <v>23</v>
      </c>
      <c r="B24" s="130" t="s">
        <v>23</v>
      </c>
      <c r="C24" s="131" t="s">
        <v>40</v>
      </c>
      <c r="D24" s="132">
        <f>E24/1.3</f>
        <v>0</v>
      </c>
      <c r="E24" s="133">
        <f>F24/1.3</f>
        <v>0</v>
      </c>
      <c r="F24" s="201"/>
      <c r="G24" s="134">
        <f t="shared" si="22"/>
        <v>0</v>
      </c>
      <c r="H24" s="134">
        <f t="shared" si="22"/>
        <v>0</v>
      </c>
      <c r="I24" s="180">
        <f t="shared" si="22"/>
        <v>0</v>
      </c>
      <c r="J24" s="132">
        <f>I24*1.35</f>
        <v>0</v>
      </c>
      <c r="K24" s="134">
        <f>J24*1.4</f>
        <v>0</v>
      </c>
      <c r="L24" s="191">
        <f>K24*1.45</f>
        <v>0</v>
      </c>
      <c r="M24" s="163">
        <f>L24*1.5</f>
        <v>0</v>
      </c>
      <c r="N24" s="133">
        <f>M24*1.55</f>
        <v>0</v>
      </c>
    </row>
    <row r="25" spans="1:14" ht="15" thickBot="1" x14ac:dyDescent="0.35">
      <c r="A25" s="135"/>
      <c r="B25" s="135"/>
      <c r="C25" s="136"/>
      <c r="D25" s="137"/>
      <c r="E25" s="138"/>
      <c r="F25" s="196"/>
      <c r="G25" s="13"/>
      <c r="H25" s="13"/>
      <c r="I25" s="24"/>
      <c r="J25" s="137"/>
      <c r="K25" s="13"/>
      <c r="L25" s="10"/>
      <c r="M25" s="9"/>
      <c r="N25" s="138"/>
    </row>
    <row r="26" spans="1:14" x14ac:dyDescent="0.3">
      <c r="A26" s="101" t="s">
        <v>21</v>
      </c>
      <c r="B26" s="102" t="s">
        <v>21</v>
      </c>
      <c r="C26" s="139" t="s">
        <v>3</v>
      </c>
      <c r="D26" s="226">
        <f>E26</f>
        <v>0</v>
      </c>
      <c r="E26" s="227">
        <f>F26*1</f>
        <v>0</v>
      </c>
      <c r="F26" s="228"/>
      <c r="G26" s="229">
        <f t="shared" ref="G26:I27" si="23">F26</f>
        <v>0</v>
      </c>
      <c r="H26" s="229">
        <f t="shared" si="23"/>
        <v>0</v>
      </c>
      <c r="I26" s="230">
        <f t="shared" si="23"/>
        <v>0</v>
      </c>
      <c r="J26" s="226">
        <f>I26*1</f>
        <v>0</v>
      </c>
      <c r="K26" s="229">
        <f>J26</f>
        <v>0</v>
      </c>
      <c r="L26" s="227">
        <f>K26</f>
        <v>0</v>
      </c>
      <c r="M26" s="228">
        <f>L26*1</f>
        <v>0</v>
      </c>
      <c r="N26" s="227">
        <f>M26</f>
        <v>0</v>
      </c>
    </row>
    <row r="27" spans="1:14" ht="15" thickBot="1" x14ac:dyDescent="0.35">
      <c r="A27" s="140" t="s">
        <v>21</v>
      </c>
      <c r="B27" s="141" t="s">
        <v>21</v>
      </c>
      <c r="C27" s="97" t="s">
        <v>4</v>
      </c>
      <c r="D27" s="216">
        <f>E27</f>
        <v>0</v>
      </c>
      <c r="E27" s="217">
        <f>F27*1</f>
        <v>0</v>
      </c>
      <c r="F27" s="219"/>
      <c r="G27" s="218">
        <f t="shared" si="23"/>
        <v>0</v>
      </c>
      <c r="H27" s="218">
        <f t="shared" si="23"/>
        <v>0</v>
      </c>
      <c r="I27" s="220">
        <f t="shared" si="23"/>
        <v>0</v>
      </c>
      <c r="J27" s="216">
        <f>I27*1</f>
        <v>0</v>
      </c>
      <c r="K27" s="218">
        <f>J27</f>
        <v>0</v>
      </c>
      <c r="L27" s="217">
        <f>K27</f>
        <v>0</v>
      </c>
      <c r="M27" s="219">
        <f>L27*1</f>
        <v>0</v>
      </c>
      <c r="N27" s="217">
        <f>M27</f>
        <v>0</v>
      </c>
    </row>
    <row r="28" spans="1:14" ht="15" thickBot="1" x14ac:dyDescent="0.35">
      <c r="A28" s="135"/>
      <c r="B28" s="135"/>
      <c r="C28" s="150"/>
      <c r="D28" s="137"/>
      <c r="E28" s="138"/>
      <c r="F28" s="196"/>
      <c r="G28" s="13"/>
      <c r="H28" s="13"/>
      <c r="I28" s="24"/>
      <c r="J28" s="137"/>
      <c r="K28" s="13"/>
      <c r="L28" s="10"/>
      <c r="M28" s="9"/>
      <c r="N28" s="138"/>
    </row>
    <row r="29" spans="1:14" ht="15" thickBot="1" x14ac:dyDescent="0.35">
      <c r="A29" s="151" t="s">
        <v>21</v>
      </c>
      <c r="B29" s="152" t="s">
        <v>21</v>
      </c>
      <c r="C29" s="153" t="s">
        <v>16</v>
      </c>
      <c r="D29" s="221">
        <f>E29</f>
        <v>0</v>
      </c>
      <c r="E29" s="222">
        <f>F29*1</f>
        <v>0</v>
      </c>
      <c r="F29" s="223"/>
      <c r="G29" s="224">
        <f>F29</f>
        <v>0</v>
      </c>
      <c r="H29" s="224">
        <f>G29</f>
        <v>0</v>
      </c>
      <c r="I29" s="225">
        <f>H29</f>
        <v>0</v>
      </c>
      <c r="J29" s="221">
        <f>I29*1</f>
        <v>0</v>
      </c>
      <c r="K29" s="224">
        <f>J29</f>
        <v>0</v>
      </c>
      <c r="L29" s="222">
        <f>K29</f>
        <v>0</v>
      </c>
      <c r="M29" s="223">
        <f>L29*1</f>
        <v>0</v>
      </c>
      <c r="N29" s="222">
        <f>M29</f>
        <v>0</v>
      </c>
    </row>
    <row r="30" spans="1:14" ht="15" thickBot="1" x14ac:dyDescent="0.35">
      <c r="A30" s="135"/>
      <c r="B30" s="135"/>
      <c r="C30" s="150"/>
      <c r="D30" s="137"/>
      <c r="E30" s="138"/>
      <c r="F30" s="196"/>
      <c r="G30" s="13"/>
      <c r="H30" s="13"/>
      <c r="I30" s="24"/>
      <c r="J30" s="137"/>
      <c r="K30" s="13"/>
      <c r="L30" s="10"/>
      <c r="M30" s="9"/>
      <c r="N30" s="138"/>
    </row>
    <row r="31" spans="1:14" ht="15" thickBot="1" x14ac:dyDescent="0.35">
      <c r="A31" s="330" t="s">
        <v>22</v>
      </c>
      <c r="B31" s="331" t="s">
        <v>30</v>
      </c>
      <c r="C31" s="157" t="s">
        <v>44</v>
      </c>
      <c r="D31" s="332">
        <f>E31</f>
        <v>0</v>
      </c>
      <c r="E31" s="333">
        <f>F31*1</f>
        <v>0</v>
      </c>
      <c r="F31" s="334"/>
      <c r="G31" s="335">
        <f>F31</f>
        <v>0</v>
      </c>
      <c r="H31" s="335">
        <f>G31</f>
        <v>0</v>
      </c>
      <c r="I31" s="336">
        <f>H31</f>
        <v>0</v>
      </c>
      <c r="J31" s="332">
        <f>I31*1</f>
        <v>0</v>
      </c>
      <c r="K31" s="335">
        <f>J31</f>
        <v>0</v>
      </c>
      <c r="L31" s="333">
        <f>K31</f>
        <v>0</v>
      </c>
      <c r="M31" s="334">
        <f>L31*1</f>
        <v>0</v>
      </c>
      <c r="N31" s="333">
        <f>M31</f>
        <v>0</v>
      </c>
    </row>
    <row r="32" spans="1:14" ht="15" thickBot="1" x14ac:dyDescent="0.35">
      <c r="A32" s="135"/>
      <c r="B32" s="135"/>
      <c r="C32" s="150"/>
      <c r="D32" s="137"/>
      <c r="E32" s="138"/>
      <c r="F32" s="196"/>
      <c r="G32" s="13"/>
      <c r="H32" s="13"/>
      <c r="I32" s="24"/>
      <c r="J32" s="137"/>
      <c r="K32" s="13"/>
      <c r="L32" s="10"/>
      <c r="M32" s="9"/>
      <c r="N32" s="138"/>
    </row>
    <row r="33" spans="1:14" ht="15" thickBot="1" x14ac:dyDescent="0.35">
      <c r="A33" s="151" t="s">
        <v>21</v>
      </c>
      <c r="B33" s="152" t="s">
        <v>21</v>
      </c>
      <c r="C33" s="153" t="s">
        <v>17</v>
      </c>
      <c r="D33" s="260">
        <f>E33</f>
        <v>0</v>
      </c>
      <c r="E33" s="261">
        <f>F33*1</f>
        <v>0</v>
      </c>
      <c r="F33" s="262"/>
      <c r="G33" s="263">
        <f>F33</f>
        <v>0</v>
      </c>
      <c r="H33" s="263">
        <f>G33</f>
        <v>0</v>
      </c>
      <c r="I33" s="264">
        <f>H33</f>
        <v>0</v>
      </c>
      <c r="J33" s="260">
        <f>I33*1</f>
        <v>0</v>
      </c>
      <c r="K33" s="263">
        <f>J33</f>
        <v>0</v>
      </c>
      <c r="L33" s="261">
        <f>K33</f>
        <v>0</v>
      </c>
      <c r="M33" s="262">
        <f>L33*1</f>
        <v>0</v>
      </c>
      <c r="N33" s="261">
        <f>M33</f>
        <v>0</v>
      </c>
    </row>
  </sheetData>
  <mergeCells count="1">
    <mergeCell ref="A1:B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611CD-8AED-4ADF-8422-9541573A06FF}">
  <dimension ref="A1:T26"/>
  <sheetViews>
    <sheetView workbookViewId="0">
      <selection sqref="A1:N26"/>
    </sheetView>
  </sheetViews>
  <sheetFormatPr defaultRowHeight="14.4" x14ac:dyDescent="0.3"/>
  <cols>
    <col min="1" max="1" width="10.6640625" bestFit="1" customWidth="1"/>
    <col min="2" max="2" width="15.88671875" bestFit="1" customWidth="1"/>
    <col min="3" max="3" width="20.5546875" bestFit="1" customWidth="1"/>
  </cols>
  <sheetData>
    <row r="1" spans="1:20" x14ac:dyDescent="0.3">
      <c r="A1" s="338" t="s">
        <v>53</v>
      </c>
      <c r="B1" s="338"/>
      <c r="C1" s="52" t="s">
        <v>0</v>
      </c>
      <c r="D1" s="192" t="s">
        <v>2</v>
      </c>
      <c r="E1" s="194" t="s">
        <v>1</v>
      </c>
      <c r="F1" s="82">
        <v>1</v>
      </c>
      <c r="G1" s="82">
        <v>2</v>
      </c>
      <c r="H1" s="82">
        <v>3</v>
      </c>
      <c r="I1" s="82">
        <v>4</v>
      </c>
      <c r="J1" s="81">
        <v>5</v>
      </c>
      <c r="K1" s="82">
        <v>6</v>
      </c>
      <c r="L1" s="83">
        <v>7</v>
      </c>
      <c r="M1" s="82">
        <v>8</v>
      </c>
      <c r="N1" s="83">
        <v>9</v>
      </c>
    </row>
    <row r="2" spans="1:20" ht="15" thickBot="1" x14ac:dyDescent="0.35">
      <c r="A2" s="84" t="s">
        <v>28</v>
      </c>
      <c r="B2" s="84" t="s">
        <v>29</v>
      </c>
      <c r="C2" s="85" t="s">
        <v>18</v>
      </c>
      <c r="D2" s="137"/>
      <c r="E2" s="138"/>
      <c r="F2" s="195"/>
      <c r="G2" s="30"/>
      <c r="H2" s="30"/>
      <c r="I2" s="31"/>
      <c r="J2" s="86"/>
      <c r="K2" s="30"/>
      <c r="L2" s="87"/>
      <c r="M2" s="11"/>
      <c r="N2" s="87"/>
    </row>
    <row r="3" spans="1:20" x14ac:dyDescent="0.3">
      <c r="A3" s="89" t="s">
        <v>21</v>
      </c>
      <c r="B3" s="90" t="s">
        <v>21</v>
      </c>
      <c r="C3" s="91" t="s">
        <v>9</v>
      </c>
      <c r="D3" s="267">
        <f>E3</f>
        <v>1.25</v>
      </c>
      <c r="E3" s="268">
        <f>F3*1</f>
        <v>1.25</v>
      </c>
      <c r="F3" s="274">
        <v>1.25</v>
      </c>
      <c r="G3" s="269">
        <f>F3</f>
        <v>1.25</v>
      </c>
      <c r="H3" s="269">
        <f>G3</f>
        <v>1.25</v>
      </c>
      <c r="I3" s="270">
        <f>H3</f>
        <v>1.25</v>
      </c>
      <c r="J3" s="267">
        <f>I3*1</f>
        <v>1.25</v>
      </c>
      <c r="K3" s="269">
        <f>J3</f>
        <v>1.25</v>
      </c>
      <c r="L3" s="268">
        <f>K3</f>
        <v>1.25</v>
      </c>
      <c r="M3" s="274">
        <f>L3*1</f>
        <v>1.25</v>
      </c>
      <c r="N3" s="268">
        <f>M3</f>
        <v>1.25</v>
      </c>
      <c r="P3" s="325"/>
      <c r="Q3" s="325"/>
      <c r="R3" s="325"/>
      <c r="S3" s="325"/>
      <c r="T3" s="326"/>
    </row>
    <row r="4" spans="1:20" x14ac:dyDescent="0.3">
      <c r="A4" s="92" t="s">
        <v>21</v>
      </c>
      <c r="B4" s="39" t="s">
        <v>21</v>
      </c>
      <c r="C4" s="53" t="s">
        <v>10</v>
      </c>
      <c r="D4" s="68">
        <f t="shared" ref="D4:D7" si="0">E4</f>
        <v>0</v>
      </c>
      <c r="E4" s="69">
        <f t="shared" ref="E4:E7" si="1">F4*1</f>
        <v>0</v>
      </c>
      <c r="F4" s="59">
        <v>0</v>
      </c>
      <c r="G4" s="33">
        <f t="shared" ref="G4:I7" si="2">F4</f>
        <v>0</v>
      </c>
      <c r="H4" s="33">
        <f t="shared" si="2"/>
        <v>0</v>
      </c>
      <c r="I4" s="170">
        <f t="shared" si="2"/>
        <v>0</v>
      </c>
      <c r="J4" s="68">
        <f t="shared" ref="J4:J7" si="3">I4*1</f>
        <v>0</v>
      </c>
      <c r="K4" s="33">
        <f t="shared" ref="K4:L7" si="4">J4</f>
        <v>0</v>
      </c>
      <c r="L4" s="69">
        <f t="shared" si="4"/>
        <v>0</v>
      </c>
      <c r="M4" s="59">
        <f t="shared" ref="M4:M7" si="5">L4*1</f>
        <v>0</v>
      </c>
      <c r="N4" s="69">
        <f t="shared" ref="N4:N7" si="6">M4</f>
        <v>0</v>
      </c>
      <c r="P4" s="327"/>
      <c r="Q4" s="327"/>
      <c r="R4" s="327"/>
      <c r="S4" s="327"/>
      <c r="T4" s="327"/>
    </row>
    <row r="5" spans="1:20" x14ac:dyDescent="0.3">
      <c r="A5" s="93" t="s">
        <v>21</v>
      </c>
      <c r="B5" s="40" t="s">
        <v>21</v>
      </c>
      <c r="C5" s="54" t="s">
        <v>11</v>
      </c>
      <c r="D5" s="66">
        <f t="shared" si="0"/>
        <v>0</v>
      </c>
      <c r="E5" s="67">
        <f t="shared" si="1"/>
        <v>0</v>
      </c>
      <c r="F5" s="58">
        <v>0</v>
      </c>
      <c r="G5" s="32">
        <f t="shared" si="2"/>
        <v>0</v>
      </c>
      <c r="H5" s="32">
        <f t="shared" si="2"/>
        <v>0</v>
      </c>
      <c r="I5" s="169">
        <f t="shared" si="2"/>
        <v>0</v>
      </c>
      <c r="J5" s="66">
        <f t="shared" si="3"/>
        <v>0</v>
      </c>
      <c r="K5" s="32">
        <f t="shared" si="4"/>
        <v>0</v>
      </c>
      <c r="L5" s="67">
        <f t="shared" si="4"/>
        <v>0</v>
      </c>
      <c r="M5" s="58">
        <f t="shared" si="5"/>
        <v>0</v>
      </c>
      <c r="N5" s="67">
        <f t="shared" si="6"/>
        <v>0</v>
      </c>
      <c r="P5" s="337"/>
      <c r="Q5" s="328"/>
      <c r="R5" s="337"/>
      <c r="S5" s="328"/>
      <c r="T5" s="337"/>
    </row>
    <row r="6" spans="1:20" x14ac:dyDescent="0.3">
      <c r="A6" s="94" t="s">
        <v>21</v>
      </c>
      <c r="B6" s="41" t="s">
        <v>21</v>
      </c>
      <c r="C6" s="53" t="s">
        <v>12</v>
      </c>
      <c r="D6" s="68">
        <f t="shared" si="0"/>
        <v>0.25</v>
      </c>
      <c r="E6" s="69">
        <f t="shared" si="1"/>
        <v>0.25</v>
      </c>
      <c r="F6" s="59">
        <v>0.25</v>
      </c>
      <c r="G6" s="33">
        <f t="shared" si="2"/>
        <v>0.25</v>
      </c>
      <c r="H6" s="33">
        <f t="shared" si="2"/>
        <v>0.25</v>
      </c>
      <c r="I6" s="170">
        <f t="shared" si="2"/>
        <v>0.25</v>
      </c>
      <c r="J6" s="68">
        <f t="shared" si="3"/>
        <v>0.25</v>
      </c>
      <c r="K6" s="33">
        <f t="shared" si="4"/>
        <v>0.25</v>
      </c>
      <c r="L6" s="69">
        <f t="shared" si="4"/>
        <v>0.25</v>
      </c>
      <c r="M6" s="59">
        <f t="shared" si="5"/>
        <v>0.25</v>
      </c>
      <c r="N6" s="69">
        <f t="shared" si="6"/>
        <v>0.25</v>
      </c>
    </row>
    <row r="7" spans="1:20" ht="15" thickBot="1" x14ac:dyDescent="0.35">
      <c r="A7" s="95" t="s">
        <v>21</v>
      </c>
      <c r="B7" s="96" t="s">
        <v>21</v>
      </c>
      <c r="C7" s="97" t="s">
        <v>13</v>
      </c>
      <c r="D7" s="98">
        <f t="shared" si="0"/>
        <v>1.5</v>
      </c>
      <c r="E7" s="99">
        <f t="shared" si="1"/>
        <v>1.5</v>
      </c>
      <c r="F7" s="158">
        <v>1.5</v>
      </c>
      <c r="G7" s="100">
        <f t="shared" si="2"/>
        <v>1.5</v>
      </c>
      <c r="H7" s="100">
        <f t="shared" si="2"/>
        <v>1.5</v>
      </c>
      <c r="I7" s="171">
        <f t="shared" si="2"/>
        <v>1.5</v>
      </c>
      <c r="J7" s="98">
        <f t="shared" si="3"/>
        <v>1.5</v>
      </c>
      <c r="K7" s="100">
        <f t="shared" si="4"/>
        <v>1.5</v>
      </c>
      <c r="L7" s="99">
        <f t="shared" si="4"/>
        <v>1.5</v>
      </c>
      <c r="M7" s="158">
        <f t="shared" si="5"/>
        <v>1.5</v>
      </c>
      <c r="N7" s="99">
        <f t="shared" si="6"/>
        <v>1.5</v>
      </c>
    </row>
    <row r="8" spans="1:20" ht="15" thickBot="1" x14ac:dyDescent="0.35">
      <c r="A8" s="135"/>
      <c r="B8" s="135"/>
      <c r="C8" s="142"/>
      <c r="D8" s="137"/>
      <c r="E8" s="138"/>
      <c r="F8" s="196"/>
      <c r="G8" s="13"/>
      <c r="H8" s="13"/>
      <c r="I8" s="24"/>
      <c r="J8" s="137"/>
      <c r="K8" s="13"/>
      <c r="L8" s="10"/>
      <c r="M8" s="9"/>
      <c r="N8" s="138"/>
    </row>
    <row r="9" spans="1:20" x14ac:dyDescent="0.3">
      <c r="A9" s="101" t="s">
        <v>22</v>
      </c>
      <c r="B9" s="102" t="s">
        <v>30</v>
      </c>
      <c r="C9" s="103" t="s">
        <v>31</v>
      </c>
      <c r="D9" s="104">
        <f>E9</f>
        <v>0.75</v>
      </c>
      <c r="E9" s="105">
        <f>F9*1</f>
        <v>0.75</v>
      </c>
      <c r="F9" s="159">
        <v>0.75</v>
      </c>
      <c r="G9" s="106">
        <f>F9</f>
        <v>0.75</v>
      </c>
      <c r="H9" s="106">
        <f>G9</f>
        <v>0.75</v>
      </c>
      <c r="I9" s="172">
        <f>H9</f>
        <v>0.75</v>
      </c>
      <c r="J9" s="104">
        <f>I9*1</f>
        <v>0.75</v>
      </c>
      <c r="K9" s="106">
        <f>J9</f>
        <v>0.75</v>
      </c>
      <c r="L9" s="105">
        <f>K9</f>
        <v>0.75</v>
      </c>
      <c r="M9" s="159">
        <f>L9*1</f>
        <v>0.75</v>
      </c>
      <c r="N9" s="105">
        <f>M9</f>
        <v>0.75</v>
      </c>
    </row>
    <row r="10" spans="1:20" ht="15" thickBot="1" x14ac:dyDescent="0.35">
      <c r="A10" s="135"/>
      <c r="B10" s="135"/>
      <c r="C10" s="142"/>
      <c r="D10" s="137"/>
      <c r="E10" s="138"/>
      <c r="F10" s="196"/>
      <c r="G10" s="13"/>
      <c r="H10" s="13"/>
      <c r="I10" s="24"/>
      <c r="J10" s="137"/>
      <c r="K10" s="13"/>
      <c r="L10" s="10"/>
      <c r="M10" s="9"/>
      <c r="N10" s="138"/>
    </row>
    <row r="11" spans="1:20" x14ac:dyDescent="0.3">
      <c r="A11" s="121"/>
      <c r="B11" s="122"/>
      <c r="C11" s="103" t="s">
        <v>14</v>
      </c>
      <c r="D11" s="124">
        <f>E11</f>
        <v>0</v>
      </c>
      <c r="E11" s="125">
        <f>F11*1</f>
        <v>0</v>
      </c>
      <c r="F11" s="162"/>
      <c r="G11" s="127">
        <f t="shared" ref="G11:I12" si="7">F11</f>
        <v>0</v>
      </c>
      <c r="H11" s="127">
        <f t="shared" si="7"/>
        <v>0</v>
      </c>
      <c r="I11" s="176">
        <f t="shared" si="7"/>
        <v>0</v>
      </c>
      <c r="J11" s="124">
        <f>I11*1</f>
        <v>0</v>
      </c>
      <c r="K11" s="127">
        <f>J11</f>
        <v>0</v>
      </c>
      <c r="L11" s="125">
        <f>K11</f>
        <v>0</v>
      </c>
      <c r="M11" s="162">
        <f>L11*1</f>
        <v>0</v>
      </c>
      <c r="N11" s="125">
        <f>M11</f>
        <v>0</v>
      </c>
    </row>
    <row r="12" spans="1:20" ht="15" thickBot="1" x14ac:dyDescent="0.35">
      <c r="A12" s="129"/>
      <c r="B12" s="130"/>
      <c r="C12" s="97" t="s">
        <v>15</v>
      </c>
      <c r="D12" s="132">
        <f>E12</f>
        <v>0</v>
      </c>
      <c r="E12" s="133">
        <f>F12*1</f>
        <v>0</v>
      </c>
      <c r="F12" s="163"/>
      <c r="G12" s="134">
        <f t="shared" si="7"/>
        <v>0</v>
      </c>
      <c r="H12" s="134">
        <f t="shared" si="7"/>
        <v>0</v>
      </c>
      <c r="I12" s="180">
        <f t="shared" si="7"/>
        <v>0</v>
      </c>
      <c r="J12" s="132">
        <f>I12*1</f>
        <v>0</v>
      </c>
      <c r="K12" s="134">
        <f>J12</f>
        <v>0</v>
      </c>
      <c r="L12" s="133">
        <f>K12</f>
        <v>0</v>
      </c>
      <c r="M12" s="163">
        <f>L12*1</f>
        <v>0</v>
      </c>
      <c r="N12" s="133">
        <f>M12</f>
        <v>0</v>
      </c>
    </row>
    <row r="13" spans="1:20" ht="15" thickBot="1" x14ac:dyDescent="0.35">
      <c r="A13" s="145"/>
      <c r="B13" s="145"/>
      <c r="C13" s="150"/>
      <c r="D13" s="146"/>
      <c r="E13" s="147"/>
      <c r="F13" s="20"/>
      <c r="G13" s="28"/>
      <c r="H13" s="28"/>
      <c r="I13" s="25"/>
      <c r="J13" s="146"/>
      <c r="K13" s="28"/>
      <c r="L13" s="4"/>
      <c r="M13" s="20"/>
      <c r="N13" s="147"/>
    </row>
    <row r="14" spans="1:20" x14ac:dyDescent="0.3">
      <c r="A14" s="108" t="s">
        <v>23</v>
      </c>
      <c r="B14" s="109" t="s">
        <v>23</v>
      </c>
      <c r="C14" s="110" t="s">
        <v>34</v>
      </c>
      <c r="D14" s="111">
        <f t="shared" ref="D14:E14" si="8">E14/1.3</f>
        <v>-3.5502958579881652</v>
      </c>
      <c r="E14" s="112">
        <f t="shared" si="8"/>
        <v>-4.615384615384615</v>
      </c>
      <c r="F14" s="197">
        <v>-6</v>
      </c>
      <c r="G14" s="113">
        <f t="shared" ref="G14:I14" si="9">F14*1.3</f>
        <v>-7.8000000000000007</v>
      </c>
      <c r="H14" s="113">
        <f t="shared" si="9"/>
        <v>-10.14</v>
      </c>
      <c r="I14" s="173">
        <f t="shared" si="9"/>
        <v>-13.182</v>
      </c>
      <c r="J14" s="111">
        <f t="shared" ref="J14" si="10">I14*1.35</f>
        <v>-17.7957</v>
      </c>
      <c r="K14" s="113">
        <f t="shared" ref="K14" si="11">J14*1.4</f>
        <v>-24.913979999999999</v>
      </c>
      <c r="L14" s="183">
        <f t="shared" ref="L14" si="12">K14*1.45</f>
        <v>-36.125270999999998</v>
      </c>
      <c r="M14" s="160">
        <f t="shared" ref="M14" si="13">L14*1.5</f>
        <v>-54.187906499999997</v>
      </c>
      <c r="N14" s="112">
        <f t="shared" ref="N14" si="14">M14*1.55</f>
        <v>-83.991255074999998</v>
      </c>
    </row>
    <row r="15" spans="1:20" ht="15" thickBot="1" x14ac:dyDescent="0.35">
      <c r="A15" s="145"/>
      <c r="B15" s="145"/>
      <c r="C15" s="142"/>
      <c r="D15" s="146"/>
      <c r="E15" s="147"/>
      <c r="F15" s="200"/>
      <c r="G15" s="28"/>
      <c r="H15" s="28"/>
      <c r="I15" s="25"/>
      <c r="J15" s="146"/>
      <c r="K15" s="28"/>
      <c r="L15" s="4"/>
      <c r="M15" s="20"/>
      <c r="N15" s="147"/>
    </row>
    <row r="16" spans="1:20" x14ac:dyDescent="0.3">
      <c r="A16" s="121" t="s">
        <v>23</v>
      </c>
      <c r="B16" s="122" t="s">
        <v>23</v>
      </c>
      <c r="C16" s="123" t="s">
        <v>38</v>
      </c>
      <c r="D16" s="124">
        <f>E16/1.3</f>
        <v>2.8994082840236683</v>
      </c>
      <c r="E16" s="125">
        <f>F16/1.3</f>
        <v>3.7692307692307692</v>
      </c>
      <c r="F16" s="199">
        <v>4.9000000000000004</v>
      </c>
      <c r="G16" s="127">
        <f t="shared" ref="G16:I17" si="15">F16*1.3</f>
        <v>6.370000000000001</v>
      </c>
      <c r="H16" s="127">
        <f t="shared" si="15"/>
        <v>8.2810000000000024</v>
      </c>
      <c r="I16" s="176">
        <f t="shared" si="15"/>
        <v>10.765300000000003</v>
      </c>
      <c r="J16" s="124">
        <f>I16*1.35</f>
        <v>14.533155000000006</v>
      </c>
      <c r="K16" s="127">
        <f>J16*1.4</f>
        <v>20.346417000000006</v>
      </c>
      <c r="L16" s="187">
        <f>K16*1.45</f>
        <v>29.502304650000006</v>
      </c>
      <c r="M16" s="162">
        <f>L16*1.5</f>
        <v>44.253456975000006</v>
      </c>
      <c r="N16" s="125">
        <f>M16*1.55</f>
        <v>68.592858311250012</v>
      </c>
    </row>
    <row r="17" spans="1:14" ht="15" thickBot="1" x14ac:dyDescent="0.35">
      <c r="A17" s="240" t="s">
        <v>23</v>
      </c>
      <c r="B17" s="241" t="s">
        <v>23</v>
      </c>
      <c r="C17" s="242" t="s">
        <v>37</v>
      </c>
      <c r="D17" s="243">
        <f>E17/1.3</f>
        <v>5.6213017751479288</v>
      </c>
      <c r="E17" s="244">
        <f>F17/1.3</f>
        <v>7.3076923076923075</v>
      </c>
      <c r="F17" s="245">
        <v>9.5</v>
      </c>
      <c r="G17" s="246">
        <f t="shared" si="15"/>
        <v>12.35</v>
      </c>
      <c r="H17" s="246">
        <f t="shared" si="15"/>
        <v>16.055</v>
      </c>
      <c r="I17" s="247">
        <f t="shared" si="15"/>
        <v>20.871500000000001</v>
      </c>
      <c r="J17" s="243">
        <f>I17*1.35</f>
        <v>28.176525000000002</v>
      </c>
      <c r="K17" s="246">
        <f>J17*1.4</f>
        <v>39.447135000000003</v>
      </c>
      <c r="L17" s="248">
        <f>K17*1.45</f>
        <v>57.198345750000001</v>
      </c>
      <c r="M17" s="271">
        <f>L17*1.5</f>
        <v>85.797518625000009</v>
      </c>
      <c r="N17" s="244">
        <f>M17*1.55</f>
        <v>132.98615386875002</v>
      </c>
    </row>
    <row r="18" spans="1:14" ht="15.6" thickTop="1" thickBot="1" x14ac:dyDescent="0.35">
      <c r="A18" s="135"/>
      <c r="B18" s="135"/>
      <c r="C18" s="136"/>
      <c r="D18" s="137"/>
      <c r="E18" s="138"/>
      <c r="F18" s="196"/>
      <c r="G18" s="13"/>
      <c r="H18" s="13"/>
      <c r="I18" s="24"/>
      <c r="J18" s="137"/>
      <c r="K18" s="13"/>
      <c r="L18" s="10"/>
      <c r="M18" s="9"/>
      <c r="N18" s="138"/>
    </row>
    <row r="19" spans="1:14" x14ac:dyDescent="0.3">
      <c r="A19" s="101" t="s">
        <v>21</v>
      </c>
      <c r="B19" s="102" t="s">
        <v>21</v>
      </c>
      <c r="C19" s="139" t="s">
        <v>3</v>
      </c>
      <c r="D19" s="226">
        <f>E19</f>
        <v>2</v>
      </c>
      <c r="E19" s="227">
        <f>F19*1</f>
        <v>2</v>
      </c>
      <c r="F19" s="228">
        <v>2</v>
      </c>
      <c r="G19" s="229">
        <f t="shared" ref="G19:I20" si="16">F19</f>
        <v>2</v>
      </c>
      <c r="H19" s="229">
        <f t="shared" si="16"/>
        <v>2</v>
      </c>
      <c r="I19" s="230">
        <f t="shared" si="16"/>
        <v>2</v>
      </c>
      <c r="J19" s="226">
        <f>I19*1</f>
        <v>2</v>
      </c>
      <c r="K19" s="229">
        <f>J19</f>
        <v>2</v>
      </c>
      <c r="L19" s="227">
        <f>K19</f>
        <v>2</v>
      </c>
      <c r="M19" s="228">
        <f>L19*1</f>
        <v>2</v>
      </c>
      <c r="N19" s="227">
        <f>M19</f>
        <v>2</v>
      </c>
    </row>
    <row r="20" spans="1:14" ht="15" thickBot="1" x14ac:dyDescent="0.35">
      <c r="A20" s="140" t="s">
        <v>21</v>
      </c>
      <c r="B20" s="141" t="s">
        <v>21</v>
      </c>
      <c r="C20" s="97" t="s">
        <v>4</v>
      </c>
      <c r="D20" s="216">
        <f>E20</f>
        <v>14</v>
      </c>
      <c r="E20" s="217">
        <f>F20*1</f>
        <v>14</v>
      </c>
      <c r="F20" s="219">
        <v>14</v>
      </c>
      <c r="G20" s="218">
        <f t="shared" si="16"/>
        <v>14</v>
      </c>
      <c r="H20" s="218">
        <f t="shared" si="16"/>
        <v>14</v>
      </c>
      <c r="I20" s="220">
        <f t="shared" si="16"/>
        <v>14</v>
      </c>
      <c r="J20" s="216">
        <f>I20*1</f>
        <v>14</v>
      </c>
      <c r="K20" s="218">
        <f>J20</f>
        <v>14</v>
      </c>
      <c r="L20" s="217">
        <f>K20</f>
        <v>14</v>
      </c>
      <c r="M20" s="219">
        <f>L20*1</f>
        <v>14</v>
      </c>
      <c r="N20" s="217">
        <f>M20</f>
        <v>14</v>
      </c>
    </row>
    <row r="21" spans="1:14" ht="15" thickBot="1" x14ac:dyDescent="0.35">
      <c r="A21" s="135"/>
      <c r="B21" s="135"/>
      <c r="C21" s="150"/>
      <c r="D21" s="137"/>
      <c r="E21" s="138"/>
      <c r="F21" s="196"/>
      <c r="G21" s="13"/>
      <c r="H21" s="13"/>
      <c r="I21" s="24"/>
      <c r="J21" s="137"/>
      <c r="K21" s="13"/>
      <c r="L21" s="10"/>
      <c r="M21" s="9"/>
      <c r="N21" s="138"/>
    </row>
    <row r="22" spans="1:14" ht="15" thickBot="1" x14ac:dyDescent="0.35">
      <c r="A22" s="151" t="s">
        <v>21</v>
      </c>
      <c r="B22" s="152" t="s">
        <v>21</v>
      </c>
      <c r="C22" s="153" t="s">
        <v>16</v>
      </c>
      <c r="D22" s="221">
        <f>E22</f>
        <v>15</v>
      </c>
      <c r="E22" s="222">
        <f>F22*1</f>
        <v>15</v>
      </c>
      <c r="F22" s="223">
        <v>15</v>
      </c>
      <c r="G22" s="224">
        <f>F22</f>
        <v>15</v>
      </c>
      <c r="H22" s="224">
        <f>G22</f>
        <v>15</v>
      </c>
      <c r="I22" s="225">
        <f>H22</f>
        <v>15</v>
      </c>
      <c r="J22" s="221">
        <f>I22*1</f>
        <v>15</v>
      </c>
      <c r="K22" s="224">
        <f>J22</f>
        <v>15</v>
      </c>
      <c r="L22" s="222">
        <f>K22</f>
        <v>15</v>
      </c>
      <c r="M22" s="223">
        <f>L22*1</f>
        <v>15</v>
      </c>
      <c r="N22" s="222">
        <f>M22</f>
        <v>15</v>
      </c>
    </row>
    <row r="23" spans="1:14" ht="15" thickBot="1" x14ac:dyDescent="0.35">
      <c r="A23" s="135"/>
      <c r="B23" s="135"/>
      <c r="C23" s="150"/>
      <c r="D23" s="137"/>
      <c r="E23" s="138"/>
      <c r="F23" s="196"/>
      <c r="G23" s="13"/>
      <c r="H23" s="13"/>
      <c r="I23" s="24"/>
      <c r="J23" s="137"/>
      <c r="K23" s="13"/>
      <c r="L23" s="10"/>
      <c r="M23" s="9"/>
      <c r="N23" s="138"/>
    </row>
    <row r="24" spans="1:14" x14ac:dyDescent="0.3">
      <c r="A24" s="154" t="s">
        <v>22</v>
      </c>
      <c r="B24" s="155" t="s">
        <v>30</v>
      </c>
      <c r="C24" s="156" t="s">
        <v>43</v>
      </c>
      <c r="D24" s="206">
        <f>E24</f>
        <v>30</v>
      </c>
      <c r="E24" s="207">
        <f>F24*1</f>
        <v>30</v>
      </c>
      <c r="F24" s="209">
        <v>30</v>
      </c>
      <c r="G24" s="208">
        <f>F24</f>
        <v>30</v>
      </c>
      <c r="H24" s="208">
        <f>G24</f>
        <v>30</v>
      </c>
      <c r="I24" s="210">
        <f>H24</f>
        <v>30</v>
      </c>
      <c r="J24" s="206">
        <f>I24*1</f>
        <v>30</v>
      </c>
      <c r="K24" s="208">
        <f>J24</f>
        <v>30</v>
      </c>
      <c r="L24" s="207">
        <f>K24</f>
        <v>30</v>
      </c>
      <c r="M24" s="209">
        <f>L24*1</f>
        <v>30</v>
      </c>
      <c r="N24" s="207">
        <f>M24</f>
        <v>30</v>
      </c>
    </row>
    <row r="25" spans="1:14" ht="15" thickBot="1" x14ac:dyDescent="0.35">
      <c r="A25" s="135"/>
      <c r="B25" s="135"/>
      <c r="C25" s="150"/>
      <c r="D25" s="137"/>
      <c r="E25" s="138"/>
      <c r="F25" s="196"/>
      <c r="G25" s="13"/>
      <c r="H25" s="13"/>
      <c r="I25" s="24"/>
      <c r="J25" s="137"/>
      <c r="K25" s="13"/>
      <c r="L25" s="10"/>
      <c r="M25" s="9"/>
      <c r="N25" s="138"/>
    </row>
    <row r="26" spans="1:14" ht="15" thickBot="1" x14ac:dyDescent="0.35">
      <c r="A26" s="151" t="s">
        <v>21</v>
      </c>
      <c r="B26" s="152" t="s">
        <v>21</v>
      </c>
      <c r="C26" s="153" t="s">
        <v>17</v>
      </c>
      <c r="D26" s="260">
        <f>E26</f>
        <v>0.85</v>
      </c>
      <c r="E26" s="261">
        <f>F26*1</f>
        <v>0.85</v>
      </c>
      <c r="F26" s="262">
        <v>0.85</v>
      </c>
      <c r="G26" s="263">
        <f>F26</f>
        <v>0.85</v>
      </c>
      <c r="H26" s="263">
        <f>G26</f>
        <v>0.85</v>
      </c>
      <c r="I26" s="264">
        <f>H26</f>
        <v>0.85</v>
      </c>
      <c r="J26" s="260">
        <f>I26*1</f>
        <v>0.85</v>
      </c>
      <c r="K26" s="263">
        <f>J26</f>
        <v>0.85</v>
      </c>
      <c r="L26" s="261">
        <f>K26</f>
        <v>0.85</v>
      </c>
      <c r="M26" s="262">
        <f>L26*1</f>
        <v>0.85</v>
      </c>
      <c r="N26" s="261">
        <f>M26</f>
        <v>0.85</v>
      </c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03BEE-70E1-446A-B3BD-866AF7C007C3}">
  <dimension ref="A1:T26"/>
  <sheetViews>
    <sheetView topLeftCell="A8" workbookViewId="0">
      <selection sqref="A1:N26"/>
    </sheetView>
  </sheetViews>
  <sheetFormatPr defaultRowHeight="14.4" x14ac:dyDescent="0.3"/>
  <cols>
    <col min="1" max="1" width="10.6640625" bestFit="1" customWidth="1"/>
    <col min="2" max="2" width="15.88671875" bestFit="1" customWidth="1"/>
    <col min="3" max="3" width="20.5546875" bestFit="1" customWidth="1"/>
  </cols>
  <sheetData>
    <row r="1" spans="1:20" x14ac:dyDescent="0.3">
      <c r="A1" s="338" t="s">
        <v>54</v>
      </c>
      <c r="B1" s="338"/>
      <c r="C1" s="52" t="s">
        <v>0</v>
      </c>
      <c r="D1" s="192" t="s">
        <v>2</v>
      </c>
      <c r="E1" s="194" t="s">
        <v>1</v>
      </c>
      <c r="F1" s="82">
        <v>1</v>
      </c>
      <c r="G1" s="82">
        <v>2</v>
      </c>
      <c r="H1" s="82">
        <v>3</v>
      </c>
      <c r="I1" s="82">
        <v>4</v>
      </c>
      <c r="J1" s="81">
        <v>5</v>
      </c>
      <c r="K1" s="82">
        <v>6</v>
      </c>
      <c r="L1" s="83">
        <v>7</v>
      </c>
      <c r="M1" s="82">
        <v>8</v>
      </c>
      <c r="N1" s="83">
        <v>9</v>
      </c>
    </row>
    <row r="2" spans="1:20" ht="15" thickBot="1" x14ac:dyDescent="0.35">
      <c r="A2" s="84" t="s">
        <v>28</v>
      </c>
      <c r="B2" s="84" t="s">
        <v>29</v>
      </c>
      <c r="C2" s="85" t="s">
        <v>18</v>
      </c>
      <c r="D2" s="137"/>
      <c r="E2" s="138"/>
      <c r="F2" s="195"/>
      <c r="G2" s="30"/>
      <c r="H2" s="30"/>
      <c r="I2" s="31"/>
      <c r="J2" s="86"/>
      <c r="K2" s="30"/>
      <c r="L2" s="87"/>
      <c r="M2" s="11"/>
      <c r="N2" s="87"/>
    </row>
    <row r="3" spans="1:20" x14ac:dyDescent="0.3">
      <c r="A3" s="89" t="s">
        <v>21</v>
      </c>
      <c r="B3" s="90" t="s">
        <v>21</v>
      </c>
      <c r="C3" s="91" t="s">
        <v>9</v>
      </c>
      <c r="D3" s="267">
        <f>E3</f>
        <v>1.25</v>
      </c>
      <c r="E3" s="268">
        <f>F3*1</f>
        <v>1.25</v>
      </c>
      <c r="F3" s="274">
        <v>1.25</v>
      </c>
      <c r="G3" s="269">
        <f>F3</f>
        <v>1.25</v>
      </c>
      <c r="H3" s="269">
        <f>G3</f>
        <v>1.25</v>
      </c>
      <c r="I3" s="270">
        <f>H3</f>
        <v>1.25</v>
      </c>
      <c r="J3" s="267">
        <f>I3*1</f>
        <v>1.25</v>
      </c>
      <c r="K3" s="269">
        <f>J3</f>
        <v>1.25</v>
      </c>
      <c r="L3" s="268">
        <f>K3</f>
        <v>1.25</v>
      </c>
      <c r="M3" s="274">
        <f>L3*1</f>
        <v>1.25</v>
      </c>
      <c r="N3" s="268">
        <f>M3</f>
        <v>1.25</v>
      </c>
      <c r="P3" s="325"/>
      <c r="Q3" s="325"/>
      <c r="R3" s="325"/>
      <c r="S3" s="325"/>
      <c r="T3" s="326"/>
    </row>
    <row r="4" spans="1:20" x14ac:dyDescent="0.3">
      <c r="A4" s="92" t="s">
        <v>21</v>
      </c>
      <c r="B4" s="39" t="s">
        <v>21</v>
      </c>
      <c r="C4" s="53" t="s">
        <v>10</v>
      </c>
      <c r="D4" s="68">
        <f t="shared" ref="D4:D7" si="0">E4</f>
        <v>0</v>
      </c>
      <c r="E4" s="69">
        <f t="shared" ref="E4:E7" si="1">F4*1</f>
        <v>0</v>
      </c>
      <c r="F4" s="59">
        <v>0</v>
      </c>
      <c r="G4" s="33">
        <f t="shared" ref="G4:I7" si="2">F4</f>
        <v>0</v>
      </c>
      <c r="H4" s="33">
        <f t="shared" si="2"/>
        <v>0</v>
      </c>
      <c r="I4" s="170">
        <f t="shared" si="2"/>
        <v>0</v>
      </c>
      <c r="J4" s="68">
        <f t="shared" ref="J4:J7" si="3">I4*1</f>
        <v>0</v>
      </c>
      <c r="K4" s="33">
        <f t="shared" ref="K4:L7" si="4">J4</f>
        <v>0</v>
      </c>
      <c r="L4" s="69">
        <f t="shared" si="4"/>
        <v>0</v>
      </c>
      <c r="M4" s="59">
        <f t="shared" ref="M4:M7" si="5">L4*1</f>
        <v>0</v>
      </c>
      <c r="N4" s="69">
        <f t="shared" ref="N4:N7" si="6">M4</f>
        <v>0</v>
      </c>
      <c r="P4" s="327"/>
      <c r="Q4" s="327"/>
      <c r="R4" s="327"/>
      <c r="S4" s="327"/>
      <c r="T4" s="327"/>
    </row>
    <row r="5" spans="1:20" x14ac:dyDescent="0.3">
      <c r="A5" s="93" t="s">
        <v>21</v>
      </c>
      <c r="B5" s="40" t="s">
        <v>21</v>
      </c>
      <c r="C5" s="54" t="s">
        <v>11</v>
      </c>
      <c r="D5" s="66">
        <f t="shared" si="0"/>
        <v>0</v>
      </c>
      <c r="E5" s="67">
        <f t="shared" si="1"/>
        <v>0</v>
      </c>
      <c r="F5" s="58">
        <v>0</v>
      </c>
      <c r="G5" s="32">
        <f t="shared" si="2"/>
        <v>0</v>
      </c>
      <c r="H5" s="32">
        <f t="shared" si="2"/>
        <v>0</v>
      </c>
      <c r="I5" s="169">
        <f t="shared" si="2"/>
        <v>0</v>
      </c>
      <c r="J5" s="66">
        <f t="shared" si="3"/>
        <v>0</v>
      </c>
      <c r="K5" s="32">
        <f t="shared" si="4"/>
        <v>0</v>
      </c>
      <c r="L5" s="67">
        <f t="shared" si="4"/>
        <v>0</v>
      </c>
      <c r="M5" s="58">
        <f t="shared" si="5"/>
        <v>0</v>
      </c>
      <c r="N5" s="67">
        <f t="shared" si="6"/>
        <v>0</v>
      </c>
      <c r="P5" s="337"/>
      <c r="Q5" s="328"/>
      <c r="R5" s="328"/>
      <c r="S5" s="328"/>
      <c r="T5" s="328"/>
    </row>
    <row r="6" spans="1:20" x14ac:dyDescent="0.3">
      <c r="A6" s="94" t="s">
        <v>21</v>
      </c>
      <c r="B6" s="41" t="s">
        <v>21</v>
      </c>
      <c r="C6" s="53" t="s">
        <v>12</v>
      </c>
      <c r="D6" s="68">
        <f t="shared" si="0"/>
        <v>0.5</v>
      </c>
      <c r="E6" s="69">
        <f t="shared" si="1"/>
        <v>0.5</v>
      </c>
      <c r="F6" s="59">
        <v>0.5</v>
      </c>
      <c r="G6" s="33">
        <f t="shared" si="2"/>
        <v>0.5</v>
      </c>
      <c r="H6" s="33">
        <f t="shared" si="2"/>
        <v>0.5</v>
      </c>
      <c r="I6" s="170">
        <f t="shared" si="2"/>
        <v>0.5</v>
      </c>
      <c r="J6" s="68">
        <f t="shared" si="3"/>
        <v>0.5</v>
      </c>
      <c r="K6" s="33">
        <f t="shared" si="4"/>
        <v>0.5</v>
      </c>
      <c r="L6" s="69">
        <f t="shared" si="4"/>
        <v>0.5</v>
      </c>
      <c r="M6" s="59">
        <f t="shared" si="5"/>
        <v>0.5</v>
      </c>
      <c r="N6" s="69">
        <f t="shared" si="6"/>
        <v>0.5</v>
      </c>
    </row>
    <row r="7" spans="1:20" ht="15" thickBot="1" x14ac:dyDescent="0.35">
      <c r="A7" s="95" t="s">
        <v>21</v>
      </c>
      <c r="B7" s="96" t="s">
        <v>21</v>
      </c>
      <c r="C7" s="97" t="s">
        <v>13</v>
      </c>
      <c r="D7" s="98">
        <f t="shared" si="0"/>
        <v>2</v>
      </c>
      <c r="E7" s="99">
        <f t="shared" si="1"/>
        <v>2</v>
      </c>
      <c r="F7" s="158">
        <v>2</v>
      </c>
      <c r="G7" s="100">
        <f t="shared" si="2"/>
        <v>2</v>
      </c>
      <c r="H7" s="100">
        <f t="shared" si="2"/>
        <v>2</v>
      </c>
      <c r="I7" s="171">
        <f t="shared" si="2"/>
        <v>2</v>
      </c>
      <c r="J7" s="98">
        <f t="shared" si="3"/>
        <v>2</v>
      </c>
      <c r="K7" s="100">
        <f t="shared" si="4"/>
        <v>2</v>
      </c>
      <c r="L7" s="99">
        <f t="shared" si="4"/>
        <v>2</v>
      </c>
      <c r="M7" s="158">
        <f t="shared" si="5"/>
        <v>2</v>
      </c>
      <c r="N7" s="99">
        <f t="shared" si="6"/>
        <v>2</v>
      </c>
    </row>
    <row r="8" spans="1:20" x14ac:dyDescent="0.3">
      <c r="A8" s="135"/>
      <c r="B8" s="135"/>
      <c r="C8" s="142"/>
      <c r="D8" s="137"/>
      <c r="E8" s="138"/>
      <c r="F8" s="196"/>
      <c r="G8" s="13"/>
      <c r="H8" s="13"/>
      <c r="I8" s="24"/>
      <c r="J8" s="137"/>
      <c r="K8" s="13"/>
      <c r="L8" s="10"/>
      <c r="M8" s="9"/>
      <c r="N8" s="138"/>
    </row>
    <row r="9" spans="1:20" ht="15" thickBot="1" x14ac:dyDescent="0.35">
      <c r="A9" s="275" t="s">
        <v>22</v>
      </c>
      <c r="B9" s="276" t="s">
        <v>30</v>
      </c>
      <c r="C9" s="107" t="s">
        <v>33</v>
      </c>
      <c r="D9" s="203">
        <f>E9</f>
        <v>0</v>
      </c>
      <c r="E9" s="181">
        <f>F9*1</f>
        <v>0</v>
      </c>
      <c r="F9" s="204">
        <v>0</v>
      </c>
      <c r="G9" s="166">
        <f>F9</f>
        <v>0</v>
      </c>
      <c r="H9" s="166">
        <f>G9</f>
        <v>0</v>
      </c>
      <c r="I9" s="205">
        <f>H9</f>
        <v>0</v>
      </c>
      <c r="J9" s="203">
        <f>I9*1</f>
        <v>0</v>
      </c>
      <c r="K9" s="166">
        <f>J9</f>
        <v>0</v>
      </c>
      <c r="L9" s="181">
        <f>K9</f>
        <v>0</v>
      </c>
      <c r="M9" s="204">
        <f>L9*1</f>
        <v>0</v>
      </c>
      <c r="N9" s="181">
        <f>M9</f>
        <v>0</v>
      </c>
    </row>
    <row r="10" spans="1:20" ht="15" thickBot="1" x14ac:dyDescent="0.35">
      <c r="A10" s="135"/>
      <c r="B10" s="135"/>
      <c r="C10" s="142"/>
      <c r="D10" s="137"/>
      <c r="E10" s="138"/>
      <c r="F10" s="196"/>
      <c r="G10" s="13"/>
      <c r="H10" s="13"/>
      <c r="I10" s="24"/>
      <c r="J10" s="137"/>
      <c r="K10" s="13"/>
      <c r="L10" s="10"/>
      <c r="M10" s="9"/>
      <c r="N10" s="138"/>
    </row>
    <row r="11" spans="1:20" x14ac:dyDescent="0.3">
      <c r="A11" s="121"/>
      <c r="B11" s="122"/>
      <c r="C11" s="103" t="s">
        <v>14</v>
      </c>
      <c r="D11" s="124">
        <f>E11</f>
        <v>0</v>
      </c>
      <c r="E11" s="125">
        <f>F11*1</f>
        <v>0</v>
      </c>
      <c r="F11" s="162"/>
      <c r="G11" s="127">
        <f t="shared" ref="G11:I12" si="7">F11</f>
        <v>0</v>
      </c>
      <c r="H11" s="127">
        <f t="shared" si="7"/>
        <v>0</v>
      </c>
      <c r="I11" s="176">
        <f t="shared" si="7"/>
        <v>0</v>
      </c>
      <c r="J11" s="124">
        <f>I11*1</f>
        <v>0</v>
      </c>
      <c r="K11" s="127">
        <f>J11</f>
        <v>0</v>
      </c>
      <c r="L11" s="125">
        <f>K11</f>
        <v>0</v>
      </c>
      <c r="M11" s="162">
        <f>L11*1</f>
        <v>0</v>
      </c>
      <c r="N11" s="125">
        <f>M11</f>
        <v>0</v>
      </c>
    </row>
    <row r="12" spans="1:20" ht="15" thickBot="1" x14ac:dyDescent="0.35">
      <c r="A12" s="129"/>
      <c r="B12" s="130"/>
      <c r="C12" s="97" t="s">
        <v>15</v>
      </c>
      <c r="D12" s="132">
        <f>E12</f>
        <v>0</v>
      </c>
      <c r="E12" s="133">
        <f>F12*1</f>
        <v>0</v>
      </c>
      <c r="F12" s="163"/>
      <c r="G12" s="134">
        <f t="shared" si="7"/>
        <v>0</v>
      </c>
      <c r="H12" s="134">
        <f t="shared" si="7"/>
        <v>0</v>
      </c>
      <c r="I12" s="180">
        <f t="shared" si="7"/>
        <v>0</v>
      </c>
      <c r="J12" s="132">
        <f>I12*1</f>
        <v>0</v>
      </c>
      <c r="K12" s="134">
        <f>J12</f>
        <v>0</v>
      </c>
      <c r="L12" s="133">
        <f>K12</f>
        <v>0</v>
      </c>
      <c r="M12" s="163">
        <f>L12*1</f>
        <v>0</v>
      </c>
      <c r="N12" s="133">
        <f>M12</f>
        <v>0</v>
      </c>
    </row>
    <row r="13" spans="1:20" ht="15" thickBot="1" x14ac:dyDescent="0.35">
      <c r="A13" s="145"/>
      <c r="B13" s="145"/>
      <c r="C13" s="150"/>
      <c r="D13" s="146"/>
      <c r="E13" s="147"/>
      <c r="F13" s="20"/>
      <c r="G13" s="28"/>
      <c r="H13" s="28"/>
      <c r="I13" s="25"/>
      <c r="J13" s="146"/>
      <c r="K13" s="28"/>
      <c r="L13" s="4"/>
      <c r="M13" s="20"/>
      <c r="N13" s="147"/>
    </row>
    <row r="14" spans="1:20" ht="15" thickBot="1" x14ac:dyDescent="0.35">
      <c r="A14" s="167" t="s">
        <v>23</v>
      </c>
      <c r="B14" s="168" t="s">
        <v>23</v>
      </c>
      <c r="C14" s="317" t="s">
        <v>36</v>
      </c>
      <c r="D14" s="318">
        <f>E14/1.3</f>
        <v>-18.639053254437869</v>
      </c>
      <c r="E14" s="319">
        <f>F14/1.3</f>
        <v>-24.23076923076923</v>
      </c>
      <c r="F14" s="320">
        <v>-31.5</v>
      </c>
      <c r="G14" s="321">
        <f>F14*1.3</f>
        <v>-40.950000000000003</v>
      </c>
      <c r="H14" s="321">
        <f>G14*1.3</f>
        <v>-53.235000000000007</v>
      </c>
      <c r="I14" s="322">
        <f>H14*1.3</f>
        <v>-69.205500000000015</v>
      </c>
      <c r="J14" s="318">
        <f>I14*1.35</f>
        <v>-93.427425000000028</v>
      </c>
      <c r="K14" s="321">
        <f>J14*1.4</f>
        <v>-130.79839500000003</v>
      </c>
      <c r="L14" s="323">
        <f>K14*1.45</f>
        <v>-189.65767275000005</v>
      </c>
      <c r="M14" s="324">
        <f>L14*1.5</f>
        <v>-284.48650912500005</v>
      </c>
      <c r="N14" s="319">
        <f>M14*1.55</f>
        <v>-440.95408914375008</v>
      </c>
    </row>
    <row r="15" spans="1:20" ht="15" thickBot="1" x14ac:dyDescent="0.35">
      <c r="A15" s="145"/>
      <c r="B15" s="145"/>
      <c r="C15" s="142"/>
      <c r="D15" s="146"/>
      <c r="E15" s="147"/>
      <c r="F15" s="200"/>
      <c r="G15" s="28"/>
      <c r="H15" s="28"/>
      <c r="I15" s="25"/>
      <c r="J15" s="146"/>
      <c r="K15" s="28"/>
      <c r="L15" s="4"/>
      <c r="M15" s="20"/>
      <c r="N15" s="147"/>
    </row>
    <row r="16" spans="1:20" x14ac:dyDescent="0.3">
      <c r="A16" s="121" t="s">
        <v>23</v>
      </c>
      <c r="B16" s="122" t="s">
        <v>23</v>
      </c>
      <c r="C16" s="123" t="s">
        <v>41</v>
      </c>
      <c r="D16" s="124">
        <f>E16/1.3</f>
        <v>40.414201183431949</v>
      </c>
      <c r="E16" s="125">
        <f>F16/1.3</f>
        <v>52.538461538461533</v>
      </c>
      <c r="F16" s="199">
        <v>68.3</v>
      </c>
      <c r="G16" s="127">
        <f t="shared" ref="G16:I17" si="8">F16*1.3</f>
        <v>88.79</v>
      </c>
      <c r="H16" s="127">
        <f t="shared" si="8"/>
        <v>115.42700000000001</v>
      </c>
      <c r="I16" s="176">
        <f t="shared" si="8"/>
        <v>150.05510000000001</v>
      </c>
      <c r="J16" s="124">
        <f>I16*1.35</f>
        <v>202.57438500000004</v>
      </c>
      <c r="K16" s="127">
        <f>J16*1.4</f>
        <v>283.60413900000003</v>
      </c>
      <c r="L16" s="187">
        <f>K16*1.45</f>
        <v>411.22600155000003</v>
      </c>
      <c r="M16" s="162">
        <f>L16*1.5</f>
        <v>616.83900232500002</v>
      </c>
      <c r="N16" s="125">
        <f>M16*1.55</f>
        <v>956.10045360375011</v>
      </c>
    </row>
    <row r="17" spans="1:14" ht="15" thickBot="1" x14ac:dyDescent="0.35">
      <c r="A17" s="129" t="s">
        <v>23</v>
      </c>
      <c r="B17" s="130" t="s">
        <v>23</v>
      </c>
      <c r="C17" s="131" t="s">
        <v>42</v>
      </c>
      <c r="D17" s="132">
        <f>E17/1.3</f>
        <v>121.18343195266273</v>
      </c>
      <c r="E17" s="133">
        <f>F17/1.3</f>
        <v>157.53846153846155</v>
      </c>
      <c r="F17" s="201">
        <v>204.8</v>
      </c>
      <c r="G17" s="134">
        <f t="shared" si="8"/>
        <v>266.24</v>
      </c>
      <c r="H17" s="134">
        <f t="shared" si="8"/>
        <v>346.11200000000002</v>
      </c>
      <c r="I17" s="180">
        <f t="shared" si="8"/>
        <v>449.94560000000007</v>
      </c>
      <c r="J17" s="132">
        <f>I17*1.35</f>
        <v>607.42656000000011</v>
      </c>
      <c r="K17" s="134">
        <f>J17*1.4</f>
        <v>850.39718400000015</v>
      </c>
      <c r="L17" s="191">
        <f>K17*1.45</f>
        <v>1233.0759168000002</v>
      </c>
      <c r="M17" s="163">
        <f>L17*1.5</f>
        <v>1849.6138752000002</v>
      </c>
      <c r="N17" s="133">
        <f>M17*1.55</f>
        <v>2866.9015065600001</v>
      </c>
    </row>
    <row r="18" spans="1:14" ht="15" thickBot="1" x14ac:dyDescent="0.35">
      <c r="A18" s="135"/>
      <c r="B18" s="135"/>
      <c r="C18" s="136"/>
      <c r="D18" s="137"/>
      <c r="E18" s="138"/>
      <c r="F18" s="196"/>
      <c r="G18" s="13"/>
      <c r="H18" s="13"/>
      <c r="I18" s="24"/>
      <c r="J18" s="137"/>
      <c r="K18" s="13"/>
      <c r="L18" s="10"/>
      <c r="M18" s="9"/>
      <c r="N18" s="138"/>
    </row>
    <row r="19" spans="1:14" x14ac:dyDescent="0.3">
      <c r="A19" s="101" t="s">
        <v>21</v>
      </c>
      <c r="B19" s="102" t="s">
        <v>21</v>
      </c>
      <c r="C19" s="139" t="s">
        <v>3</v>
      </c>
      <c r="D19" s="226">
        <f>E19</f>
        <v>3</v>
      </c>
      <c r="E19" s="227">
        <f>F19*1</f>
        <v>3</v>
      </c>
      <c r="F19" s="228">
        <v>3</v>
      </c>
      <c r="G19" s="229">
        <f t="shared" ref="G19:I20" si="9">F19</f>
        <v>3</v>
      </c>
      <c r="H19" s="229">
        <f t="shared" si="9"/>
        <v>3</v>
      </c>
      <c r="I19" s="230">
        <f t="shared" si="9"/>
        <v>3</v>
      </c>
      <c r="J19" s="226">
        <f>I19*1</f>
        <v>3</v>
      </c>
      <c r="K19" s="229">
        <f>J19</f>
        <v>3</v>
      </c>
      <c r="L19" s="227">
        <f>K19</f>
        <v>3</v>
      </c>
      <c r="M19" s="228">
        <f>L19*1</f>
        <v>3</v>
      </c>
      <c r="N19" s="227">
        <f>M19</f>
        <v>3</v>
      </c>
    </row>
    <row r="20" spans="1:14" ht="15" thickBot="1" x14ac:dyDescent="0.35">
      <c r="A20" s="140" t="s">
        <v>21</v>
      </c>
      <c r="B20" s="141" t="s">
        <v>21</v>
      </c>
      <c r="C20" s="97" t="s">
        <v>4</v>
      </c>
      <c r="D20" s="216">
        <f>E20</f>
        <v>25</v>
      </c>
      <c r="E20" s="217">
        <f>F20*1</f>
        <v>25</v>
      </c>
      <c r="F20" s="219">
        <v>25</v>
      </c>
      <c r="G20" s="218">
        <f t="shared" si="9"/>
        <v>25</v>
      </c>
      <c r="H20" s="218">
        <f t="shared" si="9"/>
        <v>25</v>
      </c>
      <c r="I20" s="220">
        <f t="shared" si="9"/>
        <v>25</v>
      </c>
      <c r="J20" s="216">
        <f>I20*1</f>
        <v>25</v>
      </c>
      <c r="K20" s="218">
        <f>J20</f>
        <v>25</v>
      </c>
      <c r="L20" s="217">
        <f>K20</f>
        <v>25</v>
      </c>
      <c r="M20" s="219">
        <f>L20*1</f>
        <v>25</v>
      </c>
      <c r="N20" s="217">
        <f>M20</f>
        <v>25</v>
      </c>
    </row>
    <row r="21" spans="1:14" ht="15" thickBot="1" x14ac:dyDescent="0.35">
      <c r="A21" s="135"/>
      <c r="B21" s="135"/>
      <c r="C21" s="150"/>
      <c r="D21" s="137"/>
      <c r="E21" s="138"/>
      <c r="F21" s="196"/>
      <c r="G21" s="13"/>
      <c r="H21" s="13"/>
      <c r="I21" s="24"/>
      <c r="J21" s="137"/>
      <c r="K21" s="13"/>
      <c r="L21" s="10"/>
      <c r="M21" s="9"/>
      <c r="N21" s="138"/>
    </row>
    <row r="22" spans="1:14" ht="15" thickBot="1" x14ac:dyDescent="0.35">
      <c r="A22" s="151" t="s">
        <v>21</v>
      </c>
      <c r="B22" s="152" t="s">
        <v>21</v>
      </c>
      <c r="C22" s="153" t="s">
        <v>16</v>
      </c>
      <c r="D22" s="221">
        <f>E22</f>
        <v>50</v>
      </c>
      <c r="E22" s="222">
        <f>F22*1</f>
        <v>50</v>
      </c>
      <c r="F22" s="223">
        <v>50</v>
      </c>
      <c r="G22" s="224">
        <f>F22</f>
        <v>50</v>
      </c>
      <c r="H22" s="224">
        <f>G22</f>
        <v>50</v>
      </c>
      <c r="I22" s="225">
        <f>H22</f>
        <v>50</v>
      </c>
      <c r="J22" s="221">
        <f>I22*1</f>
        <v>50</v>
      </c>
      <c r="K22" s="224">
        <f>J22</f>
        <v>50</v>
      </c>
      <c r="L22" s="222">
        <f>K22</f>
        <v>50</v>
      </c>
      <c r="M22" s="223">
        <f>L22*1</f>
        <v>50</v>
      </c>
      <c r="N22" s="222">
        <f>M22</f>
        <v>50</v>
      </c>
    </row>
    <row r="23" spans="1:14" ht="15" thickBot="1" x14ac:dyDescent="0.35">
      <c r="A23" s="135"/>
      <c r="B23" s="135"/>
      <c r="C23" s="150"/>
      <c r="D23" s="137"/>
      <c r="E23" s="138"/>
      <c r="F23" s="196"/>
      <c r="G23" s="13"/>
      <c r="H23" s="13"/>
      <c r="I23" s="24"/>
      <c r="J23" s="137"/>
      <c r="K23" s="13"/>
      <c r="L23" s="10"/>
      <c r="M23" s="9"/>
      <c r="N23" s="138"/>
    </row>
    <row r="24" spans="1:14" ht="15" thickBot="1" x14ac:dyDescent="0.35">
      <c r="A24" s="330" t="s">
        <v>22</v>
      </c>
      <c r="B24" s="331" t="s">
        <v>30</v>
      </c>
      <c r="C24" s="157" t="s">
        <v>45</v>
      </c>
      <c r="D24" s="332">
        <f>E24</f>
        <v>120</v>
      </c>
      <c r="E24" s="333">
        <f>F24*1</f>
        <v>120</v>
      </c>
      <c r="F24" s="334">
        <v>120</v>
      </c>
      <c r="G24" s="335">
        <f>F24</f>
        <v>120</v>
      </c>
      <c r="H24" s="335">
        <f>G24</f>
        <v>120</v>
      </c>
      <c r="I24" s="336">
        <f>H24</f>
        <v>120</v>
      </c>
      <c r="J24" s="332">
        <f>I24*1</f>
        <v>120</v>
      </c>
      <c r="K24" s="335">
        <f>J24</f>
        <v>120</v>
      </c>
      <c r="L24" s="333">
        <f>K24</f>
        <v>120</v>
      </c>
      <c r="M24" s="334">
        <f>L24*1</f>
        <v>120</v>
      </c>
      <c r="N24" s="333">
        <f>M24</f>
        <v>120</v>
      </c>
    </row>
    <row r="25" spans="1:14" ht="15" thickBot="1" x14ac:dyDescent="0.35">
      <c r="A25" s="135"/>
      <c r="B25" s="135"/>
      <c r="C25" s="150"/>
      <c r="D25" s="137"/>
      <c r="E25" s="138"/>
      <c r="F25" s="196"/>
      <c r="G25" s="13"/>
      <c r="H25" s="13"/>
      <c r="I25" s="24"/>
      <c r="J25" s="137"/>
      <c r="K25" s="13"/>
      <c r="L25" s="10"/>
      <c r="M25" s="9"/>
      <c r="N25" s="138"/>
    </row>
    <row r="26" spans="1:14" ht="15" thickBot="1" x14ac:dyDescent="0.35">
      <c r="A26" s="151" t="s">
        <v>21</v>
      </c>
      <c r="B26" s="152" t="s">
        <v>21</v>
      </c>
      <c r="C26" s="153" t="s">
        <v>17</v>
      </c>
      <c r="D26" s="260">
        <f>E26</f>
        <v>0.75</v>
      </c>
      <c r="E26" s="261">
        <f>F26*1</f>
        <v>0.75</v>
      </c>
      <c r="F26" s="262">
        <v>0.75</v>
      </c>
      <c r="G26" s="263">
        <f>F26</f>
        <v>0.75</v>
      </c>
      <c r="H26" s="263">
        <f>G26</f>
        <v>0.75</v>
      </c>
      <c r="I26" s="264">
        <f>H26</f>
        <v>0.75</v>
      </c>
      <c r="J26" s="260">
        <f>I26*1</f>
        <v>0.75</v>
      </c>
      <c r="K26" s="263">
        <f>J26</f>
        <v>0.75</v>
      </c>
      <c r="L26" s="261">
        <f>K26</f>
        <v>0.75</v>
      </c>
      <c r="M26" s="262">
        <f>L26*1</f>
        <v>0.75</v>
      </c>
      <c r="N26" s="261">
        <f>M26</f>
        <v>0.75</v>
      </c>
    </row>
  </sheetData>
  <mergeCells count="1">
    <mergeCell ref="A1:B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CA807-0928-4357-91D8-6245871E54E0}">
  <dimension ref="A1:T36"/>
  <sheetViews>
    <sheetView topLeftCell="A25" workbookViewId="0">
      <selection activeCell="H16" sqref="H16"/>
    </sheetView>
  </sheetViews>
  <sheetFormatPr defaultRowHeight="14.4" x14ac:dyDescent="0.3"/>
  <cols>
    <col min="1" max="1" width="10.6640625" bestFit="1" customWidth="1"/>
    <col min="2" max="2" width="15.88671875" bestFit="1" customWidth="1"/>
    <col min="3" max="3" width="20.5546875" bestFit="1" customWidth="1"/>
  </cols>
  <sheetData>
    <row r="1" spans="1:20" x14ac:dyDescent="0.3">
      <c r="A1" s="338" t="s">
        <v>55</v>
      </c>
      <c r="B1" s="338"/>
      <c r="C1" s="52" t="s">
        <v>0</v>
      </c>
      <c r="D1" s="192" t="s">
        <v>2</v>
      </c>
      <c r="E1" s="194" t="s">
        <v>1</v>
      </c>
      <c r="F1" s="82">
        <v>1</v>
      </c>
      <c r="G1" s="82">
        <v>2</v>
      </c>
      <c r="H1" s="82">
        <v>3</v>
      </c>
      <c r="I1" s="82">
        <v>4</v>
      </c>
      <c r="J1" s="81">
        <v>5</v>
      </c>
      <c r="K1" s="82">
        <v>6</v>
      </c>
      <c r="L1" s="83">
        <v>7</v>
      </c>
      <c r="M1" s="82">
        <v>8</v>
      </c>
      <c r="N1" s="83">
        <v>9</v>
      </c>
    </row>
    <row r="2" spans="1:20" ht="15" thickBot="1" x14ac:dyDescent="0.35">
      <c r="A2" s="84" t="s">
        <v>28</v>
      </c>
      <c r="B2" s="84" t="s">
        <v>29</v>
      </c>
      <c r="C2" s="85" t="s">
        <v>18</v>
      </c>
      <c r="D2" s="137"/>
      <c r="E2" s="138"/>
      <c r="F2" s="195"/>
      <c r="G2" s="30"/>
      <c r="H2" s="30"/>
      <c r="I2" s="31"/>
      <c r="J2" s="86"/>
      <c r="K2" s="30"/>
      <c r="L2" s="87"/>
      <c r="M2" s="11"/>
      <c r="N2" s="87"/>
    </row>
    <row r="3" spans="1:20" x14ac:dyDescent="0.3">
      <c r="A3" s="89" t="s">
        <v>21</v>
      </c>
      <c r="B3" s="90" t="s">
        <v>21</v>
      </c>
      <c r="C3" s="91" t="s">
        <v>9</v>
      </c>
      <c r="D3" s="267">
        <f>E3</f>
        <v>1</v>
      </c>
      <c r="E3" s="268">
        <f>F3*1</f>
        <v>1</v>
      </c>
      <c r="F3" s="274">
        <v>1</v>
      </c>
      <c r="G3" s="269">
        <f>F3</f>
        <v>1</v>
      </c>
      <c r="H3" s="269">
        <f>G3</f>
        <v>1</v>
      </c>
      <c r="I3" s="270">
        <f>H3</f>
        <v>1</v>
      </c>
      <c r="J3" s="267">
        <f>I3*1</f>
        <v>1</v>
      </c>
      <c r="K3" s="269">
        <f>J3</f>
        <v>1</v>
      </c>
      <c r="L3" s="268">
        <f>K3</f>
        <v>1</v>
      </c>
      <c r="M3" s="274">
        <f>L3*1</f>
        <v>1</v>
      </c>
      <c r="N3" s="268">
        <f>M3</f>
        <v>1</v>
      </c>
      <c r="P3" s="325"/>
      <c r="Q3" s="325"/>
      <c r="R3" s="325"/>
      <c r="S3" s="325"/>
      <c r="T3" s="326"/>
    </row>
    <row r="4" spans="1:20" x14ac:dyDescent="0.3">
      <c r="A4" s="92" t="s">
        <v>21</v>
      </c>
      <c r="B4" s="39" t="s">
        <v>21</v>
      </c>
      <c r="C4" s="53" t="s">
        <v>10</v>
      </c>
      <c r="D4" s="68">
        <f t="shared" ref="D4:D7" si="0">E4</f>
        <v>0</v>
      </c>
      <c r="E4" s="69">
        <f t="shared" ref="E4:E7" si="1">F4*1</f>
        <v>0</v>
      </c>
      <c r="F4" s="59">
        <v>0</v>
      </c>
      <c r="G4" s="33">
        <f t="shared" ref="G4:I7" si="2">F4</f>
        <v>0</v>
      </c>
      <c r="H4" s="33">
        <f t="shared" si="2"/>
        <v>0</v>
      </c>
      <c r="I4" s="170">
        <f t="shared" si="2"/>
        <v>0</v>
      </c>
      <c r="J4" s="68">
        <f t="shared" ref="J4:J7" si="3">I4*1</f>
        <v>0</v>
      </c>
      <c r="K4" s="33">
        <f t="shared" ref="K4:L7" si="4">J4</f>
        <v>0</v>
      </c>
      <c r="L4" s="69">
        <f t="shared" si="4"/>
        <v>0</v>
      </c>
      <c r="M4" s="59">
        <f t="shared" ref="M4:M7" si="5">L4*1</f>
        <v>0</v>
      </c>
      <c r="N4" s="69">
        <f t="shared" ref="N4:N7" si="6">M4</f>
        <v>0</v>
      </c>
      <c r="P4" s="327"/>
      <c r="Q4" s="327"/>
      <c r="R4" s="327"/>
      <c r="S4" s="327"/>
      <c r="T4" s="327"/>
    </row>
    <row r="5" spans="1:20" x14ac:dyDescent="0.3">
      <c r="A5" s="93" t="s">
        <v>21</v>
      </c>
      <c r="B5" s="40" t="s">
        <v>21</v>
      </c>
      <c r="C5" s="54" t="s">
        <v>11</v>
      </c>
      <c r="D5" s="66">
        <f t="shared" si="0"/>
        <v>0</v>
      </c>
      <c r="E5" s="67">
        <f t="shared" si="1"/>
        <v>0</v>
      </c>
      <c r="F5" s="58">
        <v>0</v>
      </c>
      <c r="G5" s="32">
        <f t="shared" si="2"/>
        <v>0</v>
      </c>
      <c r="H5" s="32">
        <f t="shared" si="2"/>
        <v>0</v>
      </c>
      <c r="I5" s="169">
        <f t="shared" si="2"/>
        <v>0</v>
      </c>
      <c r="J5" s="66">
        <f t="shared" si="3"/>
        <v>0</v>
      </c>
      <c r="K5" s="32">
        <f t="shared" si="4"/>
        <v>0</v>
      </c>
      <c r="L5" s="67">
        <f t="shared" si="4"/>
        <v>0</v>
      </c>
      <c r="M5" s="58">
        <f t="shared" si="5"/>
        <v>0</v>
      </c>
      <c r="N5" s="67">
        <f t="shared" si="6"/>
        <v>0</v>
      </c>
      <c r="P5" s="337"/>
      <c r="Q5" s="337"/>
      <c r="R5" s="337"/>
      <c r="S5" s="337"/>
      <c r="T5" s="337"/>
    </row>
    <row r="6" spans="1:20" x14ac:dyDescent="0.3">
      <c r="A6" s="94" t="s">
        <v>21</v>
      </c>
      <c r="B6" s="41" t="s">
        <v>21</v>
      </c>
      <c r="C6" s="53" t="s">
        <v>12</v>
      </c>
      <c r="D6" s="68">
        <f t="shared" si="0"/>
        <v>0.5</v>
      </c>
      <c r="E6" s="69">
        <f t="shared" si="1"/>
        <v>0.5</v>
      </c>
      <c r="F6" s="59">
        <v>0.5</v>
      </c>
      <c r="G6" s="33">
        <f t="shared" si="2"/>
        <v>0.5</v>
      </c>
      <c r="H6" s="33">
        <f t="shared" si="2"/>
        <v>0.5</v>
      </c>
      <c r="I6" s="170">
        <f t="shared" si="2"/>
        <v>0.5</v>
      </c>
      <c r="J6" s="68">
        <f t="shared" si="3"/>
        <v>0.5</v>
      </c>
      <c r="K6" s="33">
        <f t="shared" si="4"/>
        <v>0.5</v>
      </c>
      <c r="L6" s="69">
        <f t="shared" si="4"/>
        <v>0.5</v>
      </c>
      <c r="M6" s="59">
        <f t="shared" si="5"/>
        <v>0.5</v>
      </c>
      <c r="N6" s="69">
        <f t="shared" si="6"/>
        <v>0.5</v>
      </c>
    </row>
    <row r="7" spans="1:20" ht="15" thickBot="1" x14ac:dyDescent="0.35">
      <c r="A7" s="95" t="s">
        <v>21</v>
      </c>
      <c r="B7" s="96" t="s">
        <v>21</v>
      </c>
      <c r="C7" s="97" t="s">
        <v>13</v>
      </c>
      <c r="D7" s="98">
        <f t="shared" si="0"/>
        <v>1.5</v>
      </c>
      <c r="E7" s="99">
        <f t="shared" si="1"/>
        <v>1.5</v>
      </c>
      <c r="F7" s="158">
        <v>1.5</v>
      </c>
      <c r="G7" s="100">
        <f t="shared" si="2"/>
        <v>1.5</v>
      </c>
      <c r="H7" s="100">
        <f t="shared" si="2"/>
        <v>1.5</v>
      </c>
      <c r="I7" s="171">
        <f t="shared" si="2"/>
        <v>1.5</v>
      </c>
      <c r="J7" s="98">
        <f t="shared" si="3"/>
        <v>1.5</v>
      </c>
      <c r="K7" s="100">
        <f t="shared" si="4"/>
        <v>1.5</v>
      </c>
      <c r="L7" s="99">
        <f t="shared" si="4"/>
        <v>1.5</v>
      </c>
      <c r="M7" s="158">
        <f t="shared" si="5"/>
        <v>1.5</v>
      </c>
      <c r="N7" s="99">
        <f t="shared" si="6"/>
        <v>1.5</v>
      </c>
    </row>
    <row r="8" spans="1:20" ht="15" thickBot="1" x14ac:dyDescent="0.35">
      <c r="A8" s="135"/>
      <c r="B8" s="135"/>
      <c r="C8" s="142"/>
      <c r="D8" s="137"/>
      <c r="E8" s="138"/>
      <c r="F8" s="196"/>
      <c r="G8" s="13"/>
      <c r="H8" s="13"/>
      <c r="I8" s="24"/>
      <c r="J8" s="137"/>
      <c r="K8" s="13"/>
      <c r="L8" s="10"/>
      <c r="M8" s="9"/>
      <c r="N8" s="138"/>
    </row>
    <row r="9" spans="1:20" x14ac:dyDescent="0.3">
      <c r="A9" s="101" t="s">
        <v>22</v>
      </c>
      <c r="B9" s="102" t="s">
        <v>30</v>
      </c>
      <c r="C9" s="103" t="s">
        <v>31</v>
      </c>
      <c r="D9" s="104">
        <f>E9</f>
        <v>0.5</v>
      </c>
      <c r="E9" s="105">
        <f>F9*1</f>
        <v>0.5</v>
      </c>
      <c r="F9" s="159">
        <v>0.5</v>
      </c>
      <c r="G9" s="106">
        <f t="shared" ref="G9:I11" si="7">F9</f>
        <v>0.5</v>
      </c>
      <c r="H9" s="106">
        <f t="shared" si="7"/>
        <v>0.5</v>
      </c>
      <c r="I9" s="172">
        <f t="shared" si="7"/>
        <v>0.5</v>
      </c>
      <c r="J9" s="104">
        <f>I9*1</f>
        <v>0.5</v>
      </c>
      <c r="K9" s="106">
        <f t="shared" ref="K9:L11" si="8">J9</f>
        <v>0.5</v>
      </c>
      <c r="L9" s="105">
        <f t="shared" si="8"/>
        <v>0.5</v>
      </c>
      <c r="M9" s="159">
        <f>L9*1</f>
        <v>0.5</v>
      </c>
      <c r="N9" s="105">
        <f>M9</f>
        <v>0.5</v>
      </c>
    </row>
    <row r="10" spans="1:20" x14ac:dyDescent="0.3">
      <c r="A10" s="148" t="s">
        <v>22</v>
      </c>
      <c r="B10" s="42" t="s">
        <v>30</v>
      </c>
      <c r="C10" s="88" t="s">
        <v>32</v>
      </c>
      <c r="D10" s="70">
        <f>E10</f>
        <v>0.3</v>
      </c>
      <c r="E10" s="71">
        <f>F10*1</f>
        <v>0.3</v>
      </c>
      <c r="F10" s="60">
        <v>0.3</v>
      </c>
      <c r="G10" s="36">
        <f t="shared" si="7"/>
        <v>0.3</v>
      </c>
      <c r="H10" s="36">
        <f t="shared" si="7"/>
        <v>0.3</v>
      </c>
      <c r="I10" s="178">
        <f t="shared" si="7"/>
        <v>0.3</v>
      </c>
      <c r="J10" s="70">
        <f>I10*1</f>
        <v>0.3</v>
      </c>
      <c r="K10" s="36">
        <f t="shared" si="8"/>
        <v>0.3</v>
      </c>
      <c r="L10" s="71">
        <f t="shared" si="8"/>
        <v>0.3</v>
      </c>
      <c r="M10" s="60">
        <f>L10*1</f>
        <v>0.3</v>
      </c>
      <c r="N10" s="71">
        <f>M10</f>
        <v>0.3</v>
      </c>
    </row>
    <row r="11" spans="1:20" ht="15" thickBot="1" x14ac:dyDescent="0.35">
      <c r="A11" s="275" t="s">
        <v>22</v>
      </c>
      <c r="B11" s="276" t="s">
        <v>30</v>
      </c>
      <c r="C11" s="107" t="s">
        <v>33</v>
      </c>
      <c r="D11" s="203">
        <f>E11</f>
        <v>0.05</v>
      </c>
      <c r="E11" s="181">
        <f>F11*1</f>
        <v>0.05</v>
      </c>
      <c r="F11" s="204">
        <v>0.05</v>
      </c>
      <c r="G11" s="166">
        <f t="shared" si="7"/>
        <v>0.05</v>
      </c>
      <c r="H11" s="166">
        <f t="shared" si="7"/>
        <v>0.05</v>
      </c>
      <c r="I11" s="205">
        <f t="shared" si="7"/>
        <v>0.05</v>
      </c>
      <c r="J11" s="203">
        <f>I11*1</f>
        <v>0.05</v>
      </c>
      <c r="K11" s="166">
        <f t="shared" si="8"/>
        <v>0.05</v>
      </c>
      <c r="L11" s="181">
        <f t="shared" si="8"/>
        <v>0.05</v>
      </c>
      <c r="M11" s="204">
        <f>L11*1</f>
        <v>0.05</v>
      </c>
      <c r="N11" s="181">
        <f>M11</f>
        <v>0.05</v>
      </c>
    </row>
    <row r="12" spans="1:20" ht="15" thickBot="1" x14ac:dyDescent="0.35">
      <c r="A12" s="135"/>
      <c r="B12" s="135"/>
      <c r="C12" s="142"/>
      <c r="D12" s="137"/>
      <c r="E12" s="138"/>
      <c r="F12" s="196"/>
      <c r="G12" s="13"/>
      <c r="H12" s="13"/>
      <c r="I12" s="24"/>
      <c r="J12" s="137"/>
      <c r="K12" s="13"/>
      <c r="L12" s="10"/>
      <c r="M12" s="9"/>
      <c r="N12" s="138"/>
    </row>
    <row r="13" spans="1:20" x14ac:dyDescent="0.3">
      <c r="A13" s="121"/>
      <c r="B13" s="122"/>
      <c r="C13" s="103" t="s">
        <v>14</v>
      </c>
      <c r="D13" s="124">
        <f>E13</f>
        <v>0</v>
      </c>
      <c r="E13" s="125">
        <f>F13*1</f>
        <v>0</v>
      </c>
      <c r="F13" s="162"/>
      <c r="G13" s="127">
        <f t="shared" ref="G13:I14" si="9">F13</f>
        <v>0</v>
      </c>
      <c r="H13" s="127">
        <f t="shared" si="9"/>
        <v>0</v>
      </c>
      <c r="I13" s="176">
        <f t="shared" si="9"/>
        <v>0</v>
      </c>
      <c r="J13" s="124">
        <f>I13*1</f>
        <v>0</v>
      </c>
      <c r="K13" s="127">
        <f>J13</f>
        <v>0</v>
      </c>
      <c r="L13" s="125">
        <f>K13</f>
        <v>0</v>
      </c>
      <c r="M13" s="162">
        <f>L13*1</f>
        <v>0</v>
      </c>
      <c r="N13" s="125">
        <f>M13</f>
        <v>0</v>
      </c>
    </row>
    <row r="14" spans="1:20" ht="15" thickBot="1" x14ac:dyDescent="0.35">
      <c r="A14" s="129"/>
      <c r="B14" s="130"/>
      <c r="C14" s="97" t="s">
        <v>15</v>
      </c>
      <c r="D14" s="132">
        <f>E14</f>
        <v>0</v>
      </c>
      <c r="E14" s="133">
        <f>F14*1</f>
        <v>0</v>
      </c>
      <c r="F14" s="163"/>
      <c r="G14" s="134">
        <f t="shared" si="9"/>
        <v>0</v>
      </c>
      <c r="H14" s="134">
        <f t="shared" si="9"/>
        <v>0</v>
      </c>
      <c r="I14" s="180">
        <f t="shared" si="9"/>
        <v>0</v>
      </c>
      <c r="J14" s="132">
        <f>I14*1</f>
        <v>0</v>
      </c>
      <c r="K14" s="134">
        <f>J14</f>
        <v>0</v>
      </c>
      <c r="L14" s="133">
        <f>K14</f>
        <v>0</v>
      </c>
      <c r="M14" s="163">
        <f>L14*1</f>
        <v>0</v>
      </c>
      <c r="N14" s="133">
        <f>M14</f>
        <v>0</v>
      </c>
    </row>
    <row r="15" spans="1:20" ht="15" thickBot="1" x14ac:dyDescent="0.35">
      <c r="A15" s="145"/>
      <c r="B15" s="145"/>
      <c r="C15" s="150"/>
      <c r="D15" s="146"/>
      <c r="E15" s="147"/>
      <c r="F15" s="20"/>
      <c r="G15" s="28"/>
      <c r="H15" s="28"/>
      <c r="I15" s="25"/>
      <c r="J15" s="146"/>
      <c r="K15" s="28"/>
      <c r="L15" s="4"/>
      <c r="M15" s="20"/>
      <c r="N15" s="147"/>
    </row>
    <row r="16" spans="1:20" x14ac:dyDescent="0.3">
      <c r="A16" s="108" t="s">
        <v>23</v>
      </c>
      <c r="B16" s="109" t="s">
        <v>23</v>
      </c>
      <c r="C16" s="110" t="s">
        <v>34</v>
      </c>
      <c r="D16" s="111">
        <f t="shared" ref="D16:E18" si="10">E16/1.3</f>
        <v>-3.5502958579881652</v>
      </c>
      <c r="E16" s="112">
        <f t="shared" si="10"/>
        <v>-4.615384615384615</v>
      </c>
      <c r="F16" s="197">
        <v>-6</v>
      </c>
      <c r="G16" s="113">
        <f t="shared" ref="G16:I18" si="11">F16*1.3</f>
        <v>-7.8000000000000007</v>
      </c>
      <c r="H16" s="113">
        <f t="shared" si="11"/>
        <v>-10.14</v>
      </c>
      <c r="I16" s="173">
        <f t="shared" si="11"/>
        <v>-13.182</v>
      </c>
      <c r="J16" s="111">
        <f t="shared" ref="J16:J18" si="12">I16*1.35</f>
        <v>-17.7957</v>
      </c>
      <c r="K16" s="113">
        <f t="shared" ref="K16:K18" si="13">J16*1.4</f>
        <v>-24.913979999999999</v>
      </c>
      <c r="L16" s="183">
        <f t="shared" ref="L16:L18" si="14">K16*1.45</f>
        <v>-36.125270999999998</v>
      </c>
      <c r="M16" s="160">
        <f t="shared" ref="M16:M18" si="15">L16*1.5</f>
        <v>-54.187906499999997</v>
      </c>
      <c r="N16" s="112">
        <f t="shared" ref="N16:N18" si="16">M16*1.55</f>
        <v>-83.991255074999998</v>
      </c>
    </row>
    <row r="17" spans="1:14" x14ac:dyDescent="0.3">
      <c r="A17" s="114" t="s">
        <v>23</v>
      </c>
      <c r="B17" s="44" t="s">
        <v>23</v>
      </c>
      <c r="C17" s="56" t="s">
        <v>35</v>
      </c>
      <c r="D17" s="72">
        <f t="shared" si="10"/>
        <v>-6.2130177514792893</v>
      </c>
      <c r="E17" s="73">
        <f t="shared" si="10"/>
        <v>-8.0769230769230766</v>
      </c>
      <c r="F17" s="61">
        <f>F16*1.75</f>
        <v>-10.5</v>
      </c>
      <c r="G17" s="34">
        <f t="shared" si="11"/>
        <v>-13.65</v>
      </c>
      <c r="H17" s="34">
        <f t="shared" si="11"/>
        <v>-17.745000000000001</v>
      </c>
      <c r="I17" s="174">
        <f t="shared" si="11"/>
        <v>-23.068500000000004</v>
      </c>
      <c r="J17" s="72">
        <f t="shared" si="12"/>
        <v>-31.142475000000008</v>
      </c>
      <c r="K17" s="34">
        <f t="shared" si="13"/>
        <v>-43.599465000000009</v>
      </c>
      <c r="L17" s="184">
        <f t="shared" si="14"/>
        <v>-63.219224250000011</v>
      </c>
      <c r="M17" s="78">
        <f t="shared" si="15"/>
        <v>-94.828836375000009</v>
      </c>
      <c r="N17" s="73">
        <f t="shared" si="16"/>
        <v>-146.98469638125002</v>
      </c>
    </row>
    <row r="18" spans="1:14" ht="15" thickBot="1" x14ac:dyDescent="0.35">
      <c r="A18" s="115" t="s">
        <v>23</v>
      </c>
      <c r="B18" s="116" t="s">
        <v>23</v>
      </c>
      <c r="C18" s="117" t="s">
        <v>36</v>
      </c>
      <c r="D18" s="118">
        <f t="shared" si="10"/>
        <v>-12.115384615384613</v>
      </c>
      <c r="E18" s="119">
        <f t="shared" si="10"/>
        <v>-15.749999999999998</v>
      </c>
      <c r="F18" s="198">
        <f>F17*1.95</f>
        <v>-20.474999999999998</v>
      </c>
      <c r="G18" s="120">
        <f t="shared" si="11"/>
        <v>-26.6175</v>
      </c>
      <c r="H18" s="120">
        <f t="shared" si="11"/>
        <v>-34.60275</v>
      </c>
      <c r="I18" s="175">
        <f t="shared" si="11"/>
        <v>-44.983575000000002</v>
      </c>
      <c r="J18" s="118">
        <f t="shared" si="12"/>
        <v>-60.727826250000007</v>
      </c>
      <c r="K18" s="120">
        <f t="shared" si="13"/>
        <v>-85.018956750000001</v>
      </c>
      <c r="L18" s="185">
        <f t="shared" si="14"/>
        <v>-123.27748728749999</v>
      </c>
      <c r="M18" s="161">
        <f t="shared" si="15"/>
        <v>-184.91623093125</v>
      </c>
      <c r="N18" s="119">
        <f t="shared" si="16"/>
        <v>-286.6201579434375</v>
      </c>
    </row>
    <row r="19" spans="1:14" ht="15" thickBot="1" x14ac:dyDescent="0.35">
      <c r="A19" s="145"/>
      <c r="B19" s="145"/>
      <c r="C19" s="142"/>
      <c r="D19" s="146"/>
      <c r="E19" s="147"/>
      <c r="F19" s="200"/>
      <c r="G19" s="28"/>
      <c r="H19" s="28"/>
      <c r="I19" s="25"/>
      <c r="J19" s="146"/>
      <c r="K19" s="28"/>
      <c r="L19" s="4"/>
      <c r="M19" s="20"/>
      <c r="N19" s="147"/>
    </row>
    <row r="20" spans="1:14" x14ac:dyDescent="0.3">
      <c r="A20" s="121" t="s">
        <v>23</v>
      </c>
      <c r="B20" s="122" t="s">
        <v>23</v>
      </c>
      <c r="C20" s="123" t="s">
        <v>38</v>
      </c>
      <c r="D20" s="124">
        <f t="shared" ref="D20:E25" si="17">E20/1.3</f>
        <v>2.8994082840236683</v>
      </c>
      <c r="E20" s="125">
        <f t="shared" si="17"/>
        <v>3.7692307692307692</v>
      </c>
      <c r="F20" s="199">
        <v>4.9000000000000004</v>
      </c>
      <c r="G20" s="127">
        <f t="shared" ref="G20:I25" si="18">F20*1.3</f>
        <v>6.370000000000001</v>
      </c>
      <c r="H20" s="127">
        <f t="shared" si="18"/>
        <v>8.2810000000000024</v>
      </c>
      <c r="I20" s="176">
        <f t="shared" si="18"/>
        <v>10.765300000000003</v>
      </c>
      <c r="J20" s="124">
        <f t="shared" ref="J20:J25" si="19">I20*1.35</f>
        <v>14.533155000000006</v>
      </c>
      <c r="K20" s="127">
        <f t="shared" ref="K20:K25" si="20">J20*1.4</f>
        <v>20.346417000000006</v>
      </c>
      <c r="L20" s="187">
        <f t="shared" ref="L20:L25" si="21">K20*1.45</f>
        <v>29.502304650000006</v>
      </c>
      <c r="M20" s="162">
        <f t="shared" ref="M20:M25" si="22">L20*1.5</f>
        <v>44.253456975000006</v>
      </c>
      <c r="N20" s="125">
        <f t="shared" ref="N20:N25" si="23">M20*1.55</f>
        <v>68.592858311250012</v>
      </c>
    </row>
    <row r="21" spans="1:14" ht="15" thickBot="1" x14ac:dyDescent="0.35">
      <c r="A21" s="240" t="s">
        <v>23</v>
      </c>
      <c r="B21" s="241" t="s">
        <v>23</v>
      </c>
      <c r="C21" s="242" t="s">
        <v>37</v>
      </c>
      <c r="D21" s="243">
        <f t="shared" si="17"/>
        <v>9.5266272189349106</v>
      </c>
      <c r="E21" s="244">
        <f t="shared" si="17"/>
        <v>12.384615384615385</v>
      </c>
      <c r="F21" s="245">
        <v>16.100000000000001</v>
      </c>
      <c r="G21" s="246">
        <f t="shared" si="18"/>
        <v>20.930000000000003</v>
      </c>
      <c r="H21" s="246">
        <f t="shared" si="18"/>
        <v>27.209000000000007</v>
      </c>
      <c r="I21" s="247">
        <f t="shared" si="18"/>
        <v>35.371700000000011</v>
      </c>
      <c r="J21" s="243">
        <f t="shared" si="19"/>
        <v>47.751795000000016</v>
      </c>
      <c r="K21" s="246">
        <f t="shared" si="20"/>
        <v>66.852513000000016</v>
      </c>
      <c r="L21" s="248">
        <f t="shared" si="21"/>
        <v>96.936143850000022</v>
      </c>
      <c r="M21" s="271">
        <f t="shared" si="22"/>
        <v>145.40421577500004</v>
      </c>
      <c r="N21" s="244">
        <f t="shared" si="23"/>
        <v>225.37653445125008</v>
      </c>
    </row>
    <row r="22" spans="1:14" ht="15" thickTop="1" x14ac:dyDescent="0.3">
      <c r="A22" s="249" t="s">
        <v>23</v>
      </c>
      <c r="B22" s="250" t="s">
        <v>23</v>
      </c>
      <c r="C22" s="251" t="s">
        <v>39</v>
      </c>
      <c r="D22" s="252">
        <f t="shared" si="17"/>
        <v>7.2485207100591715</v>
      </c>
      <c r="E22" s="253">
        <f t="shared" si="17"/>
        <v>9.4230769230769234</v>
      </c>
      <c r="F22" s="254">
        <f>F20*2.5</f>
        <v>12.25</v>
      </c>
      <c r="G22" s="255">
        <f t="shared" si="18"/>
        <v>15.925000000000001</v>
      </c>
      <c r="H22" s="255">
        <f t="shared" si="18"/>
        <v>20.702500000000001</v>
      </c>
      <c r="I22" s="256">
        <f t="shared" si="18"/>
        <v>26.913250000000001</v>
      </c>
      <c r="J22" s="252">
        <f t="shared" si="19"/>
        <v>36.332887500000005</v>
      </c>
      <c r="K22" s="255">
        <f t="shared" si="20"/>
        <v>50.866042500000006</v>
      </c>
      <c r="L22" s="257">
        <f t="shared" si="21"/>
        <v>73.755761625000005</v>
      </c>
      <c r="M22" s="272">
        <f t="shared" si="22"/>
        <v>110.63364243750001</v>
      </c>
      <c r="N22" s="253">
        <f t="shared" si="23"/>
        <v>171.48214577812502</v>
      </c>
    </row>
    <row r="23" spans="1:14" ht="15" thickBot="1" x14ac:dyDescent="0.35">
      <c r="A23" s="240" t="s">
        <v>23</v>
      </c>
      <c r="B23" s="241" t="s">
        <v>23</v>
      </c>
      <c r="C23" s="242" t="s">
        <v>40</v>
      </c>
      <c r="D23" s="243">
        <f t="shared" si="17"/>
        <v>23.816568047337277</v>
      </c>
      <c r="E23" s="244">
        <f t="shared" si="17"/>
        <v>30.96153846153846</v>
      </c>
      <c r="F23" s="245">
        <f>F21*2.5</f>
        <v>40.25</v>
      </c>
      <c r="G23" s="246">
        <f t="shared" si="18"/>
        <v>52.325000000000003</v>
      </c>
      <c r="H23" s="246">
        <f t="shared" si="18"/>
        <v>68.022500000000008</v>
      </c>
      <c r="I23" s="247">
        <f t="shared" si="18"/>
        <v>88.42925000000001</v>
      </c>
      <c r="J23" s="243">
        <f t="shared" si="19"/>
        <v>119.37948750000002</v>
      </c>
      <c r="K23" s="246">
        <f t="shared" si="20"/>
        <v>167.13128250000003</v>
      </c>
      <c r="L23" s="248">
        <f t="shared" si="21"/>
        <v>242.34035962500002</v>
      </c>
      <c r="M23" s="271">
        <f t="shared" si="22"/>
        <v>363.51053943750003</v>
      </c>
      <c r="N23" s="244">
        <f t="shared" si="23"/>
        <v>563.44133612812504</v>
      </c>
    </row>
    <row r="24" spans="1:14" ht="15" thickTop="1" x14ac:dyDescent="0.3">
      <c r="A24" s="231" t="s">
        <v>23</v>
      </c>
      <c r="B24" s="232" t="s">
        <v>23</v>
      </c>
      <c r="C24" s="233" t="s">
        <v>41</v>
      </c>
      <c r="D24" s="234">
        <f t="shared" si="17"/>
        <v>17.396449704142011</v>
      </c>
      <c r="E24" s="235">
        <f t="shared" si="17"/>
        <v>22.615384615384613</v>
      </c>
      <c r="F24" s="236">
        <f>F22*2.4</f>
        <v>29.4</v>
      </c>
      <c r="G24" s="237">
        <f t="shared" si="18"/>
        <v>38.22</v>
      </c>
      <c r="H24" s="237">
        <f t="shared" si="18"/>
        <v>49.686</v>
      </c>
      <c r="I24" s="238">
        <f t="shared" si="18"/>
        <v>64.591800000000006</v>
      </c>
      <c r="J24" s="234">
        <f t="shared" si="19"/>
        <v>87.198930000000018</v>
      </c>
      <c r="K24" s="237">
        <f t="shared" si="20"/>
        <v>122.07850200000001</v>
      </c>
      <c r="L24" s="239">
        <f t="shared" si="21"/>
        <v>177.01382790000002</v>
      </c>
      <c r="M24" s="273">
        <f t="shared" si="22"/>
        <v>265.52074185000004</v>
      </c>
      <c r="N24" s="235">
        <f t="shared" si="23"/>
        <v>411.55714986750007</v>
      </c>
    </row>
    <row r="25" spans="1:14" ht="15" thickBot="1" x14ac:dyDescent="0.35">
      <c r="A25" s="129" t="s">
        <v>23</v>
      </c>
      <c r="B25" s="130" t="s">
        <v>23</v>
      </c>
      <c r="C25" s="131" t="s">
        <v>42</v>
      </c>
      <c r="D25" s="132">
        <f t="shared" si="17"/>
        <v>57.159763313609467</v>
      </c>
      <c r="E25" s="133">
        <f t="shared" si="17"/>
        <v>74.307692307692307</v>
      </c>
      <c r="F25" s="201">
        <f>F23*2.4</f>
        <v>96.6</v>
      </c>
      <c r="G25" s="134">
        <f t="shared" si="18"/>
        <v>125.58</v>
      </c>
      <c r="H25" s="134">
        <f t="shared" si="18"/>
        <v>163.25399999999999</v>
      </c>
      <c r="I25" s="180">
        <f t="shared" si="18"/>
        <v>212.2302</v>
      </c>
      <c r="J25" s="132">
        <f t="shared" si="19"/>
        <v>286.51077000000004</v>
      </c>
      <c r="K25" s="134">
        <f t="shared" si="20"/>
        <v>401.11507800000004</v>
      </c>
      <c r="L25" s="191">
        <f t="shared" si="21"/>
        <v>581.61686310000005</v>
      </c>
      <c r="M25" s="163">
        <f t="shared" si="22"/>
        <v>872.42529465000007</v>
      </c>
      <c r="N25" s="133">
        <f t="shared" si="23"/>
        <v>1352.2592067075002</v>
      </c>
    </row>
    <row r="26" spans="1:14" ht="15" thickBot="1" x14ac:dyDescent="0.35">
      <c r="A26" s="135"/>
      <c r="B26" s="135"/>
      <c r="C26" s="136"/>
      <c r="D26" s="137"/>
      <c r="E26" s="138"/>
      <c r="F26" s="196"/>
      <c r="G26" s="13"/>
      <c r="H26" s="13"/>
      <c r="I26" s="24"/>
      <c r="J26" s="137"/>
      <c r="K26" s="13"/>
      <c r="L26" s="10"/>
      <c r="M26" s="9"/>
      <c r="N26" s="138"/>
    </row>
    <row r="27" spans="1:14" x14ac:dyDescent="0.3">
      <c r="A27" s="101" t="s">
        <v>21</v>
      </c>
      <c r="B27" s="102" t="s">
        <v>21</v>
      </c>
      <c r="C27" s="139" t="s">
        <v>3</v>
      </c>
      <c r="D27" s="226">
        <f>E27</f>
        <v>1</v>
      </c>
      <c r="E27" s="227">
        <f>F27*1</f>
        <v>1</v>
      </c>
      <c r="F27" s="228">
        <v>1</v>
      </c>
      <c r="G27" s="229">
        <f t="shared" ref="G27:I28" si="24">F27</f>
        <v>1</v>
      </c>
      <c r="H27" s="229">
        <f t="shared" si="24"/>
        <v>1</v>
      </c>
      <c r="I27" s="230">
        <f t="shared" si="24"/>
        <v>1</v>
      </c>
      <c r="J27" s="226">
        <f>I27*1</f>
        <v>1</v>
      </c>
      <c r="K27" s="229">
        <f>J27</f>
        <v>1</v>
      </c>
      <c r="L27" s="227">
        <f>K27</f>
        <v>1</v>
      </c>
      <c r="M27" s="228">
        <f>L27*1</f>
        <v>1</v>
      </c>
      <c r="N27" s="227">
        <f>M27</f>
        <v>1</v>
      </c>
    </row>
    <row r="28" spans="1:14" ht="15" thickBot="1" x14ac:dyDescent="0.35">
      <c r="A28" s="140" t="s">
        <v>21</v>
      </c>
      <c r="B28" s="141" t="s">
        <v>21</v>
      </c>
      <c r="C28" s="97" t="s">
        <v>4</v>
      </c>
      <c r="D28" s="216">
        <f>E28</f>
        <v>18</v>
      </c>
      <c r="E28" s="217">
        <f>F28*1</f>
        <v>18</v>
      </c>
      <c r="F28" s="219">
        <v>18</v>
      </c>
      <c r="G28" s="218">
        <f t="shared" si="24"/>
        <v>18</v>
      </c>
      <c r="H28" s="218">
        <f t="shared" si="24"/>
        <v>18</v>
      </c>
      <c r="I28" s="220">
        <f t="shared" si="24"/>
        <v>18</v>
      </c>
      <c r="J28" s="216">
        <f>I28*1</f>
        <v>18</v>
      </c>
      <c r="K28" s="218">
        <f>J28</f>
        <v>18</v>
      </c>
      <c r="L28" s="217">
        <f>K28</f>
        <v>18</v>
      </c>
      <c r="M28" s="219">
        <f>L28*1</f>
        <v>18</v>
      </c>
      <c r="N28" s="217">
        <f>M28</f>
        <v>18</v>
      </c>
    </row>
    <row r="29" spans="1:14" ht="15" thickBot="1" x14ac:dyDescent="0.35">
      <c r="A29" s="135"/>
      <c r="B29" s="135"/>
      <c r="C29" s="150"/>
      <c r="D29" s="137"/>
      <c r="E29" s="138"/>
      <c r="F29" s="196"/>
      <c r="G29" s="13"/>
      <c r="H29" s="13"/>
      <c r="I29" s="24"/>
      <c r="J29" s="137"/>
      <c r="K29" s="13"/>
      <c r="L29" s="10"/>
      <c r="M29" s="9"/>
      <c r="N29" s="138"/>
    </row>
    <row r="30" spans="1:14" ht="15" thickBot="1" x14ac:dyDescent="0.35">
      <c r="A30" s="151" t="s">
        <v>21</v>
      </c>
      <c r="B30" s="152" t="s">
        <v>21</v>
      </c>
      <c r="C30" s="153" t="s">
        <v>16</v>
      </c>
      <c r="D30" s="221">
        <f>E30</f>
        <v>25</v>
      </c>
      <c r="E30" s="222">
        <f>F30*1</f>
        <v>25</v>
      </c>
      <c r="F30" s="223">
        <v>25</v>
      </c>
      <c r="G30" s="224">
        <f>F30</f>
        <v>25</v>
      </c>
      <c r="H30" s="224">
        <f>G30</f>
        <v>25</v>
      </c>
      <c r="I30" s="225">
        <f>H30</f>
        <v>25</v>
      </c>
      <c r="J30" s="221">
        <f>I30*1</f>
        <v>25</v>
      </c>
      <c r="K30" s="224">
        <f>J30</f>
        <v>25</v>
      </c>
      <c r="L30" s="222">
        <f>K30</f>
        <v>25</v>
      </c>
      <c r="M30" s="223">
        <f>L30*1</f>
        <v>25</v>
      </c>
      <c r="N30" s="222">
        <f>M30</f>
        <v>25</v>
      </c>
    </row>
    <row r="31" spans="1:14" ht="15" thickBot="1" x14ac:dyDescent="0.35">
      <c r="A31" s="135"/>
      <c r="B31" s="135"/>
      <c r="C31" s="150"/>
      <c r="D31" s="137"/>
      <c r="E31" s="138"/>
      <c r="F31" s="196"/>
      <c r="G31" s="13"/>
      <c r="H31" s="13"/>
      <c r="I31" s="24"/>
      <c r="J31" s="137"/>
      <c r="K31" s="13"/>
      <c r="L31" s="10"/>
      <c r="M31" s="9"/>
      <c r="N31" s="138"/>
    </row>
    <row r="32" spans="1:14" x14ac:dyDescent="0.3">
      <c r="A32" s="154" t="s">
        <v>22</v>
      </c>
      <c r="B32" s="155" t="s">
        <v>30</v>
      </c>
      <c r="C32" s="156" t="s">
        <v>43</v>
      </c>
      <c r="D32" s="206">
        <f>E32</f>
        <v>50</v>
      </c>
      <c r="E32" s="207">
        <f>F32*1</f>
        <v>50</v>
      </c>
      <c r="F32" s="209">
        <v>50</v>
      </c>
      <c r="G32" s="208">
        <f t="shared" ref="G32:I34" si="25">F32</f>
        <v>50</v>
      </c>
      <c r="H32" s="208">
        <f t="shared" si="25"/>
        <v>50</v>
      </c>
      <c r="I32" s="210">
        <f t="shared" si="25"/>
        <v>50</v>
      </c>
      <c r="J32" s="206">
        <f>I32*1</f>
        <v>50</v>
      </c>
      <c r="K32" s="208">
        <f t="shared" ref="K32:L34" si="26">J32</f>
        <v>50</v>
      </c>
      <c r="L32" s="207">
        <f t="shared" si="26"/>
        <v>50</v>
      </c>
      <c r="M32" s="209">
        <f>L32*1</f>
        <v>50</v>
      </c>
      <c r="N32" s="207">
        <f>M32</f>
        <v>50</v>
      </c>
    </row>
    <row r="33" spans="1:14" x14ac:dyDescent="0.3">
      <c r="A33" s="128" t="s">
        <v>22</v>
      </c>
      <c r="B33" s="43" t="s">
        <v>30</v>
      </c>
      <c r="C33" s="57" t="s">
        <v>44</v>
      </c>
      <c r="D33" s="76">
        <f>E33</f>
        <v>75</v>
      </c>
      <c r="E33" s="77">
        <f>F33*1</f>
        <v>75</v>
      </c>
      <c r="F33" s="80">
        <v>75</v>
      </c>
      <c r="G33" s="37">
        <f t="shared" si="25"/>
        <v>75</v>
      </c>
      <c r="H33" s="37">
        <f t="shared" si="25"/>
        <v>75</v>
      </c>
      <c r="I33" s="177">
        <f t="shared" si="25"/>
        <v>75</v>
      </c>
      <c r="J33" s="76">
        <f>I33*1</f>
        <v>75</v>
      </c>
      <c r="K33" s="37">
        <f t="shared" si="26"/>
        <v>75</v>
      </c>
      <c r="L33" s="77">
        <f t="shared" si="26"/>
        <v>75</v>
      </c>
      <c r="M33" s="80">
        <f>L33*1</f>
        <v>75</v>
      </c>
      <c r="N33" s="77">
        <f>M33</f>
        <v>75</v>
      </c>
    </row>
    <row r="34" spans="1:14" ht="15" thickBot="1" x14ac:dyDescent="0.35">
      <c r="A34" s="129" t="s">
        <v>22</v>
      </c>
      <c r="B34" s="130" t="s">
        <v>30</v>
      </c>
      <c r="C34" s="149" t="s">
        <v>45</v>
      </c>
      <c r="D34" s="132">
        <f>E34</f>
        <v>100</v>
      </c>
      <c r="E34" s="133">
        <f>F34*1</f>
        <v>100</v>
      </c>
      <c r="F34" s="163">
        <v>100</v>
      </c>
      <c r="G34" s="134">
        <f t="shared" si="25"/>
        <v>100</v>
      </c>
      <c r="H34" s="134">
        <f t="shared" si="25"/>
        <v>100</v>
      </c>
      <c r="I34" s="180">
        <f t="shared" si="25"/>
        <v>100</v>
      </c>
      <c r="J34" s="132">
        <f>I34*1</f>
        <v>100</v>
      </c>
      <c r="K34" s="134">
        <f t="shared" si="26"/>
        <v>100</v>
      </c>
      <c r="L34" s="133">
        <f t="shared" si="26"/>
        <v>100</v>
      </c>
      <c r="M34" s="163">
        <f>L34*1</f>
        <v>100</v>
      </c>
      <c r="N34" s="133">
        <f>M34</f>
        <v>100</v>
      </c>
    </row>
    <row r="35" spans="1:14" ht="15" thickBot="1" x14ac:dyDescent="0.35">
      <c r="A35" s="135"/>
      <c r="B35" s="135"/>
      <c r="C35" s="150"/>
      <c r="D35" s="137"/>
      <c r="E35" s="138"/>
      <c r="F35" s="196"/>
      <c r="G35" s="13"/>
      <c r="H35" s="13"/>
      <c r="I35" s="24"/>
      <c r="J35" s="137"/>
      <c r="K35" s="13"/>
      <c r="L35" s="10"/>
      <c r="M35" s="9"/>
      <c r="N35" s="138"/>
    </row>
    <row r="36" spans="1:14" ht="15" thickBot="1" x14ac:dyDescent="0.35">
      <c r="A36" s="151" t="s">
        <v>21</v>
      </c>
      <c r="B36" s="152" t="s">
        <v>21</v>
      </c>
      <c r="C36" s="153" t="s">
        <v>17</v>
      </c>
      <c r="D36" s="260">
        <f>E36</f>
        <v>0.75</v>
      </c>
      <c r="E36" s="261">
        <f>F36*1</f>
        <v>0.75</v>
      </c>
      <c r="F36" s="262">
        <v>0.75</v>
      </c>
      <c r="G36" s="263">
        <f>F36</f>
        <v>0.75</v>
      </c>
      <c r="H36" s="263">
        <f>G36</f>
        <v>0.75</v>
      </c>
      <c r="I36" s="264">
        <f>H36</f>
        <v>0.75</v>
      </c>
      <c r="J36" s="260">
        <f>I36*1</f>
        <v>0.75</v>
      </c>
      <c r="K36" s="263">
        <f>J36</f>
        <v>0.75</v>
      </c>
      <c r="L36" s="261">
        <f>K36</f>
        <v>0.75</v>
      </c>
      <c r="M36" s="262">
        <f>L36*1</f>
        <v>0.75</v>
      </c>
      <c r="N36" s="261">
        <f>M36</f>
        <v>0.75</v>
      </c>
    </row>
  </sheetData>
  <mergeCells count="1">
    <mergeCell ref="A1:B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25975-987A-4B70-8738-F3DF08BBAA84}">
  <dimension ref="A1:T26"/>
  <sheetViews>
    <sheetView workbookViewId="0">
      <selection activeCell="F17" sqref="F17"/>
    </sheetView>
  </sheetViews>
  <sheetFormatPr defaultRowHeight="14.4" x14ac:dyDescent="0.3"/>
  <cols>
    <col min="1" max="1" width="10.6640625" bestFit="1" customWidth="1"/>
    <col min="2" max="2" width="15.88671875" bestFit="1" customWidth="1"/>
    <col min="3" max="3" width="16.6640625" bestFit="1" customWidth="1"/>
  </cols>
  <sheetData>
    <row r="1" spans="1:20" x14ac:dyDescent="0.3">
      <c r="A1" s="338" t="s">
        <v>56</v>
      </c>
      <c r="B1" s="338"/>
      <c r="C1" s="52" t="s">
        <v>0</v>
      </c>
      <c r="D1" s="192" t="s">
        <v>2</v>
      </c>
      <c r="E1" s="194" t="s">
        <v>1</v>
      </c>
      <c r="F1" s="82">
        <v>1</v>
      </c>
      <c r="G1" s="82">
        <v>2</v>
      </c>
      <c r="H1" s="82">
        <v>3</v>
      </c>
      <c r="I1" s="82">
        <v>4</v>
      </c>
      <c r="J1" s="81">
        <v>5</v>
      </c>
      <c r="K1" s="82">
        <v>6</v>
      </c>
      <c r="L1" s="83">
        <v>7</v>
      </c>
      <c r="M1" s="82">
        <v>8</v>
      </c>
      <c r="N1" s="83">
        <v>9</v>
      </c>
    </row>
    <row r="2" spans="1:20" ht="15" thickBot="1" x14ac:dyDescent="0.35">
      <c r="A2" s="84" t="s">
        <v>28</v>
      </c>
      <c r="B2" s="84" t="s">
        <v>29</v>
      </c>
      <c r="C2" s="85" t="s">
        <v>18</v>
      </c>
      <c r="D2" s="137"/>
      <c r="E2" s="138"/>
      <c r="F2" s="195"/>
      <c r="G2" s="30"/>
      <c r="H2" s="30"/>
      <c r="I2" s="31"/>
      <c r="J2" s="86"/>
      <c r="K2" s="30"/>
      <c r="L2" s="87"/>
      <c r="M2" s="11"/>
      <c r="N2" s="87"/>
    </row>
    <row r="3" spans="1:20" x14ac:dyDescent="0.3">
      <c r="A3" s="89" t="s">
        <v>21</v>
      </c>
      <c r="B3" s="90" t="s">
        <v>21</v>
      </c>
      <c r="C3" s="91" t="s">
        <v>9</v>
      </c>
      <c r="D3" s="267">
        <f>E3</f>
        <v>1</v>
      </c>
      <c r="E3" s="268">
        <f>F3*1</f>
        <v>1</v>
      </c>
      <c r="F3" s="274">
        <v>1</v>
      </c>
      <c r="G3" s="269">
        <f>F3</f>
        <v>1</v>
      </c>
      <c r="H3" s="269">
        <f>G3</f>
        <v>1</v>
      </c>
      <c r="I3" s="270">
        <f>H3</f>
        <v>1</v>
      </c>
      <c r="J3" s="267">
        <f>I3*1</f>
        <v>1</v>
      </c>
      <c r="K3" s="269">
        <f>J3</f>
        <v>1</v>
      </c>
      <c r="L3" s="268">
        <f>K3</f>
        <v>1</v>
      </c>
      <c r="M3" s="274">
        <f>L3*1</f>
        <v>1</v>
      </c>
      <c r="N3" s="268">
        <f>M3</f>
        <v>1</v>
      </c>
      <c r="P3" s="325"/>
      <c r="Q3" s="325"/>
      <c r="R3" s="325"/>
      <c r="S3" s="325"/>
      <c r="T3" s="326"/>
    </row>
    <row r="4" spans="1:20" x14ac:dyDescent="0.3">
      <c r="A4" s="92" t="s">
        <v>21</v>
      </c>
      <c r="B4" s="39" t="s">
        <v>21</v>
      </c>
      <c r="C4" s="53" t="s">
        <v>10</v>
      </c>
      <c r="D4" s="68">
        <f t="shared" ref="D4:D7" si="0">E4</f>
        <v>0</v>
      </c>
      <c r="E4" s="69">
        <f t="shared" ref="E4:E7" si="1">F4*1</f>
        <v>0</v>
      </c>
      <c r="F4" s="59">
        <v>0</v>
      </c>
      <c r="G4" s="33">
        <f t="shared" ref="G4:I7" si="2">F4</f>
        <v>0</v>
      </c>
      <c r="H4" s="33">
        <f t="shared" si="2"/>
        <v>0</v>
      </c>
      <c r="I4" s="170">
        <f t="shared" si="2"/>
        <v>0</v>
      </c>
      <c r="J4" s="68">
        <f t="shared" ref="J4:J7" si="3">I4*1</f>
        <v>0</v>
      </c>
      <c r="K4" s="33">
        <f t="shared" ref="K4:L7" si="4">J4</f>
        <v>0</v>
      </c>
      <c r="L4" s="69">
        <f t="shared" si="4"/>
        <v>0</v>
      </c>
      <c r="M4" s="59">
        <f t="shared" ref="M4:M7" si="5">L4*1</f>
        <v>0</v>
      </c>
      <c r="N4" s="69">
        <f t="shared" ref="N4:N7" si="6">M4</f>
        <v>0</v>
      </c>
      <c r="P4" s="327"/>
      <c r="Q4" s="327"/>
      <c r="R4" s="327"/>
      <c r="S4" s="327"/>
      <c r="T4" s="327"/>
    </row>
    <row r="5" spans="1:20" x14ac:dyDescent="0.3">
      <c r="A5" s="93" t="s">
        <v>21</v>
      </c>
      <c r="B5" s="40" t="s">
        <v>21</v>
      </c>
      <c r="C5" s="54" t="s">
        <v>11</v>
      </c>
      <c r="D5" s="66">
        <f t="shared" si="0"/>
        <v>0</v>
      </c>
      <c r="E5" s="67">
        <f t="shared" si="1"/>
        <v>0</v>
      </c>
      <c r="F5" s="58">
        <v>0</v>
      </c>
      <c r="G5" s="32">
        <f t="shared" si="2"/>
        <v>0</v>
      </c>
      <c r="H5" s="32">
        <f t="shared" si="2"/>
        <v>0</v>
      </c>
      <c r="I5" s="169">
        <f t="shared" si="2"/>
        <v>0</v>
      </c>
      <c r="J5" s="66">
        <f t="shared" si="3"/>
        <v>0</v>
      </c>
      <c r="K5" s="32">
        <f t="shared" si="4"/>
        <v>0</v>
      </c>
      <c r="L5" s="67">
        <f t="shared" si="4"/>
        <v>0</v>
      </c>
      <c r="M5" s="58">
        <f t="shared" si="5"/>
        <v>0</v>
      </c>
      <c r="N5" s="67">
        <f t="shared" si="6"/>
        <v>0</v>
      </c>
      <c r="P5" s="328"/>
      <c r="Q5" s="328"/>
      <c r="R5" s="328"/>
      <c r="S5" s="337"/>
      <c r="T5" s="328"/>
    </row>
    <row r="6" spans="1:20" x14ac:dyDescent="0.3">
      <c r="A6" s="94" t="s">
        <v>21</v>
      </c>
      <c r="B6" s="41" t="s">
        <v>21</v>
      </c>
      <c r="C6" s="53" t="s">
        <v>12</v>
      </c>
      <c r="D6" s="68">
        <f t="shared" si="0"/>
        <v>0.25</v>
      </c>
      <c r="E6" s="69">
        <f t="shared" si="1"/>
        <v>0.25</v>
      </c>
      <c r="F6" s="59">
        <v>0.25</v>
      </c>
      <c r="G6" s="33">
        <f t="shared" si="2"/>
        <v>0.25</v>
      </c>
      <c r="H6" s="33">
        <f t="shared" si="2"/>
        <v>0.25</v>
      </c>
      <c r="I6" s="170">
        <f t="shared" si="2"/>
        <v>0.25</v>
      </c>
      <c r="J6" s="68">
        <f t="shared" si="3"/>
        <v>0.25</v>
      </c>
      <c r="K6" s="33">
        <f t="shared" si="4"/>
        <v>0.25</v>
      </c>
      <c r="L6" s="69">
        <f t="shared" si="4"/>
        <v>0.25</v>
      </c>
      <c r="M6" s="59">
        <f t="shared" si="5"/>
        <v>0.25</v>
      </c>
      <c r="N6" s="69">
        <f t="shared" si="6"/>
        <v>0.25</v>
      </c>
    </row>
    <row r="7" spans="1:20" ht="15" thickBot="1" x14ac:dyDescent="0.35">
      <c r="A7" s="95" t="s">
        <v>21</v>
      </c>
      <c r="B7" s="96" t="s">
        <v>21</v>
      </c>
      <c r="C7" s="97" t="s">
        <v>13</v>
      </c>
      <c r="D7" s="98">
        <f t="shared" si="0"/>
        <v>1</v>
      </c>
      <c r="E7" s="99">
        <f t="shared" si="1"/>
        <v>1</v>
      </c>
      <c r="F7" s="158">
        <v>1</v>
      </c>
      <c r="G7" s="100">
        <f t="shared" si="2"/>
        <v>1</v>
      </c>
      <c r="H7" s="100">
        <f t="shared" si="2"/>
        <v>1</v>
      </c>
      <c r="I7" s="171">
        <f t="shared" si="2"/>
        <v>1</v>
      </c>
      <c r="J7" s="98">
        <f t="shared" si="3"/>
        <v>1</v>
      </c>
      <c r="K7" s="100">
        <f t="shared" si="4"/>
        <v>1</v>
      </c>
      <c r="L7" s="99">
        <f t="shared" si="4"/>
        <v>1</v>
      </c>
      <c r="M7" s="158">
        <f t="shared" si="5"/>
        <v>1</v>
      </c>
      <c r="N7" s="99">
        <f t="shared" si="6"/>
        <v>1</v>
      </c>
    </row>
    <row r="8" spans="1:20" ht="15" thickBot="1" x14ac:dyDescent="0.35">
      <c r="A8" s="135"/>
      <c r="B8" s="135"/>
      <c r="C8" s="142"/>
      <c r="D8" s="137"/>
      <c r="E8" s="138"/>
      <c r="F8" s="196"/>
      <c r="G8" s="13"/>
      <c r="H8" s="13"/>
      <c r="I8" s="24"/>
      <c r="J8" s="137"/>
      <c r="K8" s="13"/>
      <c r="L8" s="10"/>
      <c r="M8" s="9"/>
      <c r="N8" s="138"/>
    </row>
    <row r="9" spans="1:20" x14ac:dyDescent="0.3">
      <c r="A9" s="101" t="s">
        <v>22</v>
      </c>
      <c r="B9" s="102" t="s">
        <v>30</v>
      </c>
      <c r="C9" s="103" t="s">
        <v>57</v>
      </c>
      <c r="D9" s="104">
        <f>E9</f>
        <v>0.3</v>
      </c>
      <c r="E9" s="105">
        <f>F9*1</f>
        <v>0.3</v>
      </c>
      <c r="F9" s="159">
        <v>0.3</v>
      </c>
      <c r="G9" s="106">
        <f>F9</f>
        <v>0.3</v>
      </c>
      <c r="H9" s="106">
        <f>G9</f>
        <v>0.3</v>
      </c>
      <c r="I9" s="172">
        <f>H9</f>
        <v>0.3</v>
      </c>
      <c r="J9" s="104">
        <f>I9*1</f>
        <v>0.3</v>
      </c>
      <c r="K9" s="106">
        <f>J9</f>
        <v>0.3</v>
      </c>
      <c r="L9" s="105">
        <f>K9</f>
        <v>0.3</v>
      </c>
      <c r="M9" s="159">
        <f>L9*1</f>
        <v>0.3</v>
      </c>
      <c r="N9" s="105">
        <f>M9</f>
        <v>0.3</v>
      </c>
    </row>
    <row r="10" spans="1:20" ht="15" thickBot="1" x14ac:dyDescent="0.35">
      <c r="A10" s="135"/>
      <c r="B10" s="135"/>
      <c r="C10" s="142"/>
      <c r="D10" s="137"/>
      <c r="E10" s="138"/>
      <c r="F10" s="196"/>
      <c r="G10" s="13"/>
      <c r="H10" s="13"/>
      <c r="I10" s="24"/>
      <c r="J10" s="137"/>
      <c r="K10" s="13"/>
      <c r="L10" s="10"/>
      <c r="M10" s="9"/>
      <c r="N10" s="138"/>
    </row>
    <row r="11" spans="1:20" x14ac:dyDescent="0.3">
      <c r="A11" s="121"/>
      <c r="B11" s="122"/>
      <c r="C11" s="103" t="s">
        <v>14</v>
      </c>
      <c r="D11" s="124">
        <f>E11</f>
        <v>0</v>
      </c>
      <c r="E11" s="125">
        <f>F11*1</f>
        <v>0</v>
      </c>
      <c r="F11" s="162"/>
      <c r="G11" s="127">
        <f t="shared" ref="G11:I12" si="7">F11</f>
        <v>0</v>
      </c>
      <c r="H11" s="127">
        <f t="shared" si="7"/>
        <v>0</v>
      </c>
      <c r="I11" s="176">
        <f t="shared" si="7"/>
        <v>0</v>
      </c>
      <c r="J11" s="124">
        <f>I11*1</f>
        <v>0</v>
      </c>
      <c r="K11" s="127">
        <f>J11</f>
        <v>0</v>
      </c>
      <c r="L11" s="125">
        <f>K11</f>
        <v>0</v>
      </c>
      <c r="M11" s="162">
        <f>L11*1</f>
        <v>0</v>
      </c>
      <c r="N11" s="125">
        <f>M11</f>
        <v>0</v>
      </c>
    </row>
    <row r="12" spans="1:20" ht="15" thickBot="1" x14ac:dyDescent="0.35">
      <c r="A12" s="129"/>
      <c r="B12" s="130"/>
      <c r="C12" s="97" t="s">
        <v>15</v>
      </c>
      <c r="D12" s="132">
        <f>E12</f>
        <v>0</v>
      </c>
      <c r="E12" s="133">
        <f>F12*1</f>
        <v>0</v>
      </c>
      <c r="F12" s="163"/>
      <c r="G12" s="134">
        <f t="shared" si="7"/>
        <v>0</v>
      </c>
      <c r="H12" s="134">
        <f t="shared" si="7"/>
        <v>0</v>
      </c>
      <c r="I12" s="180">
        <f t="shared" si="7"/>
        <v>0</v>
      </c>
      <c r="J12" s="132">
        <f>I12*1</f>
        <v>0</v>
      </c>
      <c r="K12" s="134">
        <f>J12</f>
        <v>0</v>
      </c>
      <c r="L12" s="133">
        <f>K12</f>
        <v>0</v>
      </c>
      <c r="M12" s="163">
        <f>L12*1</f>
        <v>0</v>
      </c>
      <c r="N12" s="133">
        <f>M12</f>
        <v>0</v>
      </c>
    </row>
    <row r="13" spans="1:20" ht="15" thickBot="1" x14ac:dyDescent="0.35">
      <c r="A13" s="145"/>
      <c r="B13" s="145"/>
      <c r="C13" s="150"/>
      <c r="D13" s="146"/>
      <c r="E13" s="147"/>
      <c r="F13" s="20"/>
      <c r="G13" s="28"/>
      <c r="H13" s="28"/>
      <c r="I13" s="25"/>
      <c r="J13" s="146"/>
      <c r="K13" s="28"/>
      <c r="L13" s="4"/>
      <c r="M13" s="20"/>
      <c r="N13" s="147"/>
    </row>
    <row r="14" spans="1:20" x14ac:dyDescent="0.3">
      <c r="A14" s="108" t="s">
        <v>23</v>
      </c>
      <c r="B14" s="109" t="s">
        <v>23</v>
      </c>
      <c r="C14" s="110" t="s">
        <v>58</v>
      </c>
      <c r="D14" s="111">
        <f t="shared" ref="D14:E14" si="8">E14/1.3</f>
        <v>-2.0710059171597632</v>
      </c>
      <c r="E14" s="112">
        <f t="shared" si="8"/>
        <v>-2.6923076923076921</v>
      </c>
      <c r="F14" s="197">
        <v>-3.5</v>
      </c>
      <c r="G14" s="113">
        <f t="shared" ref="G14:I14" si="9">F14*1.3</f>
        <v>-4.55</v>
      </c>
      <c r="H14" s="113">
        <f t="shared" si="9"/>
        <v>-5.915</v>
      </c>
      <c r="I14" s="173">
        <f t="shared" si="9"/>
        <v>-7.6895000000000007</v>
      </c>
      <c r="J14" s="111">
        <f t="shared" ref="J14" si="10">I14*1.35</f>
        <v>-10.380825000000002</v>
      </c>
      <c r="K14" s="113">
        <f t="shared" ref="K14" si="11">J14*1.4</f>
        <v>-14.533155000000001</v>
      </c>
      <c r="L14" s="183">
        <f t="shared" ref="L14" si="12">K14*1.45</f>
        <v>-21.07307475</v>
      </c>
      <c r="M14" s="160">
        <f t="shared" ref="M14" si="13">L14*1.5</f>
        <v>-31.609612124999998</v>
      </c>
      <c r="N14" s="112">
        <f t="shared" ref="N14" si="14">M14*1.55</f>
        <v>-48.994898793749996</v>
      </c>
    </row>
    <row r="15" spans="1:20" ht="15" thickBot="1" x14ac:dyDescent="0.35">
      <c r="A15" s="145"/>
      <c r="B15" s="145"/>
      <c r="C15" s="142"/>
      <c r="D15" s="146"/>
      <c r="E15" s="147"/>
      <c r="F15" s="200"/>
      <c r="G15" s="28"/>
      <c r="H15" s="28"/>
      <c r="I15" s="25"/>
      <c r="J15" s="146"/>
      <c r="K15" s="28"/>
      <c r="L15" s="4"/>
      <c r="M15" s="20"/>
      <c r="N15" s="147"/>
    </row>
    <row r="16" spans="1:20" x14ac:dyDescent="0.3">
      <c r="A16" s="121" t="s">
        <v>23</v>
      </c>
      <c r="B16" s="122" t="s">
        <v>23</v>
      </c>
      <c r="C16" s="123" t="s">
        <v>59</v>
      </c>
      <c r="D16" s="124">
        <f>E16/1.3</f>
        <v>0.41420118343195261</v>
      </c>
      <c r="E16" s="125">
        <f>F16/1.3</f>
        <v>0.53846153846153844</v>
      </c>
      <c r="F16" s="199">
        <v>0.7</v>
      </c>
      <c r="G16" s="127">
        <f t="shared" ref="G16:I17" si="15">F16*1.3</f>
        <v>0.90999999999999992</v>
      </c>
      <c r="H16" s="127">
        <f t="shared" si="15"/>
        <v>1.1829999999999998</v>
      </c>
      <c r="I16" s="176">
        <f t="shared" si="15"/>
        <v>1.5378999999999998</v>
      </c>
      <c r="J16" s="124">
        <f>I16*1.35</f>
        <v>2.076165</v>
      </c>
      <c r="K16" s="127">
        <f>J16*1.4</f>
        <v>2.906631</v>
      </c>
      <c r="L16" s="187">
        <f>K16*1.45</f>
        <v>4.2146149499999996</v>
      </c>
      <c r="M16" s="162">
        <f>L16*1.5</f>
        <v>6.3219224249999995</v>
      </c>
      <c r="N16" s="125">
        <f>M16*1.55</f>
        <v>9.7989797587499989</v>
      </c>
    </row>
    <row r="17" spans="1:14" ht="15" thickBot="1" x14ac:dyDescent="0.35">
      <c r="A17" s="240" t="s">
        <v>23</v>
      </c>
      <c r="B17" s="241" t="s">
        <v>23</v>
      </c>
      <c r="C17" s="242" t="s">
        <v>60</v>
      </c>
      <c r="D17" s="243">
        <f>E17/1.3</f>
        <v>1.6568047337278105</v>
      </c>
      <c r="E17" s="244">
        <f>F17/1.3</f>
        <v>2.1538461538461537</v>
      </c>
      <c r="F17" s="245">
        <v>2.8</v>
      </c>
      <c r="G17" s="246">
        <f t="shared" si="15"/>
        <v>3.6399999999999997</v>
      </c>
      <c r="H17" s="246">
        <f t="shared" si="15"/>
        <v>4.7319999999999993</v>
      </c>
      <c r="I17" s="247">
        <f t="shared" si="15"/>
        <v>6.1515999999999993</v>
      </c>
      <c r="J17" s="243">
        <f>I17*1.35</f>
        <v>8.3046600000000002</v>
      </c>
      <c r="K17" s="246">
        <f>J17*1.4</f>
        <v>11.626524</v>
      </c>
      <c r="L17" s="248">
        <f>K17*1.45</f>
        <v>16.858459799999999</v>
      </c>
      <c r="M17" s="271">
        <f>L17*1.5</f>
        <v>25.287689699999998</v>
      </c>
      <c r="N17" s="244">
        <f>M17*1.55</f>
        <v>39.195919034999996</v>
      </c>
    </row>
    <row r="18" spans="1:14" ht="15.6" thickTop="1" thickBot="1" x14ac:dyDescent="0.35">
      <c r="A18" s="135"/>
      <c r="B18" s="135"/>
      <c r="C18" s="136"/>
      <c r="D18" s="137"/>
      <c r="E18" s="138"/>
      <c r="F18" s="196"/>
      <c r="G18" s="13"/>
      <c r="H18" s="13"/>
      <c r="I18" s="24"/>
      <c r="J18" s="137"/>
      <c r="K18" s="13"/>
      <c r="L18" s="10"/>
      <c r="M18" s="9"/>
      <c r="N18" s="138"/>
    </row>
    <row r="19" spans="1:14" x14ac:dyDescent="0.3">
      <c r="A19" s="101" t="s">
        <v>21</v>
      </c>
      <c r="B19" s="102" t="s">
        <v>21</v>
      </c>
      <c r="C19" s="139" t="s">
        <v>3</v>
      </c>
      <c r="D19" s="226">
        <f>E19</f>
        <v>0</v>
      </c>
      <c r="E19" s="227">
        <f>F19*1</f>
        <v>0</v>
      </c>
      <c r="F19" s="228">
        <v>0</v>
      </c>
      <c r="G19" s="229">
        <f t="shared" ref="G19:I20" si="16">F19</f>
        <v>0</v>
      </c>
      <c r="H19" s="229">
        <f t="shared" si="16"/>
        <v>0</v>
      </c>
      <c r="I19" s="230">
        <f t="shared" si="16"/>
        <v>0</v>
      </c>
      <c r="J19" s="226">
        <f>I19*1</f>
        <v>0</v>
      </c>
      <c r="K19" s="229">
        <f>J19</f>
        <v>0</v>
      </c>
      <c r="L19" s="227">
        <f>K19</f>
        <v>0</v>
      </c>
      <c r="M19" s="228">
        <f>L19*1</f>
        <v>0</v>
      </c>
      <c r="N19" s="227">
        <f>M19</f>
        <v>0</v>
      </c>
    </row>
    <row r="20" spans="1:14" ht="15" thickBot="1" x14ac:dyDescent="0.35">
      <c r="A20" s="140" t="s">
        <v>21</v>
      </c>
      <c r="B20" s="141" t="s">
        <v>21</v>
      </c>
      <c r="C20" s="97" t="s">
        <v>4</v>
      </c>
      <c r="D20" s="216">
        <f>E20</f>
        <v>0</v>
      </c>
      <c r="E20" s="217">
        <f>F20*1</f>
        <v>0</v>
      </c>
      <c r="F20" s="219">
        <v>0</v>
      </c>
      <c r="G20" s="218">
        <f t="shared" si="16"/>
        <v>0</v>
      </c>
      <c r="H20" s="218">
        <f t="shared" si="16"/>
        <v>0</v>
      </c>
      <c r="I20" s="220">
        <f t="shared" si="16"/>
        <v>0</v>
      </c>
      <c r="J20" s="216">
        <f>I20*1</f>
        <v>0</v>
      </c>
      <c r="K20" s="218">
        <f>J20</f>
        <v>0</v>
      </c>
      <c r="L20" s="217">
        <f>K20</f>
        <v>0</v>
      </c>
      <c r="M20" s="219">
        <f>L20*1</f>
        <v>0</v>
      </c>
      <c r="N20" s="217">
        <f>M20</f>
        <v>0</v>
      </c>
    </row>
    <row r="21" spans="1:14" ht="15" thickBot="1" x14ac:dyDescent="0.35">
      <c r="A21" s="135"/>
      <c r="B21" s="135"/>
      <c r="C21" s="150"/>
      <c r="D21" s="137"/>
      <c r="E21" s="138"/>
      <c r="F21" s="196"/>
      <c r="G21" s="13"/>
      <c r="H21" s="13"/>
      <c r="I21" s="24"/>
      <c r="J21" s="137"/>
      <c r="K21" s="13"/>
      <c r="L21" s="10"/>
      <c r="M21" s="9"/>
      <c r="N21" s="138"/>
    </row>
    <row r="22" spans="1:14" ht="15" thickBot="1" x14ac:dyDescent="0.35">
      <c r="A22" s="151" t="s">
        <v>21</v>
      </c>
      <c r="B22" s="152" t="s">
        <v>21</v>
      </c>
      <c r="C22" s="153" t="s">
        <v>16</v>
      </c>
      <c r="D22" s="221">
        <f>E22</f>
        <v>5</v>
      </c>
      <c r="E22" s="222">
        <f>F22*1</f>
        <v>5</v>
      </c>
      <c r="F22" s="223">
        <v>5</v>
      </c>
      <c r="G22" s="224">
        <f>F22</f>
        <v>5</v>
      </c>
      <c r="H22" s="224">
        <f>G22</f>
        <v>5</v>
      </c>
      <c r="I22" s="225">
        <f>H22</f>
        <v>5</v>
      </c>
      <c r="J22" s="221">
        <f>I22*1</f>
        <v>5</v>
      </c>
      <c r="K22" s="224">
        <f>J22</f>
        <v>5</v>
      </c>
      <c r="L22" s="222">
        <f>K22</f>
        <v>5</v>
      </c>
      <c r="M22" s="223">
        <f>L22*1</f>
        <v>5</v>
      </c>
      <c r="N22" s="222">
        <f>M22</f>
        <v>5</v>
      </c>
    </row>
    <row r="23" spans="1:14" ht="15" thickBot="1" x14ac:dyDescent="0.35">
      <c r="A23" s="135"/>
      <c r="B23" s="135"/>
      <c r="C23" s="150"/>
      <c r="D23" s="137"/>
      <c r="E23" s="138"/>
      <c r="F23" s="196"/>
      <c r="G23" s="13"/>
      <c r="H23" s="13"/>
      <c r="I23" s="24"/>
      <c r="J23" s="137"/>
      <c r="K23" s="13"/>
      <c r="L23" s="10"/>
      <c r="M23" s="9"/>
      <c r="N23" s="138"/>
    </row>
    <row r="24" spans="1:14" x14ac:dyDescent="0.3">
      <c r="A24" s="154" t="s">
        <v>22</v>
      </c>
      <c r="B24" s="155" t="s">
        <v>30</v>
      </c>
      <c r="C24" s="156" t="s">
        <v>61</v>
      </c>
      <c r="D24" s="206">
        <f>E24</f>
        <v>30</v>
      </c>
      <c r="E24" s="207">
        <f>F24*1</f>
        <v>30</v>
      </c>
      <c r="F24" s="209">
        <v>30</v>
      </c>
      <c r="G24" s="208">
        <f>F24</f>
        <v>30</v>
      </c>
      <c r="H24" s="208">
        <f>G24</f>
        <v>30</v>
      </c>
      <c r="I24" s="210">
        <f>H24</f>
        <v>30</v>
      </c>
      <c r="J24" s="206">
        <f>I24*1</f>
        <v>30</v>
      </c>
      <c r="K24" s="208">
        <f>J24</f>
        <v>30</v>
      </c>
      <c r="L24" s="207">
        <f>K24</f>
        <v>30</v>
      </c>
      <c r="M24" s="209">
        <f>L24*1</f>
        <v>30</v>
      </c>
      <c r="N24" s="207">
        <f>M24</f>
        <v>30</v>
      </c>
    </row>
    <row r="25" spans="1:14" ht="15" thickBot="1" x14ac:dyDescent="0.35">
      <c r="A25" s="135"/>
      <c r="B25" s="135"/>
      <c r="C25" s="150"/>
      <c r="D25" s="137"/>
      <c r="E25" s="138"/>
      <c r="F25" s="196"/>
      <c r="G25" s="13"/>
      <c r="H25" s="13"/>
      <c r="I25" s="24"/>
      <c r="J25" s="137"/>
      <c r="K25" s="13"/>
      <c r="L25" s="10"/>
      <c r="M25" s="9"/>
      <c r="N25" s="138"/>
    </row>
    <row r="26" spans="1:14" ht="15" thickBot="1" x14ac:dyDescent="0.35">
      <c r="A26" s="151" t="s">
        <v>21</v>
      </c>
      <c r="B26" s="152" t="s">
        <v>21</v>
      </c>
      <c r="C26" s="153" t="s">
        <v>17</v>
      </c>
      <c r="D26" s="260">
        <f>E26</f>
        <v>0.75</v>
      </c>
      <c r="E26" s="261">
        <f>F26*1</f>
        <v>0.75</v>
      </c>
      <c r="F26" s="262">
        <v>0.75</v>
      </c>
      <c r="G26" s="263">
        <f>F26</f>
        <v>0.75</v>
      </c>
      <c r="H26" s="263">
        <f>G26</f>
        <v>0.75</v>
      </c>
      <c r="I26" s="264">
        <f>H26</f>
        <v>0.75</v>
      </c>
      <c r="J26" s="260">
        <f>I26*1</f>
        <v>0.75</v>
      </c>
      <c r="K26" s="263">
        <f>J26</f>
        <v>0.75</v>
      </c>
      <c r="L26" s="261">
        <f>K26</f>
        <v>0.75</v>
      </c>
      <c r="M26" s="262">
        <f>L26*1</f>
        <v>0.75</v>
      </c>
      <c r="N26" s="261">
        <f>M26</f>
        <v>0.75</v>
      </c>
    </row>
  </sheetData>
  <mergeCells count="1">
    <mergeCell ref="A1:B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740C4-646E-4899-80F1-F4205015B17F}">
  <dimension ref="A1:T26"/>
  <sheetViews>
    <sheetView workbookViewId="0">
      <selection activeCell="F17" sqref="F17"/>
    </sheetView>
  </sheetViews>
  <sheetFormatPr defaultRowHeight="14.4" x14ac:dyDescent="0.3"/>
  <cols>
    <col min="1" max="1" width="10.6640625" bestFit="1" customWidth="1"/>
    <col min="2" max="2" width="15.88671875" bestFit="1" customWidth="1"/>
    <col min="3" max="3" width="16.6640625" bestFit="1" customWidth="1"/>
  </cols>
  <sheetData>
    <row r="1" spans="1:20" x14ac:dyDescent="0.3">
      <c r="A1" s="338" t="s">
        <v>62</v>
      </c>
      <c r="B1" s="338"/>
      <c r="C1" s="52" t="s">
        <v>0</v>
      </c>
      <c r="D1" s="192" t="s">
        <v>2</v>
      </c>
      <c r="E1" s="194" t="s">
        <v>1</v>
      </c>
      <c r="F1" s="82">
        <v>1</v>
      </c>
      <c r="G1" s="82">
        <v>2</v>
      </c>
      <c r="H1" s="82">
        <v>3</v>
      </c>
      <c r="I1" s="82">
        <v>4</v>
      </c>
      <c r="J1" s="81">
        <v>5</v>
      </c>
      <c r="K1" s="82">
        <v>6</v>
      </c>
      <c r="L1" s="83">
        <v>7</v>
      </c>
      <c r="M1" s="82">
        <v>8</v>
      </c>
      <c r="N1" s="83">
        <v>9</v>
      </c>
    </row>
    <row r="2" spans="1:20" ht="15" thickBot="1" x14ac:dyDescent="0.35">
      <c r="A2" s="84" t="s">
        <v>28</v>
      </c>
      <c r="B2" s="84" t="s">
        <v>29</v>
      </c>
      <c r="C2" s="85" t="s">
        <v>18</v>
      </c>
      <c r="D2" s="137"/>
      <c r="E2" s="138"/>
      <c r="F2" s="195"/>
      <c r="G2" s="30"/>
      <c r="H2" s="30"/>
      <c r="I2" s="31"/>
      <c r="J2" s="86"/>
      <c r="K2" s="30"/>
      <c r="L2" s="87"/>
      <c r="M2" s="11"/>
      <c r="N2" s="87"/>
    </row>
    <row r="3" spans="1:20" x14ac:dyDescent="0.3">
      <c r="A3" s="89" t="s">
        <v>21</v>
      </c>
      <c r="B3" s="90" t="s">
        <v>21</v>
      </c>
      <c r="C3" s="91" t="s">
        <v>9</v>
      </c>
      <c r="D3" s="267">
        <f>E3</f>
        <v>1</v>
      </c>
      <c r="E3" s="268">
        <f>F3*1</f>
        <v>1</v>
      </c>
      <c r="F3" s="274">
        <v>1</v>
      </c>
      <c r="G3" s="269">
        <f>F3</f>
        <v>1</v>
      </c>
      <c r="H3" s="269">
        <f>G3</f>
        <v>1</v>
      </c>
      <c r="I3" s="270">
        <f>H3</f>
        <v>1</v>
      </c>
      <c r="J3" s="267">
        <f>I3*1</f>
        <v>1</v>
      </c>
      <c r="K3" s="269">
        <f>J3</f>
        <v>1</v>
      </c>
      <c r="L3" s="268">
        <f>K3</f>
        <v>1</v>
      </c>
      <c r="M3" s="274">
        <f>L3*1</f>
        <v>1</v>
      </c>
      <c r="N3" s="268">
        <f>M3</f>
        <v>1</v>
      </c>
      <c r="P3" s="325"/>
      <c r="Q3" s="325"/>
      <c r="R3" s="325"/>
      <c r="S3" s="325"/>
      <c r="T3" s="326"/>
    </row>
    <row r="4" spans="1:20" x14ac:dyDescent="0.3">
      <c r="A4" s="92" t="s">
        <v>21</v>
      </c>
      <c r="B4" s="39" t="s">
        <v>21</v>
      </c>
      <c r="C4" s="53" t="s">
        <v>10</v>
      </c>
      <c r="D4" s="68">
        <f t="shared" ref="D4:D7" si="0">E4</f>
        <v>0</v>
      </c>
      <c r="E4" s="69">
        <f t="shared" ref="E4:E7" si="1">F4*1</f>
        <v>0</v>
      </c>
      <c r="F4" s="59">
        <v>0</v>
      </c>
      <c r="G4" s="33">
        <f t="shared" ref="G4:I7" si="2">F4</f>
        <v>0</v>
      </c>
      <c r="H4" s="33">
        <f t="shared" si="2"/>
        <v>0</v>
      </c>
      <c r="I4" s="170">
        <f t="shared" si="2"/>
        <v>0</v>
      </c>
      <c r="J4" s="68">
        <f t="shared" ref="J4:J7" si="3">I4*1</f>
        <v>0</v>
      </c>
      <c r="K4" s="33">
        <f t="shared" ref="K4:L7" si="4">J4</f>
        <v>0</v>
      </c>
      <c r="L4" s="69">
        <f t="shared" si="4"/>
        <v>0</v>
      </c>
      <c r="M4" s="59">
        <f t="shared" ref="M4:M7" si="5">L4*1</f>
        <v>0</v>
      </c>
      <c r="N4" s="69">
        <f t="shared" ref="N4:N7" si="6">M4</f>
        <v>0</v>
      </c>
      <c r="P4" s="327"/>
      <c r="Q4" s="327"/>
      <c r="R4" s="327"/>
      <c r="S4" s="327"/>
      <c r="T4" s="327"/>
    </row>
    <row r="5" spans="1:20" x14ac:dyDescent="0.3">
      <c r="A5" s="93" t="s">
        <v>21</v>
      </c>
      <c r="B5" s="40" t="s">
        <v>21</v>
      </c>
      <c r="C5" s="54" t="s">
        <v>11</v>
      </c>
      <c r="D5" s="66">
        <f t="shared" si="0"/>
        <v>0</v>
      </c>
      <c r="E5" s="67">
        <f t="shared" si="1"/>
        <v>0</v>
      </c>
      <c r="F5" s="58">
        <v>0</v>
      </c>
      <c r="G5" s="32">
        <f t="shared" si="2"/>
        <v>0</v>
      </c>
      <c r="H5" s="32">
        <f t="shared" si="2"/>
        <v>0</v>
      </c>
      <c r="I5" s="169">
        <f t="shared" si="2"/>
        <v>0</v>
      </c>
      <c r="J5" s="66">
        <f t="shared" si="3"/>
        <v>0</v>
      </c>
      <c r="K5" s="32">
        <f t="shared" si="4"/>
        <v>0</v>
      </c>
      <c r="L5" s="67">
        <f t="shared" si="4"/>
        <v>0</v>
      </c>
      <c r="M5" s="58">
        <f t="shared" si="5"/>
        <v>0</v>
      </c>
      <c r="N5" s="67">
        <f t="shared" si="6"/>
        <v>0</v>
      </c>
      <c r="P5" s="328"/>
      <c r="Q5" s="328"/>
      <c r="R5" s="328"/>
      <c r="S5" s="337"/>
      <c r="T5" s="328"/>
    </row>
    <row r="6" spans="1:20" x14ac:dyDescent="0.3">
      <c r="A6" s="94" t="s">
        <v>21</v>
      </c>
      <c r="B6" s="41" t="s">
        <v>21</v>
      </c>
      <c r="C6" s="53" t="s">
        <v>12</v>
      </c>
      <c r="D6" s="68">
        <f t="shared" si="0"/>
        <v>0.25</v>
      </c>
      <c r="E6" s="69">
        <f t="shared" si="1"/>
        <v>0.25</v>
      </c>
      <c r="F6" s="59">
        <v>0.25</v>
      </c>
      <c r="G6" s="33">
        <f t="shared" si="2"/>
        <v>0.25</v>
      </c>
      <c r="H6" s="33">
        <f t="shared" si="2"/>
        <v>0.25</v>
      </c>
      <c r="I6" s="170">
        <f t="shared" si="2"/>
        <v>0.25</v>
      </c>
      <c r="J6" s="68">
        <f t="shared" si="3"/>
        <v>0.25</v>
      </c>
      <c r="K6" s="33">
        <f t="shared" si="4"/>
        <v>0.25</v>
      </c>
      <c r="L6" s="69">
        <f t="shared" si="4"/>
        <v>0.25</v>
      </c>
      <c r="M6" s="59">
        <f t="shared" si="5"/>
        <v>0.25</v>
      </c>
      <c r="N6" s="69">
        <f t="shared" si="6"/>
        <v>0.25</v>
      </c>
    </row>
    <row r="7" spans="1:20" ht="15" thickBot="1" x14ac:dyDescent="0.35">
      <c r="A7" s="95" t="s">
        <v>21</v>
      </c>
      <c r="B7" s="96" t="s">
        <v>21</v>
      </c>
      <c r="C7" s="97" t="s">
        <v>13</v>
      </c>
      <c r="D7" s="98">
        <f t="shared" si="0"/>
        <v>1</v>
      </c>
      <c r="E7" s="99">
        <f t="shared" si="1"/>
        <v>1</v>
      </c>
      <c r="F7" s="158">
        <v>1</v>
      </c>
      <c r="G7" s="100">
        <f t="shared" si="2"/>
        <v>1</v>
      </c>
      <c r="H7" s="100">
        <f t="shared" si="2"/>
        <v>1</v>
      </c>
      <c r="I7" s="171">
        <f t="shared" si="2"/>
        <v>1</v>
      </c>
      <c r="J7" s="98">
        <f t="shared" si="3"/>
        <v>1</v>
      </c>
      <c r="K7" s="100">
        <f t="shared" si="4"/>
        <v>1</v>
      </c>
      <c r="L7" s="99">
        <f t="shared" si="4"/>
        <v>1</v>
      </c>
      <c r="M7" s="158">
        <f t="shared" si="5"/>
        <v>1</v>
      </c>
      <c r="N7" s="99">
        <f t="shared" si="6"/>
        <v>1</v>
      </c>
    </row>
    <row r="8" spans="1:20" ht="15" thickBot="1" x14ac:dyDescent="0.35">
      <c r="A8" s="135"/>
      <c r="B8" s="135"/>
      <c r="C8" s="142"/>
      <c r="D8" s="137"/>
      <c r="E8" s="138"/>
      <c r="F8" s="196"/>
      <c r="G8" s="13"/>
      <c r="H8" s="13"/>
      <c r="I8" s="24"/>
      <c r="J8" s="137"/>
      <c r="K8" s="13"/>
      <c r="L8" s="10"/>
      <c r="M8" s="9"/>
      <c r="N8" s="138"/>
    </row>
    <row r="9" spans="1:20" x14ac:dyDescent="0.3">
      <c r="A9" s="101" t="s">
        <v>22</v>
      </c>
      <c r="B9" s="102" t="s">
        <v>30</v>
      </c>
      <c r="C9" s="103" t="s">
        <v>57</v>
      </c>
      <c r="D9" s="104">
        <f>E9</f>
        <v>0.7</v>
      </c>
      <c r="E9" s="105">
        <f>F9*1</f>
        <v>0.7</v>
      </c>
      <c r="F9" s="159">
        <v>0.7</v>
      </c>
      <c r="G9" s="106">
        <f>F9</f>
        <v>0.7</v>
      </c>
      <c r="H9" s="106">
        <f>G9</f>
        <v>0.7</v>
      </c>
      <c r="I9" s="172">
        <f>H9</f>
        <v>0.7</v>
      </c>
      <c r="J9" s="104">
        <f>I9*1</f>
        <v>0.7</v>
      </c>
      <c r="K9" s="106">
        <f>J9</f>
        <v>0.7</v>
      </c>
      <c r="L9" s="105">
        <f>K9</f>
        <v>0.7</v>
      </c>
      <c r="M9" s="159">
        <f>L9*1</f>
        <v>0.7</v>
      </c>
      <c r="N9" s="105">
        <f>M9</f>
        <v>0.7</v>
      </c>
    </row>
    <row r="10" spans="1:20" ht="15" thickBot="1" x14ac:dyDescent="0.35">
      <c r="A10" s="135"/>
      <c r="B10" s="135"/>
      <c r="C10" s="142"/>
      <c r="D10" s="137"/>
      <c r="E10" s="138"/>
      <c r="F10" s="196"/>
      <c r="G10" s="13"/>
      <c r="H10" s="13"/>
      <c r="I10" s="24"/>
      <c r="J10" s="137"/>
      <c r="K10" s="13"/>
      <c r="L10" s="10"/>
      <c r="M10" s="9"/>
      <c r="N10" s="138"/>
    </row>
    <row r="11" spans="1:20" x14ac:dyDescent="0.3">
      <c r="A11" s="121"/>
      <c r="B11" s="122"/>
      <c r="C11" s="103" t="s">
        <v>14</v>
      </c>
      <c r="D11" s="124">
        <f>E11</f>
        <v>0</v>
      </c>
      <c r="E11" s="125">
        <f>F11*1</f>
        <v>0</v>
      </c>
      <c r="F11" s="162"/>
      <c r="G11" s="127">
        <f t="shared" ref="G11:I12" si="7">F11</f>
        <v>0</v>
      </c>
      <c r="H11" s="127">
        <f t="shared" si="7"/>
        <v>0</v>
      </c>
      <c r="I11" s="176">
        <f t="shared" si="7"/>
        <v>0</v>
      </c>
      <c r="J11" s="124">
        <f>I11*1</f>
        <v>0</v>
      </c>
      <c r="K11" s="127">
        <f>J11</f>
        <v>0</v>
      </c>
      <c r="L11" s="125">
        <f>K11</f>
        <v>0</v>
      </c>
      <c r="M11" s="162">
        <f>L11*1</f>
        <v>0</v>
      </c>
      <c r="N11" s="125">
        <f>M11</f>
        <v>0</v>
      </c>
    </row>
    <row r="12" spans="1:20" ht="15" thickBot="1" x14ac:dyDescent="0.35">
      <c r="A12" s="129"/>
      <c r="B12" s="130"/>
      <c r="C12" s="97" t="s">
        <v>15</v>
      </c>
      <c r="D12" s="132">
        <f>E12</f>
        <v>0</v>
      </c>
      <c r="E12" s="133">
        <f>F12*1</f>
        <v>0</v>
      </c>
      <c r="F12" s="163"/>
      <c r="G12" s="134">
        <f t="shared" si="7"/>
        <v>0</v>
      </c>
      <c r="H12" s="134">
        <f t="shared" si="7"/>
        <v>0</v>
      </c>
      <c r="I12" s="180">
        <f t="shared" si="7"/>
        <v>0</v>
      </c>
      <c r="J12" s="132">
        <f>I12*1</f>
        <v>0</v>
      </c>
      <c r="K12" s="134">
        <f>J12</f>
        <v>0</v>
      </c>
      <c r="L12" s="133">
        <f>K12</f>
        <v>0</v>
      </c>
      <c r="M12" s="163">
        <f>L12*1</f>
        <v>0</v>
      </c>
      <c r="N12" s="133">
        <f>M12</f>
        <v>0</v>
      </c>
    </row>
    <row r="13" spans="1:20" ht="15" thickBot="1" x14ac:dyDescent="0.35">
      <c r="A13" s="145"/>
      <c r="B13" s="145"/>
      <c r="C13" s="150"/>
      <c r="D13" s="146"/>
      <c r="E13" s="147"/>
      <c r="F13" s="20"/>
      <c r="G13" s="28"/>
      <c r="H13" s="28"/>
      <c r="I13" s="25"/>
      <c r="J13" s="146"/>
      <c r="K13" s="28"/>
      <c r="L13" s="4"/>
      <c r="M13" s="20"/>
      <c r="N13" s="147"/>
    </row>
    <row r="14" spans="1:20" x14ac:dyDescent="0.3">
      <c r="A14" s="108" t="s">
        <v>23</v>
      </c>
      <c r="B14" s="109" t="s">
        <v>23</v>
      </c>
      <c r="C14" s="110" t="s">
        <v>58</v>
      </c>
      <c r="D14" s="111">
        <f t="shared" ref="D14:E14" si="8">E14/1.3</f>
        <v>-2.0710059171597632</v>
      </c>
      <c r="E14" s="112">
        <f t="shared" si="8"/>
        <v>-2.6923076923076921</v>
      </c>
      <c r="F14" s="197">
        <v>-3.5</v>
      </c>
      <c r="G14" s="113">
        <f t="shared" ref="G14:I14" si="9">F14*1.3</f>
        <v>-4.55</v>
      </c>
      <c r="H14" s="113">
        <f t="shared" si="9"/>
        <v>-5.915</v>
      </c>
      <c r="I14" s="173">
        <f t="shared" si="9"/>
        <v>-7.6895000000000007</v>
      </c>
      <c r="J14" s="111">
        <f t="shared" ref="J14" si="10">I14*1.35</f>
        <v>-10.380825000000002</v>
      </c>
      <c r="K14" s="113">
        <f t="shared" ref="K14" si="11">J14*1.4</f>
        <v>-14.533155000000001</v>
      </c>
      <c r="L14" s="183">
        <f t="shared" ref="L14" si="12">K14*1.45</f>
        <v>-21.07307475</v>
      </c>
      <c r="M14" s="160">
        <f t="shared" ref="M14" si="13">L14*1.5</f>
        <v>-31.609612124999998</v>
      </c>
      <c r="N14" s="112">
        <f t="shared" ref="N14" si="14">M14*1.55</f>
        <v>-48.994898793749996</v>
      </c>
    </row>
    <row r="15" spans="1:20" ht="15" thickBot="1" x14ac:dyDescent="0.35">
      <c r="A15" s="145"/>
      <c r="B15" s="145"/>
      <c r="C15" s="142"/>
      <c r="D15" s="146"/>
      <c r="E15" s="147"/>
      <c r="F15" s="200"/>
      <c r="G15" s="28"/>
      <c r="H15" s="28"/>
      <c r="I15" s="25"/>
      <c r="J15" s="146"/>
      <c r="K15" s="28"/>
      <c r="L15" s="4"/>
      <c r="M15" s="20"/>
      <c r="N15" s="147"/>
    </row>
    <row r="16" spans="1:20" x14ac:dyDescent="0.3">
      <c r="A16" s="121" t="s">
        <v>23</v>
      </c>
      <c r="B16" s="122" t="s">
        <v>23</v>
      </c>
      <c r="C16" s="123" t="s">
        <v>59</v>
      </c>
      <c r="D16" s="124">
        <f>E16/1.3</f>
        <v>0.41420118343195261</v>
      </c>
      <c r="E16" s="125">
        <f>F16/1.3</f>
        <v>0.53846153846153844</v>
      </c>
      <c r="F16" s="199">
        <v>0.7</v>
      </c>
      <c r="G16" s="127">
        <f t="shared" ref="G16:I17" si="15">F16*1.3</f>
        <v>0.90999999999999992</v>
      </c>
      <c r="H16" s="127">
        <f t="shared" si="15"/>
        <v>1.1829999999999998</v>
      </c>
      <c r="I16" s="176">
        <f t="shared" si="15"/>
        <v>1.5378999999999998</v>
      </c>
      <c r="J16" s="124">
        <f>I16*1.35</f>
        <v>2.076165</v>
      </c>
      <c r="K16" s="127">
        <f>J16*1.4</f>
        <v>2.906631</v>
      </c>
      <c r="L16" s="187">
        <f>K16*1.45</f>
        <v>4.2146149499999996</v>
      </c>
      <c r="M16" s="162">
        <f>L16*1.5</f>
        <v>6.3219224249999995</v>
      </c>
      <c r="N16" s="125">
        <f>M16*1.55</f>
        <v>9.7989797587499989</v>
      </c>
    </row>
    <row r="17" spans="1:14" ht="15" thickBot="1" x14ac:dyDescent="0.35">
      <c r="A17" s="240" t="s">
        <v>23</v>
      </c>
      <c r="B17" s="241" t="s">
        <v>23</v>
      </c>
      <c r="C17" s="242" t="s">
        <v>60</v>
      </c>
      <c r="D17" s="243">
        <f>E17/1.3</f>
        <v>1.2426035502958579</v>
      </c>
      <c r="E17" s="244">
        <f>F17/1.3</f>
        <v>1.6153846153846154</v>
      </c>
      <c r="F17" s="245">
        <v>2.1</v>
      </c>
      <c r="G17" s="246">
        <f t="shared" si="15"/>
        <v>2.7300000000000004</v>
      </c>
      <c r="H17" s="246">
        <f t="shared" si="15"/>
        <v>3.5490000000000008</v>
      </c>
      <c r="I17" s="247">
        <f t="shared" si="15"/>
        <v>4.6137000000000015</v>
      </c>
      <c r="J17" s="243">
        <f>I17*1.35</f>
        <v>6.2284950000000023</v>
      </c>
      <c r="K17" s="246">
        <f>J17*1.4</f>
        <v>8.7198930000000026</v>
      </c>
      <c r="L17" s="248">
        <f>K17*1.45</f>
        <v>12.643844850000002</v>
      </c>
      <c r="M17" s="271">
        <f>L17*1.5</f>
        <v>18.965767275000005</v>
      </c>
      <c r="N17" s="244">
        <f>M17*1.55</f>
        <v>29.396939276250009</v>
      </c>
    </row>
    <row r="18" spans="1:14" ht="15.6" thickTop="1" thickBot="1" x14ac:dyDescent="0.35">
      <c r="A18" s="135"/>
      <c r="B18" s="135"/>
      <c r="C18" s="136"/>
      <c r="D18" s="137"/>
      <c r="E18" s="138"/>
      <c r="F18" s="196"/>
      <c r="G18" s="13"/>
      <c r="H18" s="13"/>
      <c r="I18" s="24"/>
      <c r="J18" s="137"/>
      <c r="K18" s="13"/>
      <c r="L18" s="10"/>
      <c r="M18" s="9"/>
      <c r="N18" s="138"/>
    </row>
    <row r="19" spans="1:14" x14ac:dyDescent="0.3">
      <c r="A19" s="101" t="s">
        <v>21</v>
      </c>
      <c r="B19" s="102" t="s">
        <v>21</v>
      </c>
      <c r="C19" s="139" t="s">
        <v>3</v>
      </c>
      <c r="D19" s="226">
        <f>E19</f>
        <v>0</v>
      </c>
      <c r="E19" s="227">
        <f>F19*1</f>
        <v>0</v>
      </c>
      <c r="F19" s="228">
        <v>0</v>
      </c>
      <c r="G19" s="229">
        <f t="shared" ref="G19:I20" si="16">F19</f>
        <v>0</v>
      </c>
      <c r="H19" s="229">
        <f t="shared" si="16"/>
        <v>0</v>
      </c>
      <c r="I19" s="230">
        <f t="shared" si="16"/>
        <v>0</v>
      </c>
      <c r="J19" s="226">
        <f>I19*1</f>
        <v>0</v>
      </c>
      <c r="K19" s="229">
        <f>J19</f>
        <v>0</v>
      </c>
      <c r="L19" s="227">
        <f>K19</f>
        <v>0</v>
      </c>
      <c r="M19" s="228">
        <f>L19*1</f>
        <v>0</v>
      </c>
      <c r="N19" s="227">
        <f>M19</f>
        <v>0</v>
      </c>
    </row>
    <row r="20" spans="1:14" ht="15" thickBot="1" x14ac:dyDescent="0.35">
      <c r="A20" s="140" t="s">
        <v>21</v>
      </c>
      <c r="B20" s="141" t="s">
        <v>21</v>
      </c>
      <c r="C20" s="97" t="s">
        <v>4</v>
      </c>
      <c r="D20" s="216">
        <f>E20</f>
        <v>0</v>
      </c>
      <c r="E20" s="217">
        <f>F20*1</f>
        <v>0</v>
      </c>
      <c r="F20" s="219">
        <v>0</v>
      </c>
      <c r="G20" s="218">
        <f t="shared" si="16"/>
        <v>0</v>
      </c>
      <c r="H20" s="218">
        <f t="shared" si="16"/>
        <v>0</v>
      </c>
      <c r="I20" s="220">
        <f t="shared" si="16"/>
        <v>0</v>
      </c>
      <c r="J20" s="216">
        <f>I20*1</f>
        <v>0</v>
      </c>
      <c r="K20" s="218">
        <f>J20</f>
        <v>0</v>
      </c>
      <c r="L20" s="217">
        <f>K20</f>
        <v>0</v>
      </c>
      <c r="M20" s="219">
        <f>L20*1</f>
        <v>0</v>
      </c>
      <c r="N20" s="217">
        <f>M20</f>
        <v>0</v>
      </c>
    </row>
    <row r="21" spans="1:14" ht="15" thickBot="1" x14ac:dyDescent="0.35">
      <c r="A21" s="135"/>
      <c r="B21" s="135"/>
      <c r="C21" s="150"/>
      <c r="D21" s="137"/>
      <c r="E21" s="138"/>
      <c r="F21" s="196"/>
      <c r="G21" s="13"/>
      <c r="H21" s="13"/>
      <c r="I21" s="24"/>
      <c r="J21" s="137"/>
      <c r="K21" s="13"/>
      <c r="L21" s="10"/>
      <c r="M21" s="9"/>
      <c r="N21" s="138"/>
    </row>
    <row r="22" spans="1:14" ht="15" thickBot="1" x14ac:dyDescent="0.35">
      <c r="A22" s="151" t="s">
        <v>21</v>
      </c>
      <c r="B22" s="152" t="s">
        <v>21</v>
      </c>
      <c r="C22" s="153" t="s">
        <v>16</v>
      </c>
      <c r="D22" s="221">
        <f>E22</f>
        <v>5</v>
      </c>
      <c r="E22" s="222">
        <f>F22*1</f>
        <v>5</v>
      </c>
      <c r="F22" s="223">
        <v>5</v>
      </c>
      <c r="G22" s="224">
        <f>F22</f>
        <v>5</v>
      </c>
      <c r="H22" s="224">
        <f>G22</f>
        <v>5</v>
      </c>
      <c r="I22" s="225">
        <f>H22</f>
        <v>5</v>
      </c>
      <c r="J22" s="221">
        <f>I22*1</f>
        <v>5</v>
      </c>
      <c r="K22" s="224">
        <f>J22</f>
        <v>5</v>
      </c>
      <c r="L22" s="222">
        <f>K22</f>
        <v>5</v>
      </c>
      <c r="M22" s="223">
        <f>L22*1</f>
        <v>5</v>
      </c>
      <c r="N22" s="222">
        <f>M22</f>
        <v>5</v>
      </c>
    </row>
    <row r="23" spans="1:14" ht="15" thickBot="1" x14ac:dyDescent="0.35">
      <c r="A23" s="135"/>
      <c r="B23" s="135"/>
      <c r="C23" s="150"/>
      <c r="D23" s="137"/>
      <c r="E23" s="138"/>
      <c r="F23" s="196"/>
      <c r="G23" s="13"/>
      <c r="H23" s="13"/>
      <c r="I23" s="24"/>
      <c r="J23" s="137"/>
      <c r="K23" s="13"/>
      <c r="L23" s="10"/>
      <c r="M23" s="9"/>
      <c r="N23" s="138"/>
    </row>
    <row r="24" spans="1:14" x14ac:dyDescent="0.3">
      <c r="A24" s="154" t="s">
        <v>22</v>
      </c>
      <c r="B24" s="155" t="s">
        <v>30</v>
      </c>
      <c r="C24" s="156" t="s">
        <v>61</v>
      </c>
      <c r="D24" s="206">
        <f>E24</f>
        <v>30</v>
      </c>
      <c r="E24" s="207">
        <f>F24*1</f>
        <v>30</v>
      </c>
      <c r="F24" s="209">
        <v>30</v>
      </c>
      <c r="G24" s="208">
        <f>F24</f>
        <v>30</v>
      </c>
      <c r="H24" s="208">
        <f>G24</f>
        <v>30</v>
      </c>
      <c r="I24" s="210">
        <f>H24</f>
        <v>30</v>
      </c>
      <c r="J24" s="206">
        <f>I24*1</f>
        <v>30</v>
      </c>
      <c r="K24" s="208">
        <f>J24</f>
        <v>30</v>
      </c>
      <c r="L24" s="207">
        <f>K24</f>
        <v>30</v>
      </c>
      <c r="M24" s="209">
        <f>L24*1</f>
        <v>30</v>
      </c>
      <c r="N24" s="207">
        <f>M24</f>
        <v>30</v>
      </c>
    </row>
    <row r="25" spans="1:14" ht="15" thickBot="1" x14ac:dyDescent="0.35">
      <c r="A25" s="135"/>
      <c r="B25" s="135"/>
      <c r="C25" s="150"/>
      <c r="D25" s="137"/>
      <c r="E25" s="138"/>
      <c r="F25" s="196"/>
      <c r="G25" s="13"/>
      <c r="H25" s="13"/>
      <c r="I25" s="24"/>
      <c r="J25" s="137"/>
      <c r="K25" s="13"/>
      <c r="L25" s="10"/>
      <c r="M25" s="9"/>
      <c r="N25" s="138"/>
    </row>
    <row r="26" spans="1:14" ht="15" thickBot="1" x14ac:dyDescent="0.35">
      <c r="A26" s="151" t="s">
        <v>21</v>
      </c>
      <c r="B26" s="152" t="s">
        <v>21</v>
      </c>
      <c r="C26" s="153" t="s">
        <v>17</v>
      </c>
      <c r="D26" s="260">
        <f>E26</f>
        <v>0.75</v>
      </c>
      <c r="E26" s="261">
        <f>F26*1</f>
        <v>0.75</v>
      </c>
      <c r="F26" s="262">
        <v>0.75</v>
      </c>
      <c r="G26" s="263">
        <f>F26</f>
        <v>0.75</v>
      </c>
      <c r="H26" s="263">
        <f>G26</f>
        <v>0.75</v>
      </c>
      <c r="I26" s="264">
        <f>H26</f>
        <v>0.75</v>
      </c>
      <c r="J26" s="260">
        <f>I26*1</f>
        <v>0.75</v>
      </c>
      <c r="K26" s="263">
        <f>J26</f>
        <v>0.75</v>
      </c>
      <c r="L26" s="261">
        <f>K26</f>
        <v>0.75</v>
      </c>
      <c r="M26" s="262">
        <f>L26*1</f>
        <v>0.75</v>
      </c>
      <c r="N26" s="261">
        <f>M26</f>
        <v>0.75</v>
      </c>
    </row>
  </sheetData>
  <mergeCells count="1">
    <mergeCell ref="A1:B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393BA-6CBB-4203-8E66-10B2FAE38C8F}">
  <dimension ref="A1:N33"/>
  <sheetViews>
    <sheetView workbookViewId="0">
      <selection activeCell="I9" sqref="I9"/>
    </sheetView>
  </sheetViews>
  <sheetFormatPr defaultRowHeight="14.4" x14ac:dyDescent="0.3"/>
  <cols>
    <col min="2" max="2" width="15.88671875" bestFit="1" customWidth="1"/>
    <col min="3" max="3" width="20.5546875" bestFit="1" customWidth="1"/>
  </cols>
  <sheetData>
    <row r="1" spans="1:14" x14ac:dyDescent="0.3">
      <c r="A1" s="338" t="s">
        <v>49</v>
      </c>
      <c r="B1" s="338"/>
      <c r="C1" s="52" t="s">
        <v>0</v>
      </c>
      <c r="D1" s="192" t="s">
        <v>2</v>
      </c>
      <c r="E1" s="194" t="s">
        <v>1</v>
      </c>
      <c r="F1" s="82">
        <v>1</v>
      </c>
      <c r="G1" s="82">
        <v>2</v>
      </c>
      <c r="H1" s="82">
        <v>3</v>
      </c>
      <c r="I1" s="82">
        <v>4</v>
      </c>
      <c r="J1" s="81">
        <v>5</v>
      </c>
      <c r="K1" s="82">
        <v>6</v>
      </c>
      <c r="L1" s="83">
        <v>7</v>
      </c>
      <c r="M1" s="82">
        <v>8</v>
      </c>
      <c r="N1" s="83">
        <v>9</v>
      </c>
    </row>
    <row r="2" spans="1:14" ht="15" thickBot="1" x14ac:dyDescent="0.35">
      <c r="A2" s="84" t="s">
        <v>28</v>
      </c>
      <c r="B2" s="84" t="s">
        <v>29</v>
      </c>
      <c r="C2" s="85" t="s">
        <v>18</v>
      </c>
      <c r="D2" s="137"/>
      <c r="E2" s="138"/>
      <c r="F2" s="195"/>
      <c r="G2" s="30"/>
      <c r="H2" s="30"/>
      <c r="I2" s="31"/>
      <c r="J2" s="86"/>
      <c r="K2" s="30"/>
      <c r="L2" s="87"/>
      <c r="M2" s="11"/>
      <c r="N2" s="87"/>
    </row>
    <row r="3" spans="1:14" x14ac:dyDescent="0.3">
      <c r="A3" s="89" t="s">
        <v>21</v>
      </c>
      <c r="B3" s="90" t="s">
        <v>21</v>
      </c>
      <c r="C3" s="91" t="s">
        <v>9</v>
      </c>
      <c r="D3" s="267">
        <f>E3</f>
        <v>1</v>
      </c>
      <c r="E3" s="268">
        <f>F3*1</f>
        <v>1</v>
      </c>
      <c r="F3" s="274">
        <v>1</v>
      </c>
      <c r="G3" s="269">
        <f>F3</f>
        <v>1</v>
      </c>
      <c r="H3" s="269">
        <f>G3</f>
        <v>1</v>
      </c>
      <c r="I3" s="270">
        <f>H3</f>
        <v>1</v>
      </c>
      <c r="J3" s="267">
        <f>I3*1</f>
        <v>1</v>
      </c>
      <c r="K3" s="269">
        <f>J3</f>
        <v>1</v>
      </c>
      <c r="L3" s="268">
        <f>K3</f>
        <v>1</v>
      </c>
      <c r="M3" s="274">
        <f>L3*1</f>
        <v>1</v>
      </c>
      <c r="N3" s="268">
        <f>M3</f>
        <v>1</v>
      </c>
    </row>
    <row r="4" spans="1:14" x14ac:dyDescent="0.3">
      <c r="A4" s="92" t="s">
        <v>21</v>
      </c>
      <c r="B4" s="39" t="s">
        <v>21</v>
      </c>
      <c r="C4" s="53" t="s">
        <v>10</v>
      </c>
      <c r="D4" s="68">
        <f t="shared" ref="D4:D7" si="0">E4</f>
        <v>0</v>
      </c>
      <c r="E4" s="69">
        <f t="shared" ref="E4:E7" si="1">F4*1</f>
        <v>0</v>
      </c>
      <c r="F4" s="59">
        <v>0</v>
      </c>
      <c r="G4" s="33">
        <f t="shared" ref="G4:I7" si="2">F4</f>
        <v>0</v>
      </c>
      <c r="H4" s="33">
        <f t="shared" si="2"/>
        <v>0</v>
      </c>
      <c r="I4" s="170">
        <f t="shared" si="2"/>
        <v>0</v>
      </c>
      <c r="J4" s="68">
        <f t="shared" ref="J4:J7" si="3">I4*1</f>
        <v>0</v>
      </c>
      <c r="K4" s="33">
        <f t="shared" ref="K4:L7" si="4">J4</f>
        <v>0</v>
      </c>
      <c r="L4" s="69">
        <f t="shared" si="4"/>
        <v>0</v>
      </c>
      <c r="M4" s="59">
        <f t="shared" ref="M4:M7" si="5">L4*1</f>
        <v>0</v>
      </c>
      <c r="N4" s="69">
        <f t="shared" ref="N4:N7" si="6">M4</f>
        <v>0</v>
      </c>
    </row>
    <row r="5" spans="1:14" x14ac:dyDescent="0.3">
      <c r="A5" s="93" t="s">
        <v>21</v>
      </c>
      <c r="B5" s="40" t="s">
        <v>21</v>
      </c>
      <c r="C5" s="54" t="s">
        <v>11</v>
      </c>
      <c r="D5" s="66">
        <f t="shared" si="0"/>
        <v>1</v>
      </c>
      <c r="E5" s="67">
        <f t="shared" si="1"/>
        <v>1</v>
      </c>
      <c r="F5" s="58">
        <v>1</v>
      </c>
      <c r="G5" s="32">
        <f t="shared" si="2"/>
        <v>1</v>
      </c>
      <c r="H5" s="32">
        <f t="shared" si="2"/>
        <v>1</v>
      </c>
      <c r="I5" s="169">
        <f t="shared" si="2"/>
        <v>1</v>
      </c>
      <c r="J5" s="66">
        <f t="shared" si="3"/>
        <v>1</v>
      </c>
      <c r="K5" s="32">
        <f t="shared" si="4"/>
        <v>1</v>
      </c>
      <c r="L5" s="67">
        <f t="shared" si="4"/>
        <v>1</v>
      </c>
      <c r="M5" s="58">
        <f t="shared" si="5"/>
        <v>1</v>
      </c>
      <c r="N5" s="67">
        <f t="shared" si="6"/>
        <v>1</v>
      </c>
    </row>
    <row r="6" spans="1:14" x14ac:dyDescent="0.3">
      <c r="A6" s="94" t="s">
        <v>21</v>
      </c>
      <c r="B6" s="41" t="s">
        <v>21</v>
      </c>
      <c r="C6" s="53" t="s">
        <v>12</v>
      </c>
      <c r="D6" s="68">
        <f t="shared" si="0"/>
        <v>1.25</v>
      </c>
      <c r="E6" s="69">
        <f t="shared" si="1"/>
        <v>1.25</v>
      </c>
      <c r="F6" s="59">
        <v>1.25</v>
      </c>
      <c r="G6" s="33">
        <f t="shared" si="2"/>
        <v>1.25</v>
      </c>
      <c r="H6" s="33">
        <f t="shared" si="2"/>
        <v>1.25</v>
      </c>
      <c r="I6" s="170">
        <f t="shared" si="2"/>
        <v>1.25</v>
      </c>
      <c r="J6" s="68">
        <f t="shared" si="3"/>
        <v>1.25</v>
      </c>
      <c r="K6" s="33">
        <f t="shared" si="4"/>
        <v>1.25</v>
      </c>
      <c r="L6" s="69">
        <f t="shared" si="4"/>
        <v>1.25</v>
      </c>
      <c r="M6" s="59">
        <f t="shared" si="5"/>
        <v>1.25</v>
      </c>
      <c r="N6" s="69">
        <f t="shared" si="6"/>
        <v>1.25</v>
      </c>
    </row>
    <row r="7" spans="1:14" ht="15" thickBot="1" x14ac:dyDescent="0.35">
      <c r="A7" s="95" t="s">
        <v>21</v>
      </c>
      <c r="B7" s="96" t="s">
        <v>21</v>
      </c>
      <c r="C7" s="97" t="s">
        <v>13</v>
      </c>
      <c r="D7" s="98">
        <f t="shared" si="0"/>
        <v>1</v>
      </c>
      <c r="E7" s="99">
        <f t="shared" si="1"/>
        <v>1</v>
      </c>
      <c r="F7" s="158">
        <v>1</v>
      </c>
      <c r="G7" s="100">
        <f t="shared" si="2"/>
        <v>1</v>
      </c>
      <c r="H7" s="100">
        <f t="shared" si="2"/>
        <v>1</v>
      </c>
      <c r="I7" s="171">
        <f t="shared" si="2"/>
        <v>1</v>
      </c>
      <c r="J7" s="98">
        <f t="shared" si="3"/>
        <v>1</v>
      </c>
      <c r="K7" s="100">
        <f t="shared" si="4"/>
        <v>1</v>
      </c>
      <c r="L7" s="99">
        <f t="shared" si="4"/>
        <v>1</v>
      </c>
      <c r="M7" s="158">
        <f t="shared" si="5"/>
        <v>1</v>
      </c>
      <c r="N7" s="99">
        <f t="shared" si="6"/>
        <v>1</v>
      </c>
    </row>
    <row r="8" spans="1:14" ht="15" thickBot="1" x14ac:dyDescent="0.35">
      <c r="A8" s="135"/>
      <c r="B8" s="135"/>
      <c r="C8" s="142"/>
      <c r="D8" s="137"/>
      <c r="E8" s="138"/>
      <c r="F8" s="196"/>
      <c r="G8" s="13"/>
      <c r="H8" s="13"/>
      <c r="I8" s="24"/>
      <c r="J8" s="137"/>
      <c r="K8" s="13"/>
      <c r="L8" s="10"/>
      <c r="M8" s="9"/>
      <c r="N8" s="138"/>
    </row>
    <row r="9" spans="1:14" ht="15" thickBot="1" x14ac:dyDescent="0.35">
      <c r="A9" s="164" t="s">
        <v>22</v>
      </c>
      <c r="B9" s="165" t="s">
        <v>30</v>
      </c>
      <c r="C9" s="103" t="s">
        <v>57</v>
      </c>
      <c r="D9" s="260">
        <f>E9</f>
        <v>0.25</v>
      </c>
      <c r="E9" s="261">
        <f>F9*1</f>
        <v>0.25</v>
      </c>
      <c r="F9" s="262">
        <v>0.25</v>
      </c>
      <c r="G9" s="263">
        <f>F9</f>
        <v>0.25</v>
      </c>
      <c r="H9" s="263">
        <f>G9</f>
        <v>0.25</v>
      </c>
      <c r="I9" s="264">
        <f>H9</f>
        <v>0.25</v>
      </c>
      <c r="J9" s="260">
        <f>I9*1</f>
        <v>0.25</v>
      </c>
      <c r="K9" s="263">
        <f>J9</f>
        <v>0.25</v>
      </c>
      <c r="L9" s="261">
        <f>K9</f>
        <v>0.25</v>
      </c>
      <c r="M9" s="262">
        <f>L9*1</f>
        <v>0.25</v>
      </c>
      <c r="N9" s="261">
        <f>M9</f>
        <v>0.25</v>
      </c>
    </row>
    <row r="10" spans="1:14" ht="15" thickBot="1" x14ac:dyDescent="0.35">
      <c r="A10" s="135"/>
      <c r="B10" s="135"/>
      <c r="C10" s="142"/>
      <c r="D10" s="137"/>
      <c r="E10" s="138"/>
      <c r="F10" s="196"/>
      <c r="G10" s="13"/>
      <c r="H10" s="13"/>
      <c r="I10" s="24"/>
      <c r="J10" s="137"/>
      <c r="K10" s="13"/>
      <c r="L10" s="10"/>
      <c r="M10" s="9"/>
      <c r="N10" s="138"/>
    </row>
    <row r="11" spans="1:14" x14ac:dyDescent="0.3">
      <c r="A11" s="121"/>
      <c r="B11" s="122"/>
      <c r="C11" s="103" t="s">
        <v>14</v>
      </c>
      <c r="D11" s="124">
        <f>E11</f>
        <v>0</v>
      </c>
      <c r="E11" s="125">
        <f>F11*1</f>
        <v>0</v>
      </c>
      <c r="F11" s="162"/>
      <c r="G11" s="127">
        <f t="shared" ref="G11:I12" si="7">F11</f>
        <v>0</v>
      </c>
      <c r="H11" s="127">
        <f t="shared" si="7"/>
        <v>0</v>
      </c>
      <c r="I11" s="176">
        <f t="shared" si="7"/>
        <v>0</v>
      </c>
      <c r="J11" s="124">
        <f>I11*1</f>
        <v>0</v>
      </c>
      <c r="K11" s="127">
        <f>J11</f>
        <v>0</v>
      </c>
      <c r="L11" s="125">
        <f>K11</f>
        <v>0</v>
      </c>
      <c r="M11" s="162">
        <f>L11*1</f>
        <v>0</v>
      </c>
      <c r="N11" s="125">
        <f>M11</f>
        <v>0</v>
      </c>
    </row>
    <row r="12" spans="1:14" ht="15" thickBot="1" x14ac:dyDescent="0.35">
      <c r="A12" s="129"/>
      <c r="B12" s="130"/>
      <c r="C12" s="97" t="s">
        <v>15</v>
      </c>
      <c r="D12" s="132">
        <f>E12</f>
        <v>0</v>
      </c>
      <c r="E12" s="133">
        <f>F12*1</f>
        <v>0</v>
      </c>
      <c r="F12" s="163"/>
      <c r="G12" s="134">
        <f t="shared" si="7"/>
        <v>0</v>
      </c>
      <c r="H12" s="134">
        <f t="shared" si="7"/>
        <v>0</v>
      </c>
      <c r="I12" s="180">
        <f t="shared" si="7"/>
        <v>0</v>
      </c>
      <c r="J12" s="132">
        <f>I12*1</f>
        <v>0</v>
      </c>
      <c r="K12" s="134">
        <f>J12</f>
        <v>0</v>
      </c>
      <c r="L12" s="133">
        <f>K12</f>
        <v>0</v>
      </c>
      <c r="M12" s="163">
        <f>L12*1</f>
        <v>0</v>
      </c>
      <c r="N12" s="133">
        <f>M12</f>
        <v>0</v>
      </c>
    </row>
    <row r="13" spans="1:14" ht="15" thickBot="1" x14ac:dyDescent="0.35">
      <c r="A13" s="145"/>
      <c r="B13" s="145"/>
      <c r="C13" s="150"/>
      <c r="D13" s="146"/>
      <c r="E13" s="147"/>
      <c r="F13" s="20"/>
      <c r="G13" s="28"/>
      <c r="H13" s="28"/>
      <c r="I13" s="25"/>
      <c r="J13" s="146"/>
      <c r="K13" s="28"/>
      <c r="L13" s="4"/>
      <c r="M13" s="20"/>
      <c r="N13" s="147"/>
    </row>
    <row r="14" spans="1:14" ht="15" thickBot="1" x14ac:dyDescent="0.35">
      <c r="A14" s="167" t="s">
        <v>23</v>
      </c>
      <c r="B14" s="168" t="s">
        <v>23</v>
      </c>
      <c r="C14" s="317" t="s">
        <v>58</v>
      </c>
      <c r="D14" s="318">
        <f>E14/1.3</f>
        <v>-2.0710059171597632</v>
      </c>
      <c r="E14" s="319">
        <f>F14/1.3</f>
        <v>-2.6923076923076921</v>
      </c>
      <c r="F14" s="320">
        <v>-3.5</v>
      </c>
      <c r="G14" s="321">
        <f>F14*1.3</f>
        <v>-4.55</v>
      </c>
      <c r="H14" s="321">
        <f>G14*1.3</f>
        <v>-5.915</v>
      </c>
      <c r="I14" s="322">
        <f>H14*1.3</f>
        <v>-7.6895000000000007</v>
      </c>
      <c r="J14" s="318">
        <f>I14*1.35</f>
        <v>-10.380825000000002</v>
      </c>
      <c r="K14" s="321">
        <f>J14*1.4</f>
        <v>-14.533155000000001</v>
      </c>
      <c r="L14" s="323">
        <f>K14*1.45</f>
        <v>-21.07307475</v>
      </c>
      <c r="M14" s="324">
        <f>L14*1.5</f>
        <v>-31.609612124999998</v>
      </c>
      <c r="N14" s="319">
        <f>M14*1.55</f>
        <v>-48.994898793749996</v>
      </c>
    </row>
    <row r="15" spans="1:14" ht="15" thickBot="1" x14ac:dyDescent="0.35">
      <c r="A15" s="135"/>
      <c r="B15" s="135"/>
      <c r="C15" s="142"/>
      <c r="D15" s="143"/>
      <c r="E15" s="144"/>
      <c r="F15" s="21"/>
      <c r="G15" s="29"/>
      <c r="H15" s="29"/>
      <c r="I15" s="26"/>
      <c r="J15" s="143"/>
      <c r="K15" s="29"/>
      <c r="L15" s="186"/>
      <c r="M15" s="21"/>
      <c r="N15" s="144"/>
    </row>
    <row r="16" spans="1:14" x14ac:dyDescent="0.3">
      <c r="A16" s="121" t="s">
        <v>21</v>
      </c>
      <c r="B16" s="122" t="s">
        <v>21</v>
      </c>
      <c r="C16" s="123" t="s">
        <v>5</v>
      </c>
      <c r="D16" s="124">
        <f>E16</f>
        <v>40</v>
      </c>
      <c r="E16" s="125">
        <f>F16*1</f>
        <v>40</v>
      </c>
      <c r="F16" s="162">
        <v>40</v>
      </c>
      <c r="G16" s="127">
        <f>F16</f>
        <v>40</v>
      </c>
      <c r="H16" s="127">
        <f>G16</f>
        <v>40</v>
      </c>
      <c r="I16" s="176">
        <f>H16</f>
        <v>40</v>
      </c>
      <c r="J16" s="124">
        <f>I16*1</f>
        <v>40</v>
      </c>
      <c r="K16" s="127">
        <f>J16</f>
        <v>40</v>
      </c>
      <c r="L16" s="125">
        <f>K16</f>
        <v>40</v>
      </c>
      <c r="M16" s="162">
        <f>L16*1</f>
        <v>40</v>
      </c>
      <c r="N16" s="125">
        <f>M16</f>
        <v>40</v>
      </c>
    </row>
    <row r="17" spans="1:14" ht="15" thickBot="1" x14ac:dyDescent="0.35">
      <c r="A17" s="93" t="s">
        <v>24</v>
      </c>
      <c r="B17" s="40" t="s">
        <v>24</v>
      </c>
      <c r="C17" s="57" t="s">
        <v>6</v>
      </c>
      <c r="D17" s="216">
        <f>E17</f>
        <v>0</v>
      </c>
      <c r="E17" s="217">
        <f>F17*1</f>
        <v>0</v>
      </c>
      <c r="F17" s="219">
        <v>0</v>
      </c>
      <c r="G17" s="218">
        <f>F17</f>
        <v>0</v>
      </c>
      <c r="H17" s="218">
        <f>G17</f>
        <v>0</v>
      </c>
      <c r="I17" s="220">
        <f>H17</f>
        <v>0</v>
      </c>
      <c r="J17" s="216">
        <f>I17*1</f>
        <v>0</v>
      </c>
      <c r="K17" s="218">
        <f>J17</f>
        <v>0</v>
      </c>
      <c r="L17" s="217">
        <f>K17</f>
        <v>0</v>
      </c>
      <c r="M17" s="219">
        <f>L17*1</f>
        <v>0</v>
      </c>
      <c r="N17" s="217">
        <f>M17</f>
        <v>0</v>
      </c>
    </row>
    <row r="18" spans="1:14" x14ac:dyDescent="0.3">
      <c r="A18" s="148" t="s">
        <v>27</v>
      </c>
      <c r="B18" s="42" t="s">
        <v>27</v>
      </c>
      <c r="C18" s="55" t="s">
        <v>25</v>
      </c>
      <c r="D18" s="70"/>
      <c r="E18" s="71"/>
      <c r="F18" s="64"/>
      <c r="G18" s="36"/>
      <c r="H18" s="36"/>
      <c r="I18" s="178"/>
      <c r="J18" s="70"/>
      <c r="K18" s="36"/>
      <c r="L18" s="189"/>
      <c r="M18" s="60"/>
      <c r="N18" s="71"/>
    </row>
    <row r="19" spans="1:14" x14ac:dyDescent="0.3">
      <c r="A19" s="93" t="s">
        <v>27</v>
      </c>
      <c r="B19" s="40" t="s">
        <v>27</v>
      </c>
      <c r="C19" s="57" t="s">
        <v>26</v>
      </c>
      <c r="D19" s="66"/>
      <c r="E19" s="67"/>
      <c r="F19" s="65"/>
      <c r="G19" s="32"/>
      <c r="H19" s="32"/>
      <c r="I19" s="169"/>
      <c r="J19" s="66"/>
      <c r="K19" s="32"/>
      <c r="L19" s="182"/>
      <c r="M19" s="58"/>
      <c r="N19" s="67"/>
    </row>
    <row r="20" spans="1:14" x14ac:dyDescent="0.3">
      <c r="A20" s="148" t="s">
        <v>24</v>
      </c>
      <c r="B20" s="42" t="s">
        <v>24</v>
      </c>
      <c r="C20" s="55" t="s">
        <v>7</v>
      </c>
      <c r="D20" s="74">
        <f t="shared" ref="D20:E20" si="8">E20/1.3</f>
        <v>0.5325443786982248</v>
      </c>
      <c r="E20" s="75">
        <f t="shared" si="8"/>
        <v>0.69230769230769229</v>
      </c>
      <c r="F20" s="62">
        <v>0.9</v>
      </c>
      <c r="G20" s="35">
        <f t="shared" ref="G20:I20" si="9">F20*1.3</f>
        <v>1.1700000000000002</v>
      </c>
      <c r="H20" s="35">
        <f t="shared" si="9"/>
        <v>1.5210000000000004</v>
      </c>
      <c r="I20" s="179">
        <f t="shared" si="9"/>
        <v>1.9773000000000005</v>
      </c>
      <c r="J20" s="74">
        <f t="shared" ref="J20" si="10">I20*1.35</f>
        <v>2.6693550000000008</v>
      </c>
      <c r="K20" s="35">
        <f t="shared" ref="K20" si="11">J20*1.4</f>
        <v>3.7370970000000008</v>
      </c>
      <c r="L20" s="190">
        <f t="shared" ref="L20" si="12">K20*1.45</f>
        <v>5.4187906500000009</v>
      </c>
      <c r="M20" s="79">
        <f t="shared" ref="M20" si="13">L20*1.5</f>
        <v>8.128185975000001</v>
      </c>
      <c r="N20" s="75">
        <f t="shared" ref="N20" si="14">M20*1.55</f>
        <v>12.598688261250002</v>
      </c>
    </row>
    <row r="21" spans="1:14" ht="15" thickBot="1" x14ac:dyDescent="0.35">
      <c r="A21" s="95" t="s">
        <v>21</v>
      </c>
      <c r="B21" s="96" t="s">
        <v>21</v>
      </c>
      <c r="C21" s="149" t="s">
        <v>8</v>
      </c>
      <c r="D21" s="132">
        <f>E21</f>
        <v>100</v>
      </c>
      <c r="E21" s="133">
        <f>F21*1</f>
        <v>100</v>
      </c>
      <c r="F21" s="163">
        <v>100</v>
      </c>
      <c r="G21" s="134">
        <f>F21</f>
        <v>100</v>
      </c>
      <c r="H21" s="134">
        <f>G21</f>
        <v>100</v>
      </c>
      <c r="I21" s="180">
        <f>H21</f>
        <v>100</v>
      </c>
      <c r="J21" s="132">
        <f>I21*1</f>
        <v>100</v>
      </c>
      <c r="K21" s="134">
        <f>J21</f>
        <v>100</v>
      </c>
      <c r="L21" s="133">
        <f>K21</f>
        <v>100</v>
      </c>
      <c r="M21" s="163">
        <f>L21*1</f>
        <v>100</v>
      </c>
      <c r="N21" s="133">
        <f>M21</f>
        <v>100</v>
      </c>
    </row>
    <row r="22" spans="1:14" ht="15" thickBot="1" x14ac:dyDescent="0.35">
      <c r="A22" s="145"/>
      <c r="B22" s="145"/>
      <c r="C22" s="142"/>
      <c r="D22" s="146"/>
      <c r="E22" s="147"/>
      <c r="F22" s="200"/>
      <c r="G22" s="28"/>
      <c r="H22" s="28"/>
      <c r="I22" s="25"/>
      <c r="J22" s="146"/>
      <c r="K22" s="28"/>
      <c r="L22" s="4"/>
      <c r="M22" s="20"/>
      <c r="N22" s="147"/>
    </row>
    <row r="23" spans="1:14" x14ac:dyDescent="0.3">
      <c r="A23" s="121" t="s">
        <v>23</v>
      </c>
      <c r="B23" s="122" t="s">
        <v>23</v>
      </c>
      <c r="C23" s="123" t="s">
        <v>59</v>
      </c>
      <c r="D23" s="124">
        <f>E23/1.3</f>
        <v>0.59171597633136086</v>
      </c>
      <c r="E23" s="125">
        <f>F23/1.3</f>
        <v>0.76923076923076916</v>
      </c>
      <c r="F23" s="199">
        <v>1</v>
      </c>
      <c r="G23" s="127">
        <f t="shared" ref="G23:I24" si="15">F23*1.3</f>
        <v>1.3</v>
      </c>
      <c r="H23" s="127">
        <f t="shared" si="15"/>
        <v>1.6900000000000002</v>
      </c>
      <c r="I23" s="176">
        <f t="shared" si="15"/>
        <v>2.1970000000000005</v>
      </c>
      <c r="J23" s="124">
        <f>I23*1.35</f>
        <v>2.9659500000000008</v>
      </c>
      <c r="K23" s="127">
        <f>J23*1.4</f>
        <v>4.152330000000001</v>
      </c>
      <c r="L23" s="187">
        <f>K23*1.45</f>
        <v>6.0208785000000011</v>
      </c>
      <c r="M23" s="162">
        <f>L23*1.5</f>
        <v>9.0313177500000013</v>
      </c>
      <c r="N23" s="125">
        <f>M23*1.55</f>
        <v>13.998542512500002</v>
      </c>
    </row>
    <row r="24" spans="1:14" ht="15" thickBot="1" x14ac:dyDescent="0.35">
      <c r="A24" s="129" t="s">
        <v>23</v>
      </c>
      <c r="B24" s="130" t="s">
        <v>23</v>
      </c>
      <c r="C24" s="242" t="s">
        <v>60</v>
      </c>
      <c r="D24" s="132">
        <f>E24/1.3</f>
        <v>2.3076923076923075</v>
      </c>
      <c r="E24" s="133">
        <f>F24/1.3</f>
        <v>3</v>
      </c>
      <c r="F24" s="201">
        <v>3.9</v>
      </c>
      <c r="G24" s="134">
        <f t="shared" si="15"/>
        <v>5.07</v>
      </c>
      <c r="H24" s="134">
        <f t="shared" si="15"/>
        <v>6.5910000000000002</v>
      </c>
      <c r="I24" s="180">
        <f t="shared" si="15"/>
        <v>8.5683000000000007</v>
      </c>
      <c r="J24" s="132">
        <f>I24*1.35</f>
        <v>11.567205000000001</v>
      </c>
      <c r="K24" s="134">
        <f>J24*1.4</f>
        <v>16.194087</v>
      </c>
      <c r="L24" s="191">
        <f>K24*1.45</f>
        <v>23.481426149999997</v>
      </c>
      <c r="M24" s="163">
        <f>L24*1.5</f>
        <v>35.222139224999992</v>
      </c>
      <c r="N24" s="133">
        <f>M24*1.55</f>
        <v>54.594315798749989</v>
      </c>
    </row>
    <row r="25" spans="1:14" ht="15" thickBot="1" x14ac:dyDescent="0.35">
      <c r="A25" s="135"/>
      <c r="B25" s="135"/>
      <c r="C25" s="136"/>
      <c r="D25" s="137"/>
      <c r="E25" s="138"/>
      <c r="F25" s="196"/>
      <c r="G25" s="13"/>
      <c r="H25" s="13"/>
      <c r="I25" s="24"/>
      <c r="J25" s="137"/>
      <c r="K25" s="13"/>
      <c r="L25" s="10"/>
      <c r="M25" s="9"/>
      <c r="N25" s="138"/>
    </row>
    <row r="26" spans="1:14" x14ac:dyDescent="0.3">
      <c r="A26" s="101" t="s">
        <v>21</v>
      </c>
      <c r="B26" s="102" t="s">
        <v>21</v>
      </c>
      <c r="C26" s="139" t="s">
        <v>3</v>
      </c>
      <c r="D26" s="226">
        <f>E26</f>
        <v>0</v>
      </c>
      <c r="E26" s="227">
        <f>F26*1</f>
        <v>0</v>
      </c>
      <c r="F26" s="228">
        <v>0</v>
      </c>
      <c r="G26" s="229">
        <f t="shared" ref="G26:I27" si="16">F26</f>
        <v>0</v>
      </c>
      <c r="H26" s="229">
        <f t="shared" si="16"/>
        <v>0</v>
      </c>
      <c r="I26" s="230">
        <f t="shared" si="16"/>
        <v>0</v>
      </c>
      <c r="J26" s="226">
        <f>I26*1</f>
        <v>0</v>
      </c>
      <c r="K26" s="229">
        <f>J26</f>
        <v>0</v>
      </c>
      <c r="L26" s="227">
        <f>K26</f>
        <v>0</v>
      </c>
      <c r="M26" s="228">
        <f>L26*1</f>
        <v>0</v>
      </c>
      <c r="N26" s="227">
        <f>M26</f>
        <v>0</v>
      </c>
    </row>
    <row r="27" spans="1:14" ht="15" thickBot="1" x14ac:dyDescent="0.35">
      <c r="A27" s="140" t="s">
        <v>21</v>
      </c>
      <c r="B27" s="141" t="s">
        <v>21</v>
      </c>
      <c r="C27" s="97" t="s">
        <v>4</v>
      </c>
      <c r="D27" s="216">
        <f>E27</f>
        <v>0</v>
      </c>
      <c r="E27" s="217">
        <f>F27*1</f>
        <v>0</v>
      </c>
      <c r="F27" s="219">
        <v>0</v>
      </c>
      <c r="G27" s="218">
        <f t="shared" si="16"/>
        <v>0</v>
      </c>
      <c r="H27" s="218">
        <f t="shared" si="16"/>
        <v>0</v>
      </c>
      <c r="I27" s="220">
        <f t="shared" si="16"/>
        <v>0</v>
      </c>
      <c r="J27" s="216">
        <f>I27*1</f>
        <v>0</v>
      </c>
      <c r="K27" s="218">
        <f>J27</f>
        <v>0</v>
      </c>
      <c r="L27" s="217">
        <f>K27</f>
        <v>0</v>
      </c>
      <c r="M27" s="219">
        <f>L27*1</f>
        <v>0</v>
      </c>
      <c r="N27" s="217">
        <f>M27</f>
        <v>0</v>
      </c>
    </row>
    <row r="28" spans="1:14" ht="15" thickBot="1" x14ac:dyDescent="0.35">
      <c r="A28" s="135"/>
      <c r="B28" s="135"/>
      <c r="C28" s="150"/>
      <c r="D28" s="137"/>
      <c r="E28" s="138"/>
      <c r="F28" s="196"/>
      <c r="G28" s="13"/>
      <c r="H28" s="13"/>
      <c r="I28" s="24"/>
      <c r="J28" s="137"/>
      <c r="K28" s="13"/>
      <c r="L28" s="10"/>
      <c r="M28" s="9"/>
      <c r="N28" s="138"/>
    </row>
    <row r="29" spans="1:14" ht="15" thickBot="1" x14ac:dyDescent="0.35">
      <c r="A29" s="151" t="s">
        <v>21</v>
      </c>
      <c r="B29" s="152" t="s">
        <v>21</v>
      </c>
      <c r="C29" s="153" t="s">
        <v>16</v>
      </c>
      <c r="D29" s="221">
        <f>E29</f>
        <v>10</v>
      </c>
      <c r="E29" s="222">
        <f>F29*1</f>
        <v>10</v>
      </c>
      <c r="F29" s="223">
        <v>10</v>
      </c>
      <c r="G29" s="224">
        <f>F29</f>
        <v>10</v>
      </c>
      <c r="H29" s="224">
        <f>G29</f>
        <v>10</v>
      </c>
      <c r="I29" s="225">
        <f>H29</f>
        <v>10</v>
      </c>
      <c r="J29" s="221">
        <f>I29*1</f>
        <v>10</v>
      </c>
      <c r="K29" s="224">
        <f>J29</f>
        <v>10</v>
      </c>
      <c r="L29" s="222">
        <f>K29</f>
        <v>10</v>
      </c>
      <c r="M29" s="223">
        <f>L29*1</f>
        <v>10</v>
      </c>
      <c r="N29" s="222">
        <f>M29</f>
        <v>10</v>
      </c>
    </row>
    <row r="30" spans="1:14" ht="15" thickBot="1" x14ac:dyDescent="0.35">
      <c r="A30" s="135"/>
      <c r="B30" s="135"/>
      <c r="C30" s="150"/>
      <c r="D30" s="137"/>
      <c r="E30" s="138"/>
      <c r="F30" s="196"/>
      <c r="G30" s="13"/>
      <c r="H30" s="13"/>
      <c r="I30" s="24"/>
      <c r="J30" s="137"/>
      <c r="K30" s="13"/>
      <c r="L30" s="10"/>
      <c r="M30" s="9"/>
      <c r="N30" s="138"/>
    </row>
    <row r="31" spans="1:14" ht="15" thickBot="1" x14ac:dyDescent="0.35">
      <c r="A31" s="330" t="s">
        <v>22</v>
      </c>
      <c r="B31" s="331" t="s">
        <v>30</v>
      </c>
      <c r="C31" s="156" t="s">
        <v>61</v>
      </c>
      <c r="D31" s="332">
        <f>E31</f>
        <v>50</v>
      </c>
      <c r="E31" s="333">
        <f>F31*1</f>
        <v>50</v>
      </c>
      <c r="F31" s="334">
        <v>50</v>
      </c>
      <c r="G31" s="335">
        <f>F31</f>
        <v>50</v>
      </c>
      <c r="H31" s="335">
        <f>G31</f>
        <v>50</v>
      </c>
      <c r="I31" s="336">
        <f>H31</f>
        <v>50</v>
      </c>
      <c r="J31" s="332">
        <f>I31*1</f>
        <v>50</v>
      </c>
      <c r="K31" s="335">
        <f>J31</f>
        <v>50</v>
      </c>
      <c r="L31" s="333">
        <f>K31</f>
        <v>50</v>
      </c>
      <c r="M31" s="334">
        <f>L31*1</f>
        <v>50</v>
      </c>
      <c r="N31" s="333">
        <f>M31</f>
        <v>50</v>
      </c>
    </row>
    <row r="32" spans="1:14" ht="15" thickBot="1" x14ac:dyDescent="0.35">
      <c r="A32" s="135"/>
      <c r="B32" s="135"/>
      <c r="C32" s="150"/>
      <c r="D32" s="137"/>
      <c r="E32" s="138"/>
      <c r="F32" s="196"/>
      <c r="G32" s="13"/>
      <c r="H32" s="13"/>
      <c r="I32" s="24"/>
      <c r="J32" s="137"/>
      <c r="K32" s="13"/>
      <c r="L32" s="10"/>
      <c r="M32" s="9"/>
      <c r="N32" s="138"/>
    </row>
    <row r="33" spans="1:14" ht="15" thickBot="1" x14ac:dyDescent="0.35">
      <c r="A33" s="151" t="s">
        <v>21</v>
      </c>
      <c r="B33" s="152" t="s">
        <v>21</v>
      </c>
      <c r="C33" s="153" t="s">
        <v>17</v>
      </c>
      <c r="D33" s="260">
        <f>E33</f>
        <v>1</v>
      </c>
      <c r="E33" s="261">
        <f>F33*1</f>
        <v>1</v>
      </c>
      <c r="F33" s="262">
        <v>1</v>
      </c>
      <c r="G33" s="263">
        <f>F33</f>
        <v>1</v>
      </c>
      <c r="H33" s="263">
        <f>G33</f>
        <v>1</v>
      </c>
      <c r="I33" s="264">
        <f>H33</f>
        <v>1</v>
      </c>
      <c r="J33" s="260">
        <f>I33*1</f>
        <v>1</v>
      </c>
      <c r="K33" s="263">
        <f>J33</f>
        <v>1</v>
      </c>
      <c r="L33" s="261">
        <f>K33</f>
        <v>1</v>
      </c>
      <c r="M33" s="262">
        <f>L33*1</f>
        <v>1</v>
      </c>
      <c r="N33" s="261">
        <f>M33</f>
        <v>1</v>
      </c>
    </row>
  </sheetData>
  <mergeCells count="1">
    <mergeCell ref="A1:B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B5BB1-7A60-4FD2-9DE2-8B6F9F501A54}">
  <dimension ref="A1:T26"/>
  <sheetViews>
    <sheetView topLeftCell="A7" workbookViewId="0">
      <selection activeCell="I19" sqref="I19"/>
    </sheetView>
  </sheetViews>
  <sheetFormatPr defaultRowHeight="14.4" x14ac:dyDescent="0.3"/>
  <cols>
    <col min="1" max="1" width="10.6640625" bestFit="1" customWidth="1"/>
    <col min="2" max="2" width="15.88671875" bestFit="1" customWidth="1"/>
    <col min="3" max="3" width="20.5546875" bestFit="1" customWidth="1"/>
  </cols>
  <sheetData>
    <row r="1" spans="1:20" x14ac:dyDescent="0.3">
      <c r="A1" s="338" t="s">
        <v>69</v>
      </c>
      <c r="B1" s="338"/>
      <c r="C1" s="52" t="s">
        <v>0</v>
      </c>
      <c r="D1" s="192" t="s">
        <v>2</v>
      </c>
      <c r="E1" s="194" t="s">
        <v>1</v>
      </c>
      <c r="F1" s="82">
        <v>1</v>
      </c>
      <c r="G1" s="82">
        <v>2</v>
      </c>
      <c r="H1" s="82">
        <v>3</v>
      </c>
      <c r="I1" s="82">
        <v>4</v>
      </c>
      <c r="J1" s="81">
        <v>5</v>
      </c>
      <c r="K1" s="82">
        <v>6</v>
      </c>
      <c r="L1" s="83">
        <v>7</v>
      </c>
      <c r="M1" s="82">
        <v>8</v>
      </c>
      <c r="N1" s="83">
        <v>9</v>
      </c>
    </row>
    <row r="2" spans="1:20" ht="15" thickBot="1" x14ac:dyDescent="0.35">
      <c r="A2" s="84" t="s">
        <v>28</v>
      </c>
      <c r="B2" s="84" t="s">
        <v>29</v>
      </c>
      <c r="C2" s="85" t="s">
        <v>18</v>
      </c>
      <c r="D2" s="137"/>
      <c r="E2" s="138"/>
      <c r="F2" s="195"/>
      <c r="G2" s="30"/>
      <c r="H2" s="30"/>
      <c r="I2" s="31"/>
      <c r="J2" s="86"/>
      <c r="K2" s="30"/>
      <c r="L2" s="87"/>
      <c r="M2" s="11"/>
      <c r="N2" s="87"/>
    </row>
    <row r="3" spans="1:20" ht="27" x14ac:dyDescent="0.3">
      <c r="A3" s="89" t="s">
        <v>21</v>
      </c>
      <c r="B3" s="90" t="s">
        <v>21</v>
      </c>
      <c r="C3" s="91" t="s">
        <v>9</v>
      </c>
      <c r="D3" s="267">
        <f>E3</f>
        <v>1</v>
      </c>
      <c r="E3" s="268">
        <f>F3*1</f>
        <v>1</v>
      </c>
      <c r="F3" s="274">
        <v>1</v>
      </c>
      <c r="G3" s="269">
        <f>F3</f>
        <v>1</v>
      </c>
      <c r="H3" s="269">
        <f>G3</f>
        <v>1</v>
      </c>
      <c r="I3" s="270">
        <f>H3</f>
        <v>1</v>
      </c>
      <c r="J3" s="267">
        <f>I3*1</f>
        <v>1</v>
      </c>
      <c r="K3" s="269">
        <f>J3</f>
        <v>1</v>
      </c>
      <c r="L3" s="268">
        <f>K3</f>
        <v>1</v>
      </c>
      <c r="M3" s="274">
        <f>L3*1</f>
        <v>1</v>
      </c>
      <c r="N3" s="268">
        <f>M3</f>
        <v>1</v>
      </c>
      <c r="P3" s="340" t="s">
        <v>63</v>
      </c>
      <c r="Q3" s="340" t="s">
        <v>64</v>
      </c>
      <c r="R3" s="340" t="s">
        <v>65</v>
      </c>
      <c r="S3" s="340" t="s">
        <v>66</v>
      </c>
      <c r="T3" s="341" t="s">
        <v>67</v>
      </c>
    </row>
    <row r="4" spans="1:20" ht="15" thickBot="1" x14ac:dyDescent="0.35">
      <c r="A4" s="92" t="s">
        <v>21</v>
      </c>
      <c r="B4" s="39" t="s">
        <v>21</v>
      </c>
      <c r="C4" s="53" t="s">
        <v>10</v>
      </c>
      <c r="D4" s="68">
        <f t="shared" ref="D4:D7" si="0">E4</f>
        <v>1</v>
      </c>
      <c r="E4" s="69">
        <f t="shared" ref="E4:E7" si="1">F4*1</f>
        <v>1</v>
      </c>
      <c r="F4" s="59">
        <v>1</v>
      </c>
      <c r="G4" s="33">
        <f t="shared" ref="G4:I7" si="2">F4</f>
        <v>1</v>
      </c>
      <c r="H4" s="33">
        <f t="shared" si="2"/>
        <v>1</v>
      </c>
      <c r="I4" s="170">
        <f t="shared" si="2"/>
        <v>1</v>
      </c>
      <c r="J4" s="68">
        <f t="shared" ref="J4:J7" si="3">I4*1</f>
        <v>1</v>
      </c>
      <c r="K4" s="33">
        <f t="shared" ref="K4:L7" si="4">J4</f>
        <v>1</v>
      </c>
      <c r="L4" s="69">
        <f t="shared" si="4"/>
        <v>1</v>
      </c>
      <c r="M4" s="59">
        <f t="shared" ref="M4:M7" si="5">L4*1</f>
        <v>1</v>
      </c>
      <c r="N4" s="69">
        <f t="shared" ref="N4:N7" si="6">M4</f>
        <v>1</v>
      </c>
      <c r="P4" s="342"/>
      <c r="Q4" s="342"/>
      <c r="R4" s="342"/>
      <c r="S4" s="342"/>
      <c r="T4" s="342"/>
    </row>
    <row r="5" spans="1:20" ht="15" thickBot="1" x14ac:dyDescent="0.35">
      <c r="A5" s="93" t="s">
        <v>21</v>
      </c>
      <c r="B5" s="40" t="s">
        <v>21</v>
      </c>
      <c r="C5" s="54" t="s">
        <v>11</v>
      </c>
      <c r="D5" s="66">
        <f t="shared" si="0"/>
        <v>1</v>
      </c>
      <c r="E5" s="67">
        <f t="shared" si="1"/>
        <v>1</v>
      </c>
      <c r="F5" s="58">
        <v>1</v>
      </c>
      <c r="G5" s="32">
        <f t="shared" si="2"/>
        <v>1</v>
      </c>
      <c r="H5" s="32">
        <f t="shared" si="2"/>
        <v>1</v>
      </c>
      <c r="I5" s="169">
        <f t="shared" si="2"/>
        <v>1</v>
      </c>
      <c r="J5" s="66">
        <f t="shared" si="3"/>
        <v>1</v>
      </c>
      <c r="K5" s="32">
        <f t="shared" si="4"/>
        <v>1</v>
      </c>
      <c r="L5" s="67">
        <f t="shared" si="4"/>
        <v>1</v>
      </c>
      <c r="M5" s="58">
        <f t="shared" si="5"/>
        <v>1</v>
      </c>
      <c r="N5" s="67">
        <f t="shared" si="6"/>
        <v>1</v>
      </c>
      <c r="P5" s="343" t="s">
        <v>68</v>
      </c>
      <c r="Q5" s="343" t="s">
        <v>68</v>
      </c>
      <c r="R5" s="343" t="s">
        <v>68</v>
      </c>
      <c r="S5" s="343" t="s">
        <v>68</v>
      </c>
      <c r="T5" s="343" t="s">
        <v>68</v>
      </c>
    </row>
    <row r="6" spans="1:20" x14ac:dyDescent="0.3">
      <c r="A6" s="94" t="s">
        <v>21</v>
      </c>
      <c r="B6" s="41" t="s">
        <v>21</v>
      </c>
      <c r="C6" s="53" t="s">
        <v>12</v>
      </c>
      <c r="D6" s="68">
        <f t="shared" si="0"/>
        <v>1</v>
      </c>
      <c r="E6" s="69">
        <f t="shared" si="1"/>
        <v>1</v>
      </c>
      <c r="F6" s="59">
        <v>1</v>
      </c>
      <c r="G6" s="33">
        <f t="shared" si="2"/>
        <v>1</v>
      </c>
      <c r="H6" s="33">
        <f t="shared" si="2"/>
        <v>1</v>
      </c>
      <c r="I6" s="170">
        <f t="shared" si="2"/>
        <v>1</v>
      </c>
      <c r="J6" s="68">
        <f t="shared" si="3"/>
        <v>1</v>
      </c>
      <c r="K6" s="33">
        <f t="shared" si="4"/>
        <v>1</v>
      </c>
      <c r="L6" s="69">
        <f t="shared" si="4"/>
        <v>1</v>
      </c>
      <c r="M6" s="59">
        <f t="shared" si="5"/>
        <v>1</v>
      </c>
      <c r="N6" s="69">
        <f t="shared" si="6"/>
        <v>1</v>
      </c>
    </row>
    <row r="7" spans="1:20" ht="15" thickBot="1" x14ac:dyDescent="0.35">
      <c r="A7" s="95" t="s">
        <v>21</v>
      </c>
      <c r="B7" s="96" t="s">
        <v>21</v>
      </c>
      <c r="C7" s="97" t="s">
        <v>13</v>
      </c>
      <c r="D7" s="98">
        <f t="shared" si="0"/>
        <v>1</v>
      </c>
      <c r="E7" s="99">
        <f t="shared" si="1"/>
        <v>1</v>
      </c>
      <c r="F7" s="158">
        <v>1</v>
      </c>
      <c r="G7" s="100">
        <f t="shared" si="2"/>
        <v>1</v>
      </c>
      <c r="H7" s="100">
        <f t="shared" si="2"/>
        <v>1</v>
      </c>
      <c r="I7" s="171">
        <f t="shared" si="2"/>
        <v>1</v>
      </c>
      <c r="J7" s="98">
        <f t="shared" si="3"/>
        <v>1</v>
      </c>
      <c r="K7" s="100">
        <f t="shared" si="4"/>
        <v>1</v>
      </c>
      <c r="L7" s="99">
        <f t="shared" si="4"/>
        <v>1</v>
      </c>
      <c r="M7" s="158">
        <f t="shared" si="5"/>
        <v>1</v>
      </c>
      <c r="N7" s="99">
        <f t="shared" si="6"/>
        <v>1</v>
      </c>
    </row>
    <row r="8" spans="1:20" ht="15" thickBot="1" x14ac:dyDescent="0.35">
      <c r="A8" s="135"/>
      <c r="B8" s="135"/>
      <c r="C8" s="142"/>
      <c r="D8" s="137"/>
      <c r="E8" s="138"/>
      <c r="F8" s="196"/>
      <c r="G8" s="13"/>
      <c r="H8" s="13"/>
      <c r="I8" s="24"/>
      <c r="J8" s="137"/>
      <c r="K8" s="13"/>
      <c r="L8" s="10"/>
      <c r="M8" s="9"/>
      <c r="N8" s="138"/>
    </row>
    <row r="9" spans="1:20" ht="15" thickBot="1" x14ac:dyDescent="0.35">
      <c r="A9" s="164" t="s">
        <v>22</v>
      </c>
      <c r="B9" s="165" t="s">
        <v>30</v>
      </c>
      <c r="C9" s="153" t="s">
        <v>70</v>
      </c>
      <c r="D9" s="260">
        <f>E9</f>
        <v>0</v>
      </c>
      <c r="E9" s="261">
        <f>F9*1</f>
        <v>0</v>
      </c>
      <c r="F9" s="262">
        <v>0</v>
      </c>
      <c r="G9" s="263">
        <f>F9</f>
        <v>0</v>
      </c>
      <c r="H9" s="263">
        <f>G9</f>
        <v>0</v>
      </c>
      <c r="I9" s="264">
        <f>H9</f>
        <v>0</v>
      </c>
      <c r="J9" s="260">
        <f>I9*1</f>
        <v>0</v>
      </c>
      <c r="K9" s="263">
        <f>J9</f>
        <v>0</v>
      </c>
      <c r="L9" s="261">
        <f>K9</f>
        <v>0</v>
      </c>
      <c r="M9" s="262">
        <f>L9*1</f>
        <v>0</v>
      </c>
      <c r="N9" s="261">
        <f>M9</f>
        <v>0</v>
      </c>
    </row>
    <row r="10" spans="1:20" ht="15" thickBot="1" x14ac:dyDescent="0.35">
      <c r="A10" s="135"/>
      <c r="B10" s="135"/>
      <c r="C10" s="142"/>
      <c r="D10" s="137"/>
      <c r="E10" s="138"/>
      <c r="F10" s="196"/>
      <c r="G10" s="13"/>
      <c r="H10" s="13"/>
      <c r="I10" s="24"/>
      <c r="J10" s="137"/>
      <c r="K10" s="13"/>
      <c r="L10" s="10"/>
      <c r="M10" s="9"/>
      <c r="N10" s="138"/>
    </row>
    <row r="11" spans="1:20" x14ac:dyDescent="0.3">
      <c r="A11" s="121"/>
      <c r="B11" s="122"/>
      <c r="C11" s="103" t="s">
        <v>14</v>
      </c>
      <c r="D11" s="226">
        <f>E11</f>
        <v>35</v>
      </c>
      <c r="E11" s="227">
        <f>F11*1</f>
        <v>35</v>
      </c>
      <c r="F11" s="228">
        <v>35</v>
      </c>
      <c r="G11" s="229">
        <f t="shared" ref="G11:I12" si="7">F11</f>
        <v>35</v>
      </c>
      <c r="H11" s="229">
        <f t="shared" si="7"/>
        <v>35</v>
      </c>
      <c r="I11" s="230">
        <f t="shared" si="7"/>
        <v>35</v>
      </c>
      <c r="J11" s="226">
        <f>I11*1</f>
        <v>35</v>
      </c>
      <c r="K11" s="229">
        <f>J11</f>
        <v>35</v>
      </c>
      <c r="L11" s="227">
        <f>K11</f>
        <v>35</v>
      </c>
      <c r="M11" s="228">
        <f>L11*1</f>
        <v>35</v>
      </c>
      <c r="N11" s="227">
        <f>M11</f>
        <v>35</v>
      </c>
    </row>
    <row r="12" spans="1:20" ht="15" thickBot="1" x14ac:dyDescent="0.35">
      <c r="A12" s="129"/>
      <c r="B12" s="130"/>
      <c r="C12" s="97" t="s">
        <v>15</v>
      </c>
      <c r="D12" s="216">
        <f>E12</f>
        <v>10</v>
      </c>
      <c r="E12" s="217">
        <f>F12*1</f>
        <v>10</v>
      </c>
      <c r="F12" s="219">
        <v>10</v>
      </c>
      <c r="G12" s="218">
        <f t="shared" si="7"/>
        <v>10</v>
      </c>
      <c r="H12" s="218">
        <f t="shared" si="7"/>
        <v>10</v>
      </c>
      <c r="I12" s="220">
        <f t="shared" si="7"/>
        <v>10</v>
      </c>
      <c r="J12" s="216">
        <f>I12*1</f>
        <v>10</v>
      </c>
      <c r="K12" s="218">
        <f>J12</f>
        <v>10</v>
      </c>
      <c r="L12" s="217">
        <f>K12</f>
        <v>10</v>
      </c>
      <c r="M12" s="219">
        <f>L12*1</f>
        <v>10</v>
      </c>
      <c r="N12" s="217">
        <f>M12</f>
        <v>10</v>
      </c>
    </row>
    <row r="13" spans="1:20" ht="15" thickBot="1" x14ac:dyDescent="0.35">
      <c r="A13" s="145"/>
      <c r="B13" s="145"/>
      <c r="C13" s="150"/>
      <c r="D13" s="146"/>
      <c r="E13" s="147"/>
      <c r="F13" s="20"/>
      <c r="G13" s="28"/>
      <c r="H13" s="28"/>
      <c r="I13" s="25"/>
      <c r="J13" s="146"/>
      <c r="K13" s="28"/>
      <c r="L13" s="4"/>
      <c r="M13" s="20"/>
      <c r="N13" s="147"/>
    </row>
    <row r="14" spans="1:20" ht="15" thickBot="1" x14ac:dyDescent="0.35">
      <c r="A14" s="167" t="s">
        <v>23</v>
      </c>
      <c r="B14" s="168" t="s">
        <v>23</v>
      </c>
      <c r="C14" s="317" t="s">
        <v>71</v>
      </c>
      <c r="D14" s="318">
        <f>E14/1.3</f>
        <v>-39.822485207100591</v>
      </c>
      <c r="E14" s="319">
        <f>F14/1.3</f>
        <v>-51.769230769230766</v>
      </c>
      <c r="F14" s="320">
        <v>-67.3</v>
      </c>
      <c r="G14" s="321">
        <f>F14*1.3</f>
        <v>-87.49</v>
      </c>
      <c r="H14" s="321">
        <f>G14*1.3</f>
        <v>-113.73699999999999</v>
      </c>
      <c r="I14" s="322">
        <f>H14*1.3</f>
        <v>-147.85810000000001</v>
      </c>
      <c r="J14" s="318">
        <f>I14*1.35</f>
        <v>-199.60843500000001</v>
      </c>
      <c r="K14" s="321">
        <f>J14*1.4</f>
        <v>-279.45180900000003</v>
      </c>
      <c r="L14" s="323">
        <f>K14*1.45</f>
        <v>-405.20512305</v>
      </c>
      <c r="M14" s="324">
        <f>L14*1.5</f>
        <v>-607.80768457499994</v>
      </c>
      <c r="N14" s="319">
        <f>M14*1.55</f>
        <v>-942.10191109124992</v>
      </c>
    </row>
    <row r="15" spans="1:20" ht="15" thickBot="1" x14ac:dyDescent="0.35">
      <c r="A15" s="145"/>
      <c r="B15" s="145"/>
      <c r="C15" s="142"/>
      <c r="D15" s="146"/>
      <c r="E15" s="147"/>
      <c r="F15" s="200"/>
      <c r="G15" s="28"/>
      <c r="H15" s="28"/>
      <c r="I15" s="25"/>
      <c r="J15" s="146"/>
      <c r="K15" s="28"/>
      <c r="L15" s="4"/>
      <c r="M15" s="20"/>
      <c r="N15" s="147"/>
    </row>
    <row r="16" spans="1:20" x14ac:dyDescent="0.3">
      <c r="A16" s="121" t="s">
        <v>23</v>
      </c>
      <c r="B16" s="122" t="s">
        <v>23</v>
      </c>
      <c r="C16" s="123" t="s">
        <v>72</v>
      </c>
      <c r="D16" s="124">
        <f>E16</f>
        <v>1</v>
      </c>
      <c r="E16" s="125">
        <f>F16*1</f>
        <v>1</v>
      </c>
      <c r="F16" s="162">
        <v>1</v>
      </c>
      <c r="G16" s="127">
        <f t="shared" ref="G16:I16" si="8">F16</f>
        <v>1</v>
      </c>
      <c r="H16" s="127">
        <f t="shared" si="8"/>
        <v>1</v>
      </c>
      <c r="I16" s="176">
        <f t="shared" si="8"/>
        <v>1</v>
      </c>
      <c r="J16" s="124">
        <f>I16*1</f>
        <v>1</v>
      </c>
      <c r="K16" s="127">
        <f>J16</f>
        <v>1</v>
      </c>
      <c r="L16" s="125">
        <f>K16</f>
        <v>1</v>
      </c>
      <c r="M16" s="162">
        <f>L16*1</f>
        <v>1</v>
      </c>
      <c r="N16" s="125">
        <f>M16</f>
        <v>1</v>
      </c>
    </row>
    <row r="17" spans="1:14" ht="15" thickBot="1" x14ac:dyDescent="0.35">
      <c r="A17" s="129" t="s">
        <v>23</v>
      </c>
      <c r="B17" s="130" t="s">
        <v>23</v>
      </c>
      <c r="C17" s="131" t="s">
        <v>73</v>
      </c>
      <c r="D17" s="132">
        <f>E17/1.3</f>
        <v>270.94674556213016</v>
      </c>
      <c r="E17" s="133">
        <f>F17/1.3</f>
        <v>352.23076923076923</v>
      </c>
      <c r="F17" s="201">
        <v>457.9</v>
      </c>
      <c r="G17" s="134">
        <f t="shared" ref="G16:I17" si="9">F17*1.3</f>
        <v>595.27</v>
      </c>
      <c r="H17" s="134">
        <f t="shared" si="9"/>
        <v>773.851</v>
      </c>
      <c r="I17" s="180">
        <f t="shared" si="9"/>
        <v>1006.0063</v>
      </c>
      <c r="J17" s="132">
        <f>I17*1.35</f>
        <v>1358.1085050000002</v>
      </c>
      <c r="K17" s="134">
        <f>J17*1.4</f>
        <v>1901.351907</v>
      </c>
      <c r="L17" s="191">
        <f>K17*1.45</f>
        <v>2756.9602651499999</v>
      </c>
      <c r="M17" s="163">
        <f>L17*1.5</f>
        <v>4135.4403977250004</v>
      </c>
      <c r="N17" s="133">
        <f>M17*1.55</f>
        <v>6409.9326164737504</v>
      </c>
    </row>
    <row r="18" spans="1:14" ht="15" thickBot="1" x14ac:dyDescent="0.35">
      <c r="A18" s="135"/>
      <c r="B18" s="135"/>
      <c r="C18" s="136"/>
      <c r="D18" s="137"/>
      <c r="E18" s="138"/>
      <c r="F18" s="196"/>
      <c r="G18" s="13"/>
      <c r="H18" s="13"/>
      <c r="I18" s="24"/>
      <c r="J18" s="137"/>
      <c r="K18" s="13"/>
      <c r="L18" s="10"/>
      <c r="M18" s="9"/>
      <c r="N18" s="138"/>
    </row>
    <row r="19" spans="1:14" x14ac:dyDescent="0.3">
      <c r="A19" s="101" t="s">
        <v>21</v>
      </c>
      <c r="B19" s="102" t="s">
        <v>21</v>
      </c>
      <c r="C19" s="139" t="s">
        <v>3</v>
      </c>
      <c r="D19" s="226">
        <f>E19</f>
        <v>1</v>
      </c>
      <c r="E19" s="227">
        <f>F19*1</f>
        <v>1</v>
      </c>
      <c r="F19" s="228">
        <v>1</v>
      </c>
      <c r="G19" s="229">
        <f t="shared" ref="G19:I20" si="10">F19</f>
        <v>1</v>
      </c>
      <c r="H19" s="229">
        <f t="shared" si="10"/>
        <v>1</v>
      </c>
      <c r="I19" s="230">
        <f t="shared" si="10"/>
        <v>1</v>
      </c>
      <c r="J19" s="226">
        <f>I19*1</f>
        <v>1</v>
      </c>
      <c r="K19" s="229">
        <f>J19</f>
        <v>1</v>
      </c>
      <c r="L19" s="227">
        <f>K19</f>
        <v>1</v>
      </c>
      <c r="M19" s="228">
        <f>L19*1</f>
        <v>1</v>
      </c>
      <c r="N19" s="227">
        <f>M19</f>
        <v>1</v>
      </c>
    </row>
    <row r="20" spans="1:14" ht="15" thickBot="1" x14ac:dyDescent="0.35">
      <c r="A20" s="140" t="s">
        <v>21</v>
      </c>
      <c r="B20" s="141" t="s">
        <v>21</v>
      </c>
      <c r="C20" s="97" t="s">
        <v>4</v>
      </c>
      <c r="D20" s="216">
        <f>E20</f>
        <v>19</v>
      </c>
      <c r="E20" s="217">
        <f>F20*1</f>
        <v>19</v>
      </c>
      <c r="F20" s="219">
        <v>19</v>
      </c>
      <c r="G20" s="218">
        <f t="shared" si="10"/>
        <v>19</v>
      </c>
      <c r="H20" s="218">
        <f t="shared" si="10"/>
        <v>19</v>
      </c>
      <c r="I20" s="220">
        <f t="shared" si="10"/>
        <v>19</v>
      </c>
      <c r="J20" s="216">
        <f>I20*1</f>
        <v>19</v>
      </c>
      <c r="K20" s="218">
        <f>J20</f>
        <v>19</v>
      </c>
      <c r="L20" s="217">
        <f>K20</f>
        <v>19</v>
      </c>
      <c r="M20" s="219">
        <f>L20*1</f>
        <v>19</v>
      </c>
      <c r="N20" s="217">
        <f>M20</f>
        <v>19</v>
      </c>
    </row>
    <row r="21" spans="1:14" ht="15" thickBot="1" x14ac:dyDescent="0.35">
      <c r="A21" s="135"/>
      <c r="B21" s="135"/>
      <c r="C21" s="150"/>
      <c r="D21" s="137"/>
      <c r="E21" s="138"/>
      <c r="F21" s="196"/>
      <c r="G21" s="13"/>
      <c r="H21" s="13"/>
      <c r="I21" s="24"/>
      <c r="J21" s="137"/>
      <c r="K21" s="13"/>
      <c r="L21" s="10"/>
      <c r="M21" s="9"/>
      <c r="N21" s="138"/>
    </row>
    <row r="22" spans="1:14" ht="15" thickBot="1" x14ac:dyDescent="0.35">
      <c r="A22" s="151" t="s">
        <v>21</v>
      </c>
      <c r="B22" s="152" t="s">
        <v>21</v>
      </c>
      <c r="C22" s="153" t="s">
        <v>16</v>
      </c>
      <c r="D22" s="221">
        <f>E22</f>
        <v>71</v>
      </c>
      <c r="E22" s="222">
        <f>F22*1</f>
        <v>71</v>
      </c>
      <c r="F22" s="223">
        <v>71</v>
      </c>
      <c r="G22" s="224">
        <f>F22</f>
        <v>71</v>
      </c>
      <c r="H22" s="224">
        <f>G22</f>
        <v>71</v>
      </c>
      <c r="I22" s="225">
        <f>H22</f>
        <v>71</v>
      </c>
      <c r="J22" s="221">
        <f>I22*1</f>
        <v>71</v>
      </c>
      <c r="K22" s="224">
        <f>J22</f>
        <v>71</v>
      </c>
      <c r="L22" s="222">
        <f>K22</f>
        <v>71</v>
      </c>
      <c r="M22" s="223">
        <f>L22*1</f>
        <v>71</v>
      </c>
      <c r="N22" s="222">
        <f>M22</f>
        <v>71</v>
      </c>
    </row>
    <row r="23" spans="1:14" ht="15" thickBot="1" x14ac:dyDescent="0.35">
      <c r="A23" s="135"/>
      <c r="B23" s="135"/>
      <c r="C23" s="150"/>
      <c r="D23" s="137"/>
      <c r="E23" s="138"/>
      <c r="F23" s="196"/>
      <c r="G23" s="13"/>
      <c r="H23" s="13"/>
      <c r="I23" s="24"/>
      <c r="J23" s="137"/>
      <c r="K23" s="13"/>
      <c r="L23" s="10"/>
      <c r="M23" s="9"/>
      <c r="N23" s="138"/>
    </row>
    <row r="24" spans="1:14" ht="15" thickBot="1" x14ac:dyDescent="0.35">
      <c r="A24" s="330" t="s">
        <v>22</v>
      </c>
      <c r="B24" s="331" t="s">
        <v>30</v>
      </c>
      <c r="C24" s="157" t="s">
        <v>74</v>
      </c>
      <c r="D24" s="332">
        <f>E24</f>
        <v>150</v>
      </c>
      <c r="E24" s="333">
        <f>F24*1</f>
        <v>150</v>
      </c>
      <c r="F24" s="334">
        <v>150</v>
      </c>
      <c r="G24" s="335">
        <f>F24</f>
        <v>150</v>
      </c>
      <c r="H24" s="335">
        <f>G24</f>
        <v>150</v>
      </c>
      <c r="I24" s="336">
        <f>H24</f>
        <v>150</v>
      </c>
      <c r="J24" s="332">
        <f>I24*1</f>
        <v>150</v>
      </c>
      <c r="K24" s="335">
        <f>J24</f>
        <v>150</v>
      </c>
      <c r="L24" s="333">
        <f>K24</f>
        <v>150</v>
      </c>
      <c r="M24" s="334">
        <f>L24*1</f>
        <v>150</v>
      </c>
      <c r="N24" s="333">
        <f>M24</f>
        <v>150</v>
      </c>
    </row>
    <row r="25" spans="1:14" ht="15" thickBot="1" x14ac:dyDescent="0.35">
      <c r="A25" s="135"/>
      <c r="B25" s="135"/>
      <c r="C25" s="150"/>
      <c r="D25" s="137"/>
      <c r="E25" s="138"/>
      <c r="F25" s="196"/>
      <c r="G25" s="13"/>
      <c r="H25" s="13"/>
      <c r="I25" s="24"/>
      <c r="J25" s="137"/>
      <c r="K25" s="13"/>
      <c r="L25" s="10"/>
      <c r="M25" s="9"/>
      <c r="N25" s="138"/>
    </row>
    <row r="26" spans="1:14" ht="15" thickBot="1" x14ac:dyDescent="0.35">
      <c r="A26" s="151" t="s">
        <v>21</v>
      </c>
      <c r="B26" s="152" t="s">
        <v>21</v>
      </c>
      <c r="C26" s="153" t="s">
        <v>17</v>
      </c>
      <c r="D26" s="260">
        <f>E26</f>
        <v>1</v>
      </c>
      <c r="E26" s="261">
        <f>F26*1</f>
        <v>1</v>
      </c>
      <c r="F26" s="262">
        <v>1</v>
      </c>
      <c r="G26" s="263">
        <f>F26</f>
        <v>1</v>
      </c>
      <c r="H26" s="263">
        <f>G26</f>
        <v>1</v>
      </c>
      <c r="I26" s="264">
        <f>H26</f>
        <v>1</v>
      </c>
      <c r="J26" s="260">
        <f>I26*1</f>
        <v>1</v>
      </c>
      <c r="K26" s="263">
        <f>J26</f>
        <v>1</v>
      </c>
      <c r="L26" s="261">
        <f>K26</f>
        <v>1</v>
      </c>
      <c r="M26" s="262">
        <f>L26*1</f>
        <v>1</v>
      </c>
      <c r="N26" s="261">
        <f>M26</f>
        <v>1</v>
      </c>
    </row>
  </sheetData>
  <mergeCells count="1">
    <mergeCell ref="A1:B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98CBC-291D-4DD4-BC38-48D2085E1CCF}">
  <dimension ref="A1:T26"/>
  <sheetViews>
    <sheetView tabSelected="1" workbookViewId="0">
      <selection activeCell="G17" sqref="G17"/>
    </sheetView>
  </sheetViews>
  <sheetFormatPr defaultRowHeight="14.4" x14ac:dyDescent="0.3"/>
  <cols>
    <col min="1" max="1" width="10.6640625" bestFit="1" customWidth="1"/>
    <col min="2" max="2" width="15.88671875" bestFit="1" customWidth="1"/>
    <col min="3" max="3" width="16.6640625" bestFit="1" customWidth="1"/>
  </cols>
  <sheetData>
    <row r="1" spans="1:20" x14ac:dyDescent="0.3">
      <c r="A1" s="338" t="s">
        <v>76</v>
      </c>
      <c r="B1" s="338"/>
      <c r="C1" s="52" t="s">
        <v>0</v>
      </c>
      <c r="D1" s="192" t="s">
        <v>2</v>
      </c>
      <c r="E1" s="194" t="s">
        <v>1</v>
      </c>
      <c r="F1" s="82">
        <v>1</v>
      </c>
      <c r="G1" s="82">
        <v>2</v>
      </c>
      <c r="H1" s="82">
        <v>3</v>
      </c>
      <c r="I1" s="82">
        <v>4</v>
      </c>
      <c r="J1" s="81">
        <v>5</v>
      </c>
      <c r="K1" s="82">
        <v>6</v>
      </c>
      <c r="L1" s="83">
        <v>7</v>
      </c>
      <c r="M1" s="82">
        <v>8</v>
      </c>
      <c r="N1" s="83">
        <v>9</v>
      </c>
    </row>
    <row r="2" spans="1:20" ht="15" thickBot="1" x14ac:dyDescent="0.35">
      <c r="A2" s="84" t="s">
        <v>28</v>
      </c>
      <c r="B2" s="84" t="s">
        <v>29</v>
      </c>
      <c r="C2" s="85" t="s">
        <v>18</v>
      </c>
      <c r="D2" s="137"/>
      <c r="E2" s="138"/>
      <c r="F2" s="195"/>
      <c r="G2" s="30"/>
      <c r="H2" s="30"/>
      <c r="I2" s="31"/>
      <c r="J2" s="86"/>
      <c r="K2" s="30"/>
      <c r="L2" s="87"/>
      <c r="M2" s="11"/>
      <c r="N2" s="87"/>
    </row>
    <row r="3" spans="1:20" x14ac:dyDescent="0.3">
      <c r="A3" s="89" t="s">
        <v>21</v>
      </c>
      <c r="B3" s="90" t="s">
        <v>21</v>
      </c>
      <c r="C3" s="91" t="s">
        <v>9</v>
      </c>
      <c r="D3" s="267">
        <f>E3</f>
        <v>1.5</v>
      </c>
      <c r="E3" s="268">
        <f>F3*1</f>
        <v>1.5</v>
      </c>
      <c r="F3" s="274">
        <v>1.5</v>
      </c>
      <c r="G3" s="269">
        <f>F3</f>
        <v>1.5</v>
      </c>
      <c r="H3" s="269">
        <f>G3</f>
        <v>1.5</v>
      </c>
      <c r="I3" s="270">
        <f>H3</f>
        <v>1.5</v>
      </c>
      <c r="J3" s="267">
        <f>I3*1</f>
        <v>1.5</v>
      </c>
      <c r="K3" s="269">
        <f>J3</f>
        <v>1.5</v>
      </c>
      <c r="L3" s="268">
        <f>K3</f>
        <v>1.5</v>
      </c>
      <c r="M3" s="274">
        <f>L3*1</f>
        <v>1.5</v>
      </c>
      <c r="N3" s="268">
        <f>M3</f>
        <v>1.5</v>
      </c>
      <c r="P3" s="325"/>
      <c r="Q3" s="325"/>
      <c r="R3" s="325"/>
      <c r="S3" s="325"/>
      <c r="T3" s="326"/>
    </row>
    <row r="4" spans="1:20" x14ac:dyDescent="0.3">
      <c r="A4" s="92" t="s">
        <v>21</v>
      </c>
      <c r="B4" s="39" t="s">
        <v>21</v>
      </c>
      <c r="C4" s="53" t="s">
        <v>10</v>
      </c>
      <c r="D4" s="68">
        <f t="shared" ref="D4:D7" si="0">E4</f>
        <v>0</v>
      </c>
      <c r="E4" s="69">
        <f t="shared" ref="E4:E7" si="1">F4*1</f>
        <v>0</v>
      </c>
      <c r="F4" s="59">
        <v>0</v>
      </c>
      <c r="G4" s="33">
        <f t="shared" ref="G4:I7" si="2">F4</f>
        <v>0</v>
      </c>
      <c r="H4" s="33">
        <f t="shared" si="2"/>
        <v>0</v>
      </c>
      <c r="I4" s="170">
        <f t="shared" si="2"/>
        <v>0</v>
      </c>
      <c r="J4" s="68">
        <f t="shared" ref="J4:J7" si="3">I4*1</f>
        <v>0</v>
      </c>
      <c r="K4" s="33">
        <f t="shared" ref="K4:L7" si="4">J4</f>
        <v>0</v>
      </c>
      <c r="L4" s="69">
        <f t="shared" si="4"/>
        <v>0</v>
      </c>
      <c r="M4" s="59">
        <f t="shared" ref="M4:M7" si="5">L4*1</f>
        <v>0</v>
      </c>
      <c r="N4" s="69">
        <f t="shared" ref="N4:N7" si="6">M4</f>
        <v>0</v>
      </c>
      <c r="P4" s="327"/>
      <c r="Q4" s="327"/>
      <c r="R4" s="327"/>
      <c r="S4" s="327"/>
      <c r="T4" s="327"/>
    </row>
    <row r="5" spans="1:20" x14ac:dyDescent="0.3">
      <c r="A5" s="93" t="s">
        <v>21</v>
      </c>
      <c r="B5" s="40" t="s">
        <v>21</v>
      </c>
      <c r="C5" s="54" t="s">
        <v>11</v>
      </c>
      <c r="D5" s="66">
        <f t="shared" si="0"/>
        <v>0</v>
      </c>
      <c r="E5" s="67">
        <f t="shared" si="1"/>
        <v>0</v>
      </c>
      <c r="F5" s="58">
        <v>0</v>
      </c>
      <c r="G5" s="32">
        <f t="shared" si="2"/>
        <v>0</v>
      </c>
      <c r="H5" s="32">
        <f t="shared" si="2"/>
        <v>0</v>
      </c>
      <c r="I5" s="169">
        <f t="shared" si="2"/>
        <v>0</v>
      </c>
      <c r="J5" s="66">
        <f t="shared" si="3"/>
        <v>0</v>
      </c>
      <c r="K5" s="32">
        <f t="shared" si="4"/>
        <v>0</v>
      </c>
      <c r="L5" s="67">
        <f t="shared" si="4"/>
        <v>0</v>
      </c>
      <c r="M5" s="58">
        <f t="shared" si="5"/>
        <v>0</v>
      </c>
      <c r="N5" s="67">
        <f t="shared" si="6"/>
        <v>0</v>
      </c>
      <c r="P5" s="329"/>
      <c r="Q5" s="328"/>
      <c r="R5" s="329"/>
      <c r="S5" s="329"/>
      <c r="T5" s="329"/>
    </row>
    <row r="6" spans="1:20" x14ac:dyDescent="0.3">
      <c r="A6" s="94" t="s">
        <v>21</v>
      </c>
      <c r="B6" s="41" t="s">
        <v>21</v>
      </c>
      <c r="C6" s="53" t="s">
        <v>12</v>
      </c>
      <c r="D6" s="68">
        <f t="shared" si="0"/>
        <v>1.5</v>
      </c>
      <c r="E6" s="69">
        <f t="shared" si="1"/>
        <v>1.5</v>
      </c>
      <c r="F6" s="59">
        <v>1.5</v>
      </c>
      <c r="G6" s="33">
        <f t="shared" si="2"/>
        <v>1.5</v>
      </c>
      <c r="H6" s="33">
        <f t="shared" si="2"/>
        <v>1.5</v>
      </c>
      <c r="I6" s="170">
        <f t="shared" si="2"/>
        <v>1.5</v>
      </c>
      <c r="J6" s="68">
        <f t="shared" si="3"/>
        <v>1.5</v>
      </c>
      <c r="K6" s="33">
        <f t="shared" si="4"/>
        <v>1.5</v>
      </c>
      <c r="L6" s="69">
        <f t="shared" si="4"/>
        <v>1.5</v>
      </c>
      <c r="M6" s="59">
        <f t="shared" si="5"/>
        <v>1.5</v>
      </c>
      <c r="N6" s="69">
        <f t="shared" si="6"/>
        <v>1.5</v>
      </c>
    </row>
    <row r="7" spans="1:20" ht="15" thickBot="1" x14ac:dyDescent="0.35">
      <c r="A7" s="95" t="s">
        <v>21</v>
      </c>
      <c r="B7" s="96" t="s">
        <v>21</v>
      </c>
      <c r="C7" s="97" t="s">
        <v>13</v>
      </c>
      <c r="D7" s="98">
        <f t="shared" si="0"/>
        <v>0.75</v>
      </c>
      <c r="E7" s="99">
        <f t="shared" si="1"/>
        <v>0.75</v>
      </c>
      <c r="F7" s="158">
        <v>0.75</v>
      </c>
      <c r="G7" s="100">
        <f t="shared" si="2"/>
        <v>0.75</v>
      </c>
      <c r="H7" s="100">
        <f t="shared" si="2"/>
        <v>0.75</v>
      </c>
      <c r="I7" s="171">
        <f t="shared" si="2"/>
        <v>0.75</v>
      </c>
      <c r="J7" s="98">
        <f t="shared" si="3"/>
        <v>0.75</v>
      </c>
      <c r="K7" s="100">
        <f t="shared" si="4"/>
        <v>0.75</v>
      </c>
      <c r="L7" s="99">
        <f t="shared" si="4"/>
        <v>0.75</v>
      </c>
      <c r="M7" s="158">
        <f t="shared" si="5"/>
        <v>0.75</v>
      </c>
      <c r="N7" s="99">
        <f t="shared" si="6"/>
        <v>0.75</v>
      </c>
    </row>
    <row r="8" spans="1:20" ht="15" thickBot="1" x14ac:dyDescent="0.35">
      <c r="A8" s="135"/>
      <c r="B8" s="135"/>
      <c r="C8" s="142"/>
      <c r="D8" s="137"/>
      <c r="E8" s="138"/>
      <c r="F8" s="196"/>
      <c r="G8" s="13"/>
      <c r="H8" s="13"/>
      <c r="I8" s="24"/>
      <c r="J8" s="137"/>
      <c r="K8" s="13"/>
      <c r="L8" s="10"/>
      <c r="M8" s="9"/>
      <c r="N8" s="138"/>
    </row>
    <row r="9" spans="1:20" ht="15" thickBot="1" x14ac:dyDescent="0.35">
      <c r="A9" s="164" t="s">
        <v>22</v>
      </c>
      <c r="B9" s="165" t="s">
        <v>30</v>
      </c>
      <c r="C9" s="153" t="s">
        <v>70</v>
      </c>
      <c r="D9" s="260">
        <f>E9</f>
        <v>0</v>
      </c>
      <c r="E9" s="261">
        <f>F9*1</f>
        <v>0</v>
      </c>
      <c r="F9" s="262">
        <v>0</v>
      </c>
      <c r="G9" s="263">
        <f>F9</f>
        <v>0</v>
      </c>
      <c r="H9" s="263">
        <f>G9</f>
        <v>0</v>
      </c>
      <c r="I9" s="264">
        <f>H9</f>
        <v>0</v>
      </c>
      <c r="J9" s="260">
        <f>I9*1</f>
        <v>0</v>
      </c>
      <c r="K9" s="263">
        <f>J9</f>
        <v>0</v>
      </c>
      <c r="L9" s="261">
        <f>K9</f>
        <v>0</v>
      </c>
      <c r="M9" s="262">
        <f>L9*1</f>
        <v>0</v>
      </c>
      <c r="N9" s="261">
        <f>M9</f>
        <v>0</v>
      </c>
    </row>
    <row r="10" spans="1:20" ht="15" thickBot="1" x14ac:dyDescent="0.35">
      <c r="A10" s="135"/>
      <c r="B10" s="135"/>
      <c r="C10" s="142"/>
      <c r="D10" s="137"/>
      <c r="E10" s="138"/>
      <c r="F10" s="196"/>
      <c r="G10" s="13"/>
      <c r="H10" s="13"/>
      <c r="I10" s="24"/>
      <c r="J10" s="137"/>
      <c r="K10" s="13"/>
      <c r="L10" s="10"/>
      <c r="M10" s="9"/>
      <c r="N10" s="138"/>
    </row>
    <row r="11" spans="1:20" x14ac:dyDescent="0.3">
      <c r="A11" s="121"/>
      <c r="B11" s="122"/>
      <c r="C11" s="103" t="s">
        <v>14</v>
      </c>
      <c r="D11" s="226">
        <f>E11</f>
        <v>25</v>
      </c>
      <c r="E11" s="227">
        <f>F11*1</f>
        <v>25</v>
      </c>
      <c r="F11" s="228">
        <v>25</v>
      </c>
      <c r="G11" s="229">
        <f t="shared" ref="G11:I12" si="7">F11</f>
        <v>25</v>
      </c>
      <c r="H11" s="229">
        <f t="shared" si="7"/>
        <v>25</v>
      </c>
      <c r="I11" s="230">
        <f t="shared" si="7"/>
        <v>25</v>
      </c>
      <c r="J11" s="226">
        <f>I11*1</f>
        <v>25</v>
      </c>
      <c r="K11" s="229">
        <f>J11</f>
        <v>25</v>
      </c>
      <c r="L11" s="227">
        <f>K11</f>
        <v>25</v>
      </c>
      <c r="M11" s="228">
        <f>L11*1</f>
        <v>25</v>
      </c>
      <c r="N11" s="227">
        <f>M11</f>
        <v>25</v>
      </c>
    </row>
    <row r="12" spans="1:20" ht="15" thickBot="1" x14ac:dyDescent="0.35">
      <c r="A12" s="129"/>
      <c r="B12" s="130"/>
      <c r="C12" s="97" t="s">
        <v>15</v>
      </c>
      <c r="D12" s="216">
        <f>E12</f>
        <v>10</v>
      </c>
      <c r="E12" s="217">
        <f>F12*1</f>
        <v>10</v>
      </c>
      <c r="F12" s="219">
        <v>10</v>
      </c>
      <c r="G12" s="218">
        <f t="shared" si="7"/>
        <v>10</v>
      </c>
      <c r="H12" s="218">
        <f t="shared" si="7"/>
        <v>10</v>
      </c>
      <c r="I12" s="220">
        <f t="shared" si="7"/>
        <v>10</v>
      </c>
      <c r="J12" s="216">
        <f>I12*1</f>
        <v>10</v>
      </c>
      <c r="K12" s="218">
        <f>J12</f>
        <v>10</v>
      </c>
      <c r="L12" s="217">
        <f>K12</f>
        <v>10</v>
      </c>
      <c r="M12" s="219">
        <f>L12*1</f>
        <v>10</v>
      </c>
      <c r="N12" s="217">
        <f>M12</f>
        <v>10</v>
      </c>
    </row>
    <row r="13" spans="1:20" ht="15" thickBot="1" x14ac:dyDescent="0.35">
      <c r="A13" s="145"/>
      <c r="B13" s="145"/>
      <c r="C13" s="150"/>
      <c r="D13" s="146"/>
      <c r="E13" s="147"/>
      <c r="F13" s="20"/>
      <c r="G13" s="28"/>
      <c r="H13" s="28"/>
      <c r="I13" s="25"/>
      <c r="J13" s="146"/>
      <c r="K13" s="28"/>
      <c r="L13" s="4"/>
      <c r="M13" s="20"/>
      <c r="N13" s="147"/>
    </row>
    <row r="14" spans="1:20" ht="15" thickBot="1" x14ac:dyDescent="0.35">
      <c r="A14" s="167" t="s">
        <v>23</v>
      </c>
      <c r="B14" s="168" t="s">
        <v>23</v>
      </c>
      <c r="C14" s="317" t="s">
        <v>71</v>
      </c>
      <c r="D14" s="318">
        <f>E14/1.3</f>
        <v>-39.822485207100591</v>
      </c>
      <c r="E14" s="319">
        <f>F14/1.3</f>
        <v>-51.769230769230766</v>
      </c>
      <c r="F14" s="320">
        <v>-67.3</v>
      </c>
      <c r="G14" s="321">
        <f>F14*1.3</f>
        <v>-87.49</v>
      </c>
      <c r="H14" s="321">
        <f>G14*1.3</f>
        <v>-113.73699999999999</v>
      </c>
      <c r="I14" s="322">
        <f>H14*1.3</f>
        <v>-147.85810000000001</v>
      </c>
      <c r="J14" s="318">
        <f>I14*1.35</f>
        <v>-199.60843500000001</v>
      </c>
      <c r="K14" s="321">
        <f>J14*1.4</f>
        <v>-279.45180900000003</v>
      </c>
      <c r="L14" s="323">
        <f>K14*1.45</f>
        <v>-405.20512305</v>
      </c>
      <c r="M14" s="324">
        <f>L14*1.5</f>
        <v>-607.80768457499994</v>
      </c>
      <c r="N14" s="319">
        <f>M14*1.55</f>
        <v>-942.10191109124992</v>
      </c>
    </row>
    <row r="15" spans="1:20" ht="15" thickBot="1" x14ac:dyDescent="0.35">
      <c r="A15" s="145"/>
      <c r="B15" s="145"/>
      <c r="C15" s="142"/>
      <c r="D15" s="146"/>
      <c r="E15" s="147"/>
      <c r="F15" s="200"/>
      <c r="G15" s="28"/>
      <c r="H15" s="28"/>
      <c r="I15" s="25"/>
      <c r="J15" s="146"/>
      <c r="K15" s="28"/>
      <c r="L15" s="4"/>
      <c r="M15" s="20"/>
      <c r="N15" s="147"/>
    </row>
    <row r="16" spans="1:20" ht="15" thickBot="1" x14ac:dyDescent="0.35">
      <c r="A16" s="121" t="s">
        <v>23</v>
      </c>
      <c r="B16" s="122" t="s">
        <v>23</v>
      </c>
      <c r="C16" s="123" t="s">
        <v>72</v>
      </c>
      <c r="D16" s="344">
        <f>E16/1.3</f>
        <v>127.51479289940828</v>
      </c>
      <c r="E16" s="345">
        <f>F16/1.3</f>
        <v>165.76923076923077</v>
      </c>
      <c r="F16" s="346">
        <v>215.5</v>
      </c>
      <c r="G16" s="347">
        <f t="shared" ref="G16:I17" si="8">F16*1.3</f>
        <v>280.15000000000003</v>
      </c>
      <c r="H16" s="347">
        <f t="shared" si="8"/>
        <v>364.19500000000005</v>
      </c>
      <c r="I16" s="348">
        <f t="shared" si="8"/>
        <v>473.45350000000008</v>
      </c>
      <c r="J16" s="344">
        <f>I16*1.35</f>
        <v>639.16222500000015</v>
      </c>
      <c r="K16" s="347">
        <f>J16*1.4</f>
        <v>894.82711500000016</v>
      </c>
      <c r="L16" s="349">
        <f>K16*1.45</f>
        <v>1297.4993167500002</v>
      </c>
      <c r="M16" s="350">
        <f>L16*1.5</f>
        <v>1946.2489751250002</v>
      </c>
      <c r="N16" s="345">
        <f>M16*1.55</f>
        <v>3016.6859114437507</v>
      </c>
    </row>
    <row r="17" spans="1:14" ht="15" thickBot="1" x14ac:dyDescent="0.35">
      <c r="A17" s="129" t="s">
        <v>23</v>
      </c>
      <c r="B17" s="130" t="s">
        <v>23</v>
      </c>
      <c r="C17" s="131" t="s">
        <v>73</v>
      </c>
      <c r="D17" s="132">
        <f>E17/1.3</f>
        <v>318.75739644970417</v>
      </c>
      <c r="E17" s="133">
        <f>F17/1.3</f>
        <v>414.38461538461542</v>
      </c>
      <c r="F17" s="201">
        <v>538.70000000000005</v>
      </c>
      <c r="G17" s="134">
        <f t="shared" si="8"/>
        <v>700.31000000000006</v>
      </c>
      <c r="H17" s="134">
        <f t="shared" si="8"/>
        <v>910.40300000000013</v>
      </c>
      <c r="I17" s="180">
        <f t="shared" si="8"/>
        <v>1183.5239000000001</v>
      </c>
      <c r="J17" s="132">
        <f>I17*1.35</f>
        <v>1597.7572650000002</v>
      </c>
      <c r="K17" s="134">
        <f>J17*1.4</f>
        <v>2236.8601710000003</v>
      </c>
      <c r="L17" s="191">
        <f>K17*1.45</f>
        <v>3243.4472479500005</v>
      </c>
      <c r="M17" s="163">
        <f>L17*1.5</f>
        <v>4865.1708719250009</v>
      </c>
      <c r="N17" s="133">
        <f>M17*1.55</f>
        <v>7541.014851483752</v>
      </c>
    </row>
    <row r="18" spans="1:14" ht="15" thickBot="1" x14ac:dyDescent="0.35">
      <c r="A18" s="135"/>
      <c r="B18" s="135"/>
      <c r="C18" s="136"/>
      <c r="D18" s="137"/>
      <c r="E18" s="138"/>
      <c r="F18" s="196"/>
      <c r="G18" s="13"/>
      <c r="H18" s="13"/>
      <c r="I18" s="24"/>
      <c r="J18" s="137"/>
      <c r="K18" s="13"/>
      <c r="L18" s="10"/>
      <c r="M18" s="9"/>
      <c r="N18" s="138"/>
    </row>
    <row r="19" spans="1:14" x14ac:dyDescent="0.3">
      <c r="A19" s="101" t="s">
        <v>21</v>
      </c>
      <c r="B19" s="102" t="s">
        <v>21</v>
      </c>
      <c r="C19" s="139" t="s">
        <v>3</v>
      </c>
      <c r="D19" s="226">
        <f>E19</f>
        <v>1</v>
      </c>
      <c r="E19" s="227">
        <f>F19*1</f>
        <v>1</v>
      </c>
      <c r="F19" s="228">
        <v>1</v>
      </c>
      <c r="G19" s="229">
        <f t="shared" ref="G19:I20" si="9">F19</f>
        <v>1</v>
      </c>
      <c r="H19" s="229">
        <f t="shared" si="9"/>
        <v>1</v>
      </c>
      <c r="I19" s="230">
        <f t="shared" si="9"/>
        <v>1</v>
      </c>
      <c r="J19" s="226">
        <f>I19*1</f>
        <v>1</v>
      </c>
      <c r="K19" s="229">
        <f>J19</f>
        <v>1</v>
      </c>
      <c r="L19" s="227">
        <f>K19</f>
        <v>1</v>
      </c>
      <c r="M19" s="228">
        <f>L19*1</f>
        <v>1</v>
      </c>
      <c r="N19" s="227">
        <f>M19</f>
        <v>1</v>
      </c>
    </row>
    <row r="20" spans="1:14" ht="15" thickBot="1" x14ac:dyDescent="0.35">
      <c r="A20" s="140" t="s">
        <v>21</v>
      </c>
      <c r="B20" s="141" t="s">
        <v>21</v>
      </c>
      <c r="C20" s="97" t="s">
        <v>4</v>
      </c>
      <c r="D20" s="216">
        <f>E20</f>
        <v>19</v>
      </c>
      <c r="E20" s="217">
        <f>F20*1</f>
        <v>19</v>
      </c>
      <c r="F20" s="219">
        <v>19</v>
      </c>
      <c r="G20" s="218">
        <f t="shared" si="9"/>
        <v>19</v>
      </c>
      <c r="H20" s="218">
        <f t="shared" si="9"/>
        <v>19</v>
      </c>
      <c r="I20" s="220">
        <f t="shared" si="9"/>
        <v>19</v>
      </c>
      <c r="J20" s="216">
        <f>I20*1</f>
        <v>19</v>
      </c>
      <c r="K20" s="218">
        <f>J20</f>
        <v>19</v>
      </c>
      <c r="L20" s="217">
        <f>K20</f>
        <v>19</v>
      </c>
      <c r="M20" s="219">
        <f>L20*1</f>
        <v>19</v>
      </c>
      <c r="N20" s="217">
        <f>M20</f>
        <v>19</v>
      </c>
    </row>
    <row r="21" spans="1:14" ht="15" thickBot="1" x14ac:dyDescent="0.35">
      <c r="A21" s="135"/>
      <c r="B21" s="135"/>
      <c r="C21" s="150"/>
      <c r="D21" s="137"/>
      <c r="E21" s="138"/>
      <c r="F21" s="196"/>
      <c r="G21" s="13"/>
      <c r="H21" s="13"/>
      <c r="I21" s="24"/>
      <c r="J21" s="137"/>
      <c r="K21" s="13"/>
      <c r="L21" s="10"/>
      <c r="M21" s="9"/>
      <c r="N21" s="138"/>
    </row>
    <row r="22" spans="1:14" ht="15" thickBot="1" x14ac:dyDescent="0.35">
      <c r="A22" s="151" t="s">
        <v>21</v>
      </c>
      <c r="B22" s="152" t="s">
        <v>21</v>
      </c>
      <c r="C22" s="153" t="s">
        <v>16</v>
      </c>
      <c r="D22" s="221">
        <f>E22</f>
        <v>70</v>
      </c>
      <c r="E22" s="222">
        <f>F22*1</f>
        <v>70</v>
      </c>
      <c r="F22" s="223">
        <v>70</v>
      </c>
      <c r="G22" s="224">
        <f>F22</f>
        <v>70</v>
      </c>
      <c r="H22" s="224">
        <f>G22</f>
        <v>70</v>
      </c>
      <c r="I22" s="225">
        <f>H22</f>
        <v>70</v>
      </c>
      <c r="J22" s="221">
        <f>I22*1</f>
        <v>70</v>
      </c>
      <c r="K22" s="224">
        <f>J22</f>
        <v>70</v>
      </c>
      <c r="L22" s="222">
        <f>K22</f>
        <v>70</v>
      </c>
      <c r="M22" s="223">
        <f>L22*1</f>
        <v>70</v>
      </c>
      <c r="N22" s="222">
        <f>M22</f>
        <v>70</v>
      </c>
    </row>
    <row r="23" spans="1:14" ht="15" thickBot="1" x14ac:dyDescent="0.35">
      <c r="A23" s="135"/>
      <c r="B23" s="135"/>
      <c r="C23" s="150"/>
      <c r="D23" s="137"/>
      <c r="E23" s="138"/>
      <c r="F23" s="196"/>
      <c r="G23" s="13"/>
      <c r="H23" s="13"/>
      <c r="I23" s="24"/>
      <c r="J23" s="137"/>
      <c r="K23" s="13"/>
      <c r="L23" s="10"/>
      <c r="M23" s="9"/>
      <c r="N23" s="138"/>
    </row>
    <row r="24" spans="1:14" ht="15" thickBot="1" x14ac:dyDescent="0.35">
      <c r="A24" s="330" t="s">
        <v>22</v>
      </c>
      <c r="B24" s="331" t="s">
        <v>30</v>
      </c>
      <c r="C24" s="157" t="s">
        <v>74</v>
      </c>
      <c r="D24" s="332">
        <f>E24</f>
        <v>150</v>
      </c>
      <c r="E24" s="333">
        <f>F24*1</f>
        <v>150</v>
      </c>
      <c r="F24" s="334">
        <v>150</v>
      </c>
      <c r="G24" s="335">
        <f>F24</f>
        <v>150</v>
      </c>
      <c r="H24" s="335">
        <f>G24</f>
        <v>150</v>
      </c>
      <c r="I24" s="336">
        <f>H24</f>
        <v>150</v>
      </c>
      <c r="J24" s="332">
        <f>I24*1</f>
        <v>150</v>
      </c>
      <c r="K24" s="335">
        <f>J24</f>
        <v>150</v>
      </c>
      <c r="L24" s="333">
        <f>K24</f>
        <v>150</v>
      </c>
      <c r="M24" s="334">
        <f>L24*1</f>
        <v>150</v>
      </c>
      <c r="N24" s="333">
        <f>M24</f>
        <v>150</v>
      </c>
    </row>
    <row r="25" spans="1:14" ht="15" thickBot="1" x14ac:dyDescent="0.35">
      <c r="A25" s="135"/>
      <c r="B25" s="135"/>
      <c r="C25" s="150"/>
      <c r="D25" s="137"/>
      <c r="E25" s="138"/>
      <c r="F25" s="196"/>
      <c r="G25" s="13"/>
      <c r="H25" s="13"/>
      <c r="I25" s="24"/>
      <c r="J25" s="137"/>
      <c r="K25" s="13"/>
      <c r="L25" s="10"/>
      <c r="M25" s="9"/>
      <c r="N25" s="138"/>
    </row>
    <row r="26" spans="1:14" ht="15" thickBot="1" x14ac:dyDescent="0.35">
      <c r="A26" s="151" t="s">
        <v>21</v>
      </c>
      <c r="B26" s="152" t="s">
        <v>21</v>
      </c>
      <c r="C26" s="153" t="s">
        <v>17</v>
      </c>
      <c r="D26" s="260">
        <f>E26</f>
        <v>0.85</v>
      </c>
      <c r="E26" s="261">
        <f>F26*1</f>
        <v>0.85</v>
      </c>
      <c r="F26" s="262">
        <v>0.85</v>
      </c>
      <c r="G26" s="263">
        <f>F26</f>
        <v>0.85</v>
      </c>
      <c r="H26" s="263">
        <f>G26</f>
        <v>0.85</v>
      </c>
      <c r="I26" s="264">
        <f>H26</f>
        <v>0.85</v>
      </c>
      <c r="J26" s="260">
        <f>I26*1</f>
        <v>0.85</v>
      </c>
      <c r="K26" s="263">
        <f>J26</f>
        <v>0.85</v>
      </c>
      <c r="L26" s="261">
        <f>K26</f>
        <v>0.85</v>
      </c>
      <c r="M26" s="262">
        <f>L26*1</f>
        <v>0.85</v>
      </c>
      <c r="N26" s="261">
        <f>M26</f>
        <v>0.85</v>
      </c>
    </row>
  </sheetData>
  <mergeCells count="1">
    <mergeCell ref="A1:B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1568C-61A4-4A7A-9D89-F4F9DFF8BC9D}">
  <dimension ref="A1:N33"/>
  <sheetViews>
    <sheetView topLeftCell="A10" workbookViewId="0">
      <selection activeCell="G23" sqref="G23"/>
    </sheetView>
  </sheetViews>
  <sheetFormatPr defaultRowHeight="14.4" x14ac:dyDescent="0.3"/>
  <cols>
    <col min="1" max="1" width="10.6640625" bestFit="1" customWidth="1"/>
    <col min="2" max="2" width="15.88671875" bestFit="1" customWidth="1"/>
    <col min="3" max="3" width="20.5546875" bestFit="1" customWidth="1"/>
  </cols>
  <sheetData>
    <row r="1" spans="1:14" x14ac:dyDescent="0.3">
      <c r="A1" s="338" t="s">
        <v>75</v>
      </c>
      <c r="B1" s="338"/>
      <c r="C1" s="52" t="s">
        <v>0</v>
      </c>
      <c r="D1" s="192" t="s">
        <v>2</v>
      </c>
      <c r="E1" s="194" t="s">
        <v>1</v>
      </c>
      <c r="F1" s="82">
        <v>1</v>
      </c>
      <c r="G1" s="82">
        <v>2</v>
      </c>
      <c r="H1" s="82">
        <v>3</v>
      </c>
      <c r="I1" s="82">
        <v>4</v>
      </c>
      <c r="J1" s="81">
        <v>5</v>
      </c>
      <c r="K1" s="82">
        <v>6</v>
      </c>
      <c r="L1" s="83">
        <v>7</v>
      </c>
      <c r="M1" s="82">
        <v>8</v>
      </c>
      <c r="N1" s="83">
        <v>9</v>
      </c>
    </row>
    <row r="2" spans="1:14" ht="15" thickBot="1" x14ac:dyDescent="0.35">
      <c r="A2" s="84" t="s">
        <v>28</v>
      </c>
      <c r="B2" s="84" t="s">
        <v>29</v>
      </c>
      <c r="C2" s="85" t="s">
        <v>18</v>
      </c>
      <c r="D2" s="137"/>
      <c r="E2" s="138"/>
      <c r="F2" s="195"/>
      <c r="G2" s="30"/>
      <c r="H2" s="30"/>
      <c r="I2" s="31"/>
      <c r="J2" s="86"/>
      <c r="K2" s="30"/>
      <c r="L2" s="87"/>
      <c r="M2" s="11"/>
      <c r="N2" s="87"/>
    </row>
    <row r="3" spans="1:14" x14ac:dyDescent="0.3">
      <c r="A3" s="89" t="s">
        <v>21</v>
      </c>
      <c r="B3" s="90" t="s">
        <v>21</v>
      </c>
      <c r="C3" s="91" t="s">
        <v>9</v>
      </c>
      <c r="D3" s="267">
        <f>E3</f>
        <v>0</v>
      </c>
      <c r="E3" s="268">
        <f>F3*1</f>
        <v>0</v>
      </c>
      <c r="F3" s="274"/>
      <c r="G3" s="269">
        <f>F3</f>
        <v>0</v>
      </c>
      <c r="H3" s="269">
        <f>G3</f>
        <v>0</v>
      </c>
      <c r="I3" s="270">
        <f>H3</f>
        <v>0</v>
      </c>
      <c r="J3" s="267">
        <f>I3*1</f>
        <v>0</v>
      </c>
      <c r="K3" s="269">
        <f>J3</f>
        <v>0</v>
      </c>
      <c r="L3" s="268">
        <f>K3</f>
        <v>0</v>
      </c>
      <c r="M3" s="274">
        <f>L3*1</f>
        <v>0</v>
      </c>
      <c r="N3" s="268">
        <f>M3</f>
        <v>0</v>
      </c>
    </row>
    <row r="4" spans="1:14" x14ac:dyDescent="0.3">
      <c r="A4" s="92" t="s">
        <v>21</v>
      </c>
      <c r="B4" s="39" t="s">
        <v>21</v>
      </c>
      <c r="C4" s="53" t="s">
        <v>10</v>
      </c>
      <c r="D4" s="68">
        <f t="shared" ref="D4:D7" si="0">E4</f>
        <v>0</v>
      </c>
      <c r="E4" s="69">
        <f t="shared" ref="E4:E7" si="1">F4*1</f>
        <v>0</v>
      </c>
      <c r="F4" s="59"/>
      <c r="G4" s="33">
        <f t="shared" ref="G4:I7" si="2">F4</f>
        <v>0</v>
      </c>
      <c r="H4" s="33">
        <f t="shared" si="2"/>
        <v>0</v>
      </c>
      <c r="I4" s="170">
        <f t="shared" si="2"/>
        <v>0</v>
      </c>
      <c r="J4" s="68">
        <f t="shared" ref="J4:J7" si="3">I4*1</f>
        <v>0</v>
      </c>
      <c r="K4" s="33">
        <f t="shared" ref="K4:L7" si="4">J4</f>
        <v>0</v>
      </c>
      <c r="L4" s="69">
        <f t="shared" si="4"/>
        <v>0</v>
      </c>
      <c r="M4" s="59">
        <f t="shared" ref="M4:M7" si="5">L4*1</f>
        <v>0</v>
      </c>
      <c r="N4" s="69">
        <f t="shared" ref="N4:N7" si="6">M4</f>
        <v>0</v>
      </c>
    </row>
    <row r="5" spans="1:14" x14ac:dyDescent="0.3">
      <c r="A5" s="93" t="s">
        <v>21</v>
      </c>
      <c r="B5" s="40" t="s">
        <v>21</v>
      </c>
      <c r="C5" s="54" t="s">
        <v>11</v>
      </c>
      <c r="D5" s="66">
        <f t="shared" si="0"/>
        <v>0</v>
      </c>
      <c r="E5" s="67">
        <f t="shared" si="1"/>
        <v>0</v>
      </c>
      <c r="F5" s="58"/>
      <c r="G5" s="32">
        <f t="shared" si="2"/>
        <v>0</v>
      </c>
      <c r="H5" s="32">
        <f t="shared" si="2"/>
        <v>0</v>
      </c>
      <c r="I5" s="169">
        <f t="shared" si="2"/>
        <v>0</v>
      </c>
      <c r="J5" s="66">
        <f t="shared" si="3"/>
        <v>0</v>
      </c>
      <c r="K5" s="32">
        <f t="shared" si="4"/>
        <v>0</v>
      </c>
      <c r="L5" s="67">
        <f t="shared" si="4"/>
        <v>0</v>
      </c>
      <c r="M5" s="58">
        <f t="shared" si="5"/>
        <v>0</v>
      </c>
      <c r="N5" s="67">
        <f t="shared" si="6"/>
        <v>0</v>
      </c>
    </row>
    <row r="6" spans="1:14" x14ac:dyDescent="0.3">
      <c r="A6" s="94" t="s">
        <v>21</v>
      </c>
      <c r="B6" s="41" t="s">
        <v>21</v>
      </c>
      <c r="C6" s="53" t="s">
        <v>12</v>
      </c>
      <c r="D6" s="68">
        <f t="shared" si="0"/>
        <v>0</v>
      </c>
      <c r="E6" s="69">
        <f t="shared" si="1"/>
        <v>0</v>
      </c>
      <c r="F6" s="59"/>
      <c r="G6" s="33">
        <f t="shared" si="2"/>
        <v>0</v>
      </c>
      <c r="H6" s="33">
        <f t="shared" si="2"/>
        <v>0</v>
      </c>
      <c r="I6" s="170">
        <f t="shared" si="2"/>
        <v>0</v>
      </c>
      <c r="J6" s="68">
        <f t="shared" si="3"/>
        <v>0</v>
      </c>
      <c r="K6" s="33">
        <f t="shared" si="4"/>
        <v>0</v>
      </c>
      <c r="L6" s="69">
        <f t="shared" si="4"/>
        <v>0</v>
      </c>
      <c r="M6" s="59">
        <f t="shared" si="5"/>
        <v>0</v>
      </c>
      <c r="N6" s="69">
        <f t="shared" si="6"/>
        <v>0</v>
      </c>
    </row>
    <row r="7" spans="1:14" ht="15" thickBot="1" x14ac:dyDescent="0.35">
      <c r="A7" s="95" t="s">
        <v>21</v>
      </c>
      <c r="B7" s="96" t="s">
        <v>21</v>
      </c>
      <c r="C7" s="97" t="s">
        <v>13</v>
      </c>
      <c r="D7" s="98">
        <f t="shared" si="0"/>
        <v>0</v>
      </c>
      <c r="E7" s="99">
        <f t="shared" si="1"/>
        <v>0</v>
      </c>
      <c r="F7" s="158"/>
      <c r="G7" s="100">
        <f t="shared" si="2"/>
        <v>0</v>
      </c>
      <c r="H7" s="100">
        <f t="shared" si="2"/>
        <v>0</v>
      </c>
      <c r="I7" s="171">
        <f t="shared" si="2"/>
        <v>0</v>
      </c>
      <c r="J7" s="98">
        <f t="shared" si="3"/>
        <v>0</v>
      </c>
      <c r="K7" s="100">
        <f t="shared" si="4"/>
        <v>0</v>
      </c>
      <c r="L7" s="99">
        <f t="shared" si="4"/>
        <v>0</v>
      </c>
      <c r="M7" s="158">
        <f t="shared" si="5"/>
        <v>0</v>
      </c>
      <c r="N7" s="99">
        <f t="shared" si="6"/>
        <v>0</v>
      </c>
    </row>
    <row r="8" spans="1:14" ht="15" thickBot="1" x14ac:dyDescent="0.35">
      <c r="A8" s="135"/>
      <c r="B8" s="135"/>
      <c r="C8" s="142"/>
      <c r="D8" s="137"/>
      <c r="E8" s="138"/>
      <c r="F8" s="196"/>
      <c r="G8" s="13"/>
      <c r="H8" s="13"/>
      <c r="I8" s="24"/>
      <c r="J8" s="137"/>
      <c r="K8" s="13"/>
      <c r="L8" s="10"/>
      <c r="M8" s="9"/>
      <c r="N8" s="138"/>
    </row>
    <row r="9" spans="1:14" ht="15" thickBot="1" x14ac:dyDescent="0.35">
      <c r="A9" s="164" t="s">
        <v>22</v>
      </c>
      <c r="B9" s="165" t="s">
        <v>30</v>
      </c>
      <c r="C9" s="153" t="s">
        <v>70</v>
      </c>
      <c r="D9" s="260">
        <f>E9</f>
        <v>0</v>
      </c>
      <c r="E9" s="261">
        <f>F9*1</f>
        <v>0</v>
      </c>
      <c r="F9" s="262"/>
      <c r="G9" s="263">
        <f>F9</f>
        <v>0</v>
      </c>
      <c r="H9" s="263">
        <f>G9</f>
        <v>0</v>
      </c>
      <c r="I9" s="264">
        <f>H9</f>
        <v>0</v>
      </c>
      <c r="J9" s="260">
        <f>I9*1</f>
        <v>0</v>
      </c>
      <c r="K9" s="263">
        <f>J9</f>
        <v>0</v>
      </c>
      <c r="L9" s="261">
        <f>K9</f>
        <v>0</v>
      </c>
      <c r="M9" s="262">
        <f>L9*1</f>
        <v>0</v>
      </c>
      <c r="N9" s="261">
        <f>M9</f>
        <v>0</v>
      </c>
    </row>
    <row r="10" spans="1:14" ht="15" thickBot="1" x14ac:dyDescent="0.35">
      <c r="A10" s="135"/>
      <c r="B10" s="135"/>
      <c r="C10" s="142"/>
      <c r="D10" s="137"/>
      <c r="E10" s="138"/>
      <c r="F10" s="196"/>
      <c r="G10" s="13"/>
      <c r="H10" s="13"/>
      <c r="I10" s="24"/>
      <c r="J10" s="137"/>
      <c r="K10" s="13"/>
      <c r="L10" s="10"/>
      <c r="M10" s="9"/>
      <c r="N10" s="138"/>
    </row>
    <row r="11" spans="1:14" x14ac:dyDescent="0.3">
      <c r="A11" s="121"/>
      <c r="B11" s="122"/>
      <c r="C11" s="103" t="s">
        <v>14</v>
      </c>
      <c r="D11" s="124">
        <f>E11</f>
        <v>0</v>
      </c>
      <c r="E11" s="125">
        <f>F11*1</f>
        <v>0</v>
      </c>
      <c r="F11" s="162"/>
      <c r="G11" s="127">
        <f t="shared" ref="G11:I12" si="7">F11</f>
        <v>0</v>
      </c>
      <c r="H11" s="127">
        <f t="shared" si="7"/>
        <v>0</v>
      </c>
      <c r="I11" s="176">
        <f t="shared" si="7"/>
        <v>0</v>
      </c>
      <c r="J11" s="124">
        <f>I11*1</f>
        <v>0</v>
      </c>
      <c r="K11" s="127">
        <f>J11</f>
        <v>0</v>
      </c>
      <c r="L11" s="125">
        <f>K11</f>
        <v>0</v>
      </c>
      <c r="M11" s="162">
        <f>L11*1</f>
        <v>0</v>
      </c>
      <c r="N11" s="125">
        <f>M11</f>
        <v>0</v>
      </c>
    </row>
    <row r="12" spans="1:14" ht="15" thickBot="1" x14ac:dyDescent="0.35">
      <c r="A12" s="129"/>
      <c r="B12" s="130"/>
      <c r="C12" s="97" t="s">
        <v>15</v>
      </c>
      <c r="D12" s="132">
        <f>E12</f>
        <v>0</v>
      </c>
      <c r="E12" s="133">
        <f>F12*1</f>
        <v>0</v>
      </c>
      <c r="F12" s="163"/>
      <c r="G12" s="134">
        <f t="shared" si="7"/>
        <v>0</v>
      </c>
      <c r="H12" s="134">
        <f t="shared" si="7"/>
        <v>0</v>
      </c>
      <c r="I12" s="180">
        <f t="shared" si="7"/>
        <v>0</v>
      </c>
      <c r="J12" s="132">
        <f>I12*1</f>
        <v>0</v>
      </c>
      <c r="K12" s="134">
        <f>J12</f>
        <v>0</v>
      </c>
      <c r="L12" s="133">
        <f>K12</f>
        <v>0</v>
      </c>
      <c r="M12" s="163">
        <f>L12*1</f>
        <v>0</v>
      </c>
      <c r="N12" s="133">
        <f>M12</f>
        <v>0</v>
      </c>
    </row>
    <row r="13" spans="1:14" ht="15" thickBot="1" x14ac:dyDescent="0.35">
      <c r="A13" s="145"/>
      <c r="B13" s="145"/>
      <c r="C13" s="150"/>
      <c r="D13" s="146"/>
      <c r="E13" s="147"/>
      <c r="F13" s="20"/>
      <c r="G13" s="28"/>
      <c r="H13" s="28"/>
      <c r="I13" s="25"/>
      <c r="J13" s="146"/>
      <c r="K13" s="28"/>
      <c r="L13" s="4"/>
      <c r="M13" s="20"/>
      <c r="N13" s="147"/>
    </row>
    <row r="14" spans="1:14" ht="15" thickBot="1" x14ac:dyDescent="0.35">
      <c r="A14" s="167" t="s">
        <v>23</v>
      </c>
      <c r="B14" s="168" t="s">
        <v>23</v>
      </c>
      <c r="C14" s="317" t="s">
        <v>71</v>
      </c>
      <c r="D14" s="318">
        <f>E14/1.3</f>
        <v>-39.822485207100591</v>
      </c>
      <c r="E14" s="319">
        <f>F14/1.3</f>
        <v>-51.769230769230766</v>
      </c>
      <c r="F14" s="320">
        <v>-67.3</v>
      </c>
      <c r="G14" s="321">
        <f>F14*1.3</f>
        <v>-87.49</v>
      </c>
      <c r="H14" s="321">
        <f>G14*1.3</f>
        <v>-113.73699999999999</v>
      </c>
      <c r="I14" s="322">
        <f>H14*1.3</f>
        <v>-147.85810000000001</v>
      </c>
      <c r="J14" s="318">
        <f>I14*1.35</f>
        <v>-199.60843500000001</v>
      </c>
      <c r="K14" s="321">
        <f>J14*1.4</f>
        <v>-279.45180900000003</v>
      </c>
      <c r="L14" s="323">
        <f>K14*1.45</f>
        <v>-405.20512305</v>
      </c>
      <c r="M14" s="324">
        <f>L14*1.5</f>
        <v>-607.80768457499994</v>
      </c>
      <c r="N14" s="319">
        <f>M14*1.55</f>
        <v>-942.10191109124992</v>
      </c>
    </row>
    <row r="15" spans="1:14" ht="15" thickBot="1" x14ac:dyDescent="0.35">
      <c r="A15" s="135"/>
      <c r="B15" s="135"/>
      <c r="C15" s="142"/>
      <c r="D15" s="143"/>
      <c r="E15" s="144"/>
      <c r="F15" s="21"/>
      <c r="G15" s="29"/>
      <c r="H15" s="29"/>
      <c r="I15" s="26"/>
      <c r="J15" s="143"/>
      <c r="K15" s="29"/>
      <c r="L15" s="186"/>
      <c r="M15" s="21"/>
      <c r="N15" s="144"/>
    </row>
    <row r="16" spans="1:14" x14ac:dyDescent="0.3">
      <c r="A16" s="121" t="s">
        <v>21</v>
      </c>
      <c r="B16" s="122" t="s">
        <v>21</v>
      </c>
      <c r="C16" s="123" t="s">
        <v>5</v>
      </c>
      <c r="D16" s="124">
        <f>E16</f>
        <v>0</v>
      </c>
      <c r="E16" s="125">
        <f>F16*1</f>
        <v>0</v>
      </c>
      <c r="F16" s="162"/>
      <c r="G16" s="127">
        <f>F16</f>
        <v>0</v>
      </c>
      <c r="H16" s="127">
        <f>G16</f>
        <v>0</v>
      </c>
      <c r="I16" s="176">
        <f>H16</f>
        <v>0</v>
      </c>
      <c r="J16" s="124">
        <f>I16*1</f>
        <v>0</v>
      </c>
      <c r="K16" s="127">
        <f>J16</f>
        <v>0</v>
      </c>
      <c r="L16" s="125">
        <f>K16</f>
        <v>0</v>
      </c>
      <c r="M16" s="162">
        <f>L16*1</f>
        <v>0</v>
      </c>
      <c r="N16" s="125">
        <f>M16</f>
        <v>0</v>
      </c>
    </row>
    <row r="17" spans="1:14" x14ac:dyDescent="0.3">
      <c r="A17" s="93" t="s">
        <v>24</v>
      </c>
      <c r="B17" s="40" t="s">
        <v>24</v>
      </c>
      <c r="C17" s="57" t="s">
        <v>6</v>
      </c>
      <c r="D17" s="76">
        <f t="shared" ref="D17:E17" si="8">E17/1.3</f>
        <v>0</v>
      </c>
      <c r="E17" s="77">
        <f t="shared" si="8"/>
        <v>0</v>
      </c>
      <c r="F17" s="63"/>
      <c r="G17" s="37">
        <f t="shared" ref="G17:I17" si="9">F17*1.3</f>
        <v>0</v>
      </c>
      <c r="H17" s="37">
        <f t="shared" si="9"/>
        <v>0</v>
      </c>
      <c r="I17" s="177">
        <f t="shared" si="9"/>
        <v>0</v>
      </c>
      <c r="J17" s="76">
        <f t="shared" ref="J17" si="10">I17*1.35</f>
        <v>0</v>
      </c>
      <c r="K17" s="37">
        <f t="shared" ref="K17" si="11">J17*1.4</f>
        <v>0</v>
      </c>
      <c r="L17" s="188">
        <f t="shared" ref="L17" si="12">K17*1.45</f>
        <v>0</v>
      </c>
      <c r="M17" s="80">
        <f t="shared" ref="M17" si="13">L17*1.5</f>
        <v>0</v>
      </c>
      <c r="N17" s="77">
        <f t="shared" ref="N17" si="14">M17*1.55</f>
        <v>0</v>
      </c>
    </row>
    <row r="18" spans="1:14" x14ac:dyDescent="0.3">
      <c r="A18" s="148" t="s">
        <v>27</v>
      </c>
      <c r="B18" s="42" t="s">
        <v>27</v>
      </c>
      <c r="C18" s="55" t="s">
        <v>25</v>
      </c>
      <c r="D18" s="70"/>
      <c r="E18" s="71"/>
      <c r="F18" s="64"/>
      <c r="G18" s="36"/>
      <c r="H18" s="36"/>
      <c r="I18" s="178"/>
      <c r="J18" s="70"/>
      <c r="K18" s="36"/>
      <c r="L18" s="189"/>
      <c r="M18" s="60"/>
      <c r="N18" s="71"/>
    </row>
    <row r="19" spans="1:14" x14ac:dyDescent="0.3">
      <c r="A19" s="93" t="s">
        <v>27</v>
      </c>
      <c r="B19" s="40" t="s">
        <v>27</v>
      </c>
      <c r="C19" s="57" t="s">
        <v>26</v>
      </c>
      <c r="D19" s="66"/>
      <c r="E19" s="67"/>
      <c r="F19" s="65"/>
      <c r="G19" s="32"/>
      <c r="H19" s="32"/>
      <c r="I19" s="169"/>
      <c r="J19" s="66"/>
      <c r="K19" s="32"/>
      <c r="L19" s="182"/>
      <c r="M19" s="58"/>
      <c r="N19" s="67"/>
    </row>
    <row r="20" spans="1:14" x14ac:dyDescent="0.3">
      <c r="A20" s="148" t="s">
        <v>24</v>
      </c>
      <c r="B20" s="42" t="s">
        <v>24</v>
      </c>
      <c r="C20" s="55" t="s">
        <v>7</v>
      </c>
      <c r="D20" s="74">
        <f t="shared" ref="D20:E20" si="15">E20/1.3</f>
        <v>0</v>
      </c>
      <c r="E20" s="75">
        <f t="shared" si="15"/>
        <v>0</v>
      </c>
      <c r="F20" s="62"/>
      <c r="G20" s="35">
        <f t="shared" ref="G20:I20" si="16">F20*1.3</f>
        <v>0</v>
      </c>
      <c r="H20" s="35">
        <f t="shared" si="16"/>
        <v>0</v>
      </c>
      <c r="I20" s="179">
        <f t="shared" si="16"/>
        <v>0</v>
      </c>
      <c r="J20" s="74">
        <f t="shared" ref="J20" si="17">I20*1.35</f>
        <v>0</v>
      </c>
      <c r="K20" s="35">
        <f t="shared" ref="K20" si="18">J20*1.4</f>
        <v>0</v>
      </c>
      <c r="L20" s="190">
        <f t="shared" ref="L20" si="19">K20*1.45</f>
        <v>0</v>
      </c>
      <c r="M20" s="79">
        <f t="shared" ref="M20" si="20">L20*1.5</f>
        <v>0</v>
      </c>
      <c r="N20" s="75">
        <f t="shared" ref="N20" si="21">M20*1.55</f>
        <v>0</v>
      </c>
    </row>
    <row r="21" spans="1:14" ht="15" thickBot="1" x14ac:dyDescent="0.35">
      <c r="A21" s="95" t="s">
        <v>21</v>
      </c>
      <c r="B21" s="96" t="s">
        <v>21</v>
      </c>
      <c r="C21" s="149" t="s">
        <v>8</v>
      </c>
      <c r="D21" s="132">
        <f>E21</f>
        <v>0</v>
      </c>
      <c r="E21" s="133">
        <f>F21*1</f>
        <v>0</v>
      </c>
      <c r="F21" s="163"/>
      <c r="G21" s="134">
        <f>F21</f>
        <v>0</v>
      </c>
      <c r="H21" s="134">
        <f>G21</f>
        <v>0</v>
      </c>
      <c r="I21" s="180">
        <f>H21</f>
        <v>0</v>
      </c>
      <c r="J21" s="132">
        <f>I21*1</f>
        <v>0</v>
      </c>
      <c r="K21" s="134">
        <f>J21</f>
        <v>0</v>
      </c>
      <c r="L21" s="133">
        <f>K21</f>
        <v>0</v>
      </c>
      <c r="M21" s="163">
        <f>L21*1</f>
        <v>0</v>
      </c>
      <c r="N21" s="133">
        <f>M21</f>
        <v>0</v>
      </c>
    </row>
    <row r="22" spans="1:14" ht="15" thickBot="1" x14ac:dyDescent="0.35">
      <c r="A22" s="145"/>
      <c r="B22" s="145"/>
      <c r="C22" s="142"/>
      <c r="D22" s="146"/>
      <c r="E22" s="147"/>
      <c r="F22" s="200"/>
      <c r="G22" s="28"/>
      <c r="H22" s="28"/>
      <c r="I22" s="25"/>
      <c r="J22" s="146"/>
      <c r="K22" s="28"/>
      <c r="L22" s="4"/>
      <c r="M22" s="20"/>
      <c r="N22" s="147"/>
    </row>
    <row r="23" spans="1:14" x14ac:dyDescent="0.3">
      <c r="A23" s="121" t="s">
        <v>23</v>
      </c>
      <c r="B23" s="122" t="s">
        <v>23</v>
      </c>
      <c r="C23" s="123" t="s">
        <v>72</v>
      </c>
      <c r="D23" s="124">
        <f>E23/1.3</f>
        <v>0</v>
      </c>
      <c r="E23" s="125">
        <f>F23/1.3</f>
        <v>0</v>
      </c>
      <c r="F23" s="199"/>
      <c r="G23" s="127">
        <f t="shared" ref="G23:I24" si="22">F23*1.3</f>
        <v>0</v>
      </c>
      <c r="H23" s="127">
        <f t="shared" si="22"/>
        <v>0</v>
      </c>
      <c r="I23" s="176">
        <f t="shared" si="22"/>
        <v>0</v>
      </c>
      <c r="J23" s="124">
        <f>I23*1.35</f>
        <v>0</v>
      </c>
      <c r="K23" s="127">
        <f>J23*1.4</f>
        <v>0</v>
      </c>
      <c r="L23" s="187">
        <f>K23*1.45</f>
        <v>0</v>
      </c>
      <c r="M23" s="162">
        <f>L23*1.5</f>
        <v>0</v>
      </c>
      <c r="N23" s="125">
        <f>M23*1.55</f>
        <v>0</v>
      </c>
    </row>
    <row r="24" spans="1:14" ht="15" thickBot="1" x14ac:dyDescent="0.35">
      <c r="A24" s="129" t="s">
        <v>23</v>
      </c>
      <c r="B24" s="130" t="s">
        <v>23</v>
      </c>
      <c r="C24" s="131" t="s">
        <v>73</v>
      </c>
      <c r="D24" s="132">
        <f>E24/1.3</f>
        <v>0</v>
      </c>
      <c r="E24" s="133">
        <f>F24/1.3</f>
        <v>0</v>
      </c>
      <c r="F24" s="201"/>
      <c r="G24" s="134">
        <f t="shared" si="22"/>
        <v>0</v>
      </c>
      <c r="H24" s="134">
        <f t="shared" si="22"/>
        <v>0</v>
      </c>
      <c r="I24" s="180">
        <f t="shared" si="22"/>
        <v>0</v>
      </c>
      <c r="J24" s="132">
        <f>I24*1.35</f>
        <v>0</v>
      </c>
      <c r="K24" s="134">
        <f>J24*1.4</f>
        <v>0</v>
      </c>
      <c r="L24" s="191">
        <f>K24*1.45</f>
        <v>0</v>
      </c>
      <c r="M24" s="163">
        <f>L24*1.5</f>
        <v>0</v>
      </c>
      <c r="N24" s="133">
        <f>M24*1.55</f>
        <v>0</v>
      </c>
    </row>
    <row r="25" spans="1:14" ht="15" thickBot="1" x14ac:dyDescent="0.35">
      <c r="A25" s="135"/>
      <c r="B25" s="135"/>
      <c r="C25" s="136"/>
      <c r="D25" s="137"/>
      <c r="E25" s="138"/>
      <c r="F25" s="196"/>
      <c r="G25" s="13"/>
      <c r="H25" s="13"/>
      <c r="I25" s="24"/>
      <c r="J25" s="137"/>
      <c r="K25" s="13"/>
      <c r="L25" s="10"/>
      <c r="M25" s="9"/>
      <c r="N25" s="138"/>
    </row>
    <row r="26" spans="1:14" x14ac:dyDescent="0.3">
      <c r="A26" s="101" t="s">
        <v>21</v>
      </c>
      <c r="B26" s="102" t="s">
        <v>21</v>
      </c>
      <c r="C26" s="139" t="s">
        <v>3</v>
      </c>
      <c r="D26" s="226">
        <f>E26</f>
        <v>0</v>
      </c>
      <c r="E26" s="227">
        <f>F26*1</f>
        <v>0</v>
      </c>
      <c r="F26" s="228"/>
      <c r="G26" s="229">
        <f t="shared" ref="G26:I27" si="23">F26</f>
        <v>0</v>
      </c>
      <c r="H26" s="229">
        <f t="shared" si="23"/>
        <v>0</v>
      </c>
      <c r="I26" s="230">
        <f t="shared" si="23"/>
        <v>0</v>
      </c>
      <c r="J26" s="226">
        <f>I26*1</f>
        <v>0</v>
      </c>
      <c r="K26" s="229">
        <f>J26</f>
        <v>0</v>
      </c>
      <c r="L26" s="227">
        <f>K26</f>
        <v>0</v>
      </c>
      <c r="M26" s="228">
        <f>L26*1</f>
        <v>0</v>
      </c>
      <c r="N26" s="227">
        <f>M26</f>
        <v>0</v>
      </c>
    </row>
    <row r="27" spans="1:14" ht="15" thickBot="1" x14ac:dyDescent="0.35">
      <c r="A27" s="140" t="s">
        <v>21</v>
      </c>
      <c r="B27" s="141" t="s">
        <v>21</v>
      </c>
      <c r="C27" s="97" t="s">
        <v>4</v>
      </c>
      <c r="D27" s="216">
        <f>E27</f>
        <v>0</v>
      </c>
      <c r="E27" s="217">
        <f>F27*1</f>
        <v>0</v>
      </c>
      <c r="F27" s="219"/>
      <c r="G27" s="218">
        <f t="shared" si="23"/>
        <v>0</v>
      </c>
      <c r="H27" s="218">
        <f t="shared" si="23"/>
        <v>0</v>
      </c>
      <c r="I27" s="220">
        <f t="shared" si="23"/>
        <v>0</v>
      </c>
      <c r="J27" s="216">
        <f>I27*1</f>
        <v>0</v>
      </c>
      <c r="K27" s="218">
        <f>J27</f>
        <v>0</v>
      </c>
      <c r="L27" s="217">
        <f>K27</f>
        <v>0</v>
      </c>
      <c r="M27" s="219">
        <f>L27*1</f>
        <v>0</v>
      </c>
      <c r="N27" s="217">
        <f>M27</f>
        <v>0</v>
      </c>
    </row>
    <row r="28" spans="1:14" ht="15" thickBot="1" x14ac:dyDescent="0.35">
      <c r="A28" s="135"/>
      <c r="B28" s="135"/>
      <c r="C28" s="150"/>
      <c r="D28" s="137"/>
      <c r="E28" s="138"/>
      <c r="F28" s="196"/>
      <c r="G28" s="13"/>
      <c r="H28" s="13"/>
      <c r="I28" s="24"/>
      <c r="J28" s="137"/>
      <c r="K28" s="13"/>
      <c r="L28" s="10"/>
      <c r="M28" s="9"/>
      <c r="N28" s="138"/>
    </row>
    <row r="29" spans="1:14" ht="15" thickBot="1" x14ac:dyDescent="0.35">
      <c r="A29" s="151" t="s">
        <v>21</v>
      </c>
      <c r="B29" s="152" t="s">
        <v>21</v>
      </c>
      <c r="C29" s="153" t="s">
        <v>16</v>
      </c>
      <c r="D29" s="221">
        <f>E29</f>
        <v>0</v>
      </c>
      <c r="E29" s="222">
        <f>F29*1</f>
        <v>0</v>
      </c>
      <c r="F29" s="223"/>
      <c r="G29" s="224">
        <f>F29</f>
        <v>0</v>
      </c>
      <c r="H29" s="224">
        <f>G29</f>
        <v>0</v>
      </c>
      <c r="I29" s="225">
        <f>H29</f>
        <v>0</v>
      </c>
      <c r="J29" s="221">
        <f>I29*1</f>
        <v>0</v>
      </c>
      <c r="K29" s="224">
        <f>J29</f>
        <v>0</v>
      </c>
      <c r="L29" s="222">
        <f>K29</f>
        <v>0</v>
      </c>
      <c r="M29" s="223">
        <f>L29*1</f>
        <v>0</v>
      </c>
      <c r="N29" s="222">
        <f>M29</f>
        <v>0</v>
      </c>
    </row>
    <row r="30" spans="1:14" ht="15" thickBot="1" x14ac:dyDescent="0.35">
      <c r="A30" s="135"/>
      <c r="B30" s="135"/>
      <c r="C30" s="150"/>
      <c r="D30" s="137"/>
      <c r="E30" s="138"/>
      <c r="F30" s="196"/>
      <c r="G30" s="13"/>
      <c r="H30" s="13"/>
      <c r="I30" s="24"/>
      <c r="J30" s="137"/>
      <c r="K30" s="13"/>
      <c r="L30" s="10"/>
      <c r="M30" s="9"/>
      <c r="N30" s="138"/>
    </row>
    <row r="31" spans="1:14" ht="15" thickBot="1" x14ac:dyDescent="0.35">
      <c r="A31" s="330" t="s">
        <v>22</v>
      </c>
      <c r="B31" s="331" t="s">
        <v>30</v>
      </c>
      <c r="C31" s="157" t="s">
        <v>74</v>
      </c>
      <c r="D31" s="332">
        <f>E31</f>
        <v>0</v>
      </c>
      <c r="E31" s="333">
        <f>F31*1</f>
        <v>0</v>
      </c>
      <c r="F31" s="334"/>
      <c r="G31" s="335">
        <f>F31</f>
        <v>0</v>
      </c>
      <c r="H31" s="335">
        <f>G31</f>
        <v>0</v>
      </c>
      <c r="I31" s="336">
        <f>H31</f>
        <v>0</v>
      </c>
      <c r="J31" s="332">
        <f>I31*1</f>
        <v>0</v>
      </c>
      <c r="K31" s="335">
        <f>J31</f>
        <v>0</v>
      </c>
      <c r="L31" s="333">
        <f>K31</f>
        <v>0</v>
      </c>
      <c r="M31" s="334">
        <f>L31*1</f>
        <v>0</v>
      </c>
      <c r="N31" s="333">
        <f>M31</f>
        <v>0</v>
      </c>
    </row>
    <row r="32" spans="1:14" ht="15" thickBot="1" x14ac:dyDescent="0.35">
      <c r="A32" s="135"/>
      <c r="B32" s="135"/>
      <c r="C32" s="150"/>
      <c r="D32" s="137"/>
      <c r="E32" s="138"/>
      <c r="F32" s="196"/>
      <c r="G32" s="13"/>
      <c r="H32" s="13"/>
      <c r="I32" s="24"/>
      <c r="J32" s="137"/>
      <c r="K32" s="13"/>
      <c r="L32" s="10"/>
      <c r="M32" s="9"/>
      <c r="N32" s="138"/>
    </row>
    <row r="33" spans="1:14" ht="15" thickBot="1" x14ac:dyDescent="0.35">
      <c r="A33" s="151" t="s">
        <v>21</v>
      </c>
      <c r="B33" s="152" t="s">
        <v>21</v>
      </c>
      <c r="C33" s="153" t="s">
        <v>17</v>
      </c>
      <c r="D33" s="260">
        <f>E33</f>
        <v>0</v>
      </c>
      <c r="E33" s="261">
        <f>F33*1</f>
        <v>0</v>
      </c>
      <c r="F33" s="262"/>
      <c r="G33" s="263">
        <f>F33</f>
        <v>0</v>
      </c>
      <c r="H33" s="263">
        <f>G33</f>
        <v>0</v>
      </c>
      <c r="I33" s="264">
        <f>H33</f>
        <v>0</v>
      </c>
      <c r="J33" s="260">
        <f>I33*1</f>
        <v>0</v>
      </c>
      <c r="K33" s="263">
        <f>J33</f>
        <v>0</v>
      </c>
      <c r="L33" s="261">
        <f>K33</f>
        <v>0</v>
      </c>
      <c r="M33" s="262">
        <f>L33*1</f>
        <v>0</v>
      </c>
      <c r="N33" s="261">
        <f>M33</f>
        <v>0</v>
      </c>
    </row>
  </sheetData>
  <mergeCells count="1">
    <mergeCell ref="A1:B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92CD8-D94A-4F3F-864E-54F74794D99C}">
  <dimension ref="A1:T26"/>
  <sheetViews>
    <sheetView topLeftCell="A7" workbookViewId="0">
      <selection activeCell="G16" sqref="G16"/>
    </sheetView>
  </sheetViews>
  <sheetFormatPr defaultRowHeight="14.4" x14ac:dyDescent="0.3"/>
  <cols>
    <col min="1" max="1" width="10.6640625" bestFit="1" customWidth="1"/>
    <col min="2" max="2" width="15.88671875" bestFit="1" customWidth="1"/>
    <col min="3" max="3" width="16.6640625" bestFit="1" customWidth="1"/>
  </cols>
  <sheetData>
    <row r="1" spans="1:20" x14ac:dyDescent="0.3">
      <c r="A1" s="338" t="s">
        <v>77</v>
      </c>
      <c r="B1" s="338"/>
      <c r="C1" s="52" t="s">
        <v>0</v>
      </c>
      <c r="D1" s="192" t="s">
        <v>2</v>
      </c>
      <c r="E1" s="194" t="s">
        <v>1</v>
      </c>
      <c r="F1" s="82">
        <v>1</v>
      </c>
      <c r="G1" s="82">
        <v>2</v>
      </c>
      <c r="H1" s="82">
        <v>3</v>
      </c>
      <c r="I1" s="82">
        <v>4</v>
      </c>
      <c r="J1" s="81">
        <v>5</v>
      </c>
      <c r="K1" s="82">
        <v>6</v>
      </c>
      <c r="L1" s="83">
        <v>7</v>
      </c>
      <c r="M1" s="82">
        <v>8</v>
      </c>
      <c r="N1" s="83">
        <v>9</v>
      </c>
    </row>
    <row r="2" spans="1:20" ht="15" thickBot="1" x14ac:dyDescent="0.35">
      <c r="A2" s="84" t="s">
        <v>28</v>
      </c>
      <c r="B2" s="84" t="s">
        <v>29</v>
      </c>
      <c r="C2" s="85" t="s">
        <v>18</v>
      </c>
      <c r="D2" s="137"/>
      <c r="E2" s="138"/>
      <c r="F2" s="195"/>
      <c r="G2" s="30"/>
      <c r="H2" s="30"/>
      <c r="I2" s="31"/>
      <c r="J2" s="86"/>
      <c r="K2" s="30"/>
      <c r="L2" s="87"/>
      <c r="M2" s="11"/>
      <c r="N2" s="87"/>
    </row>
    <row r="3" spans="1:20" x14ac:dyDescent="0.3">
      <c r="A3" s="89" t="s">
        <v>21</v>
      </c>
      <c r="B3" s="90" t="s">
        <v>21</v>
      </c>
      <c r="C3" s="91" t="s">
        <v>9</v>
      </c>
      <c r="D3" s="267">
        <f>E3</f>
        <v>1.25</v>
      </c>
      <c r="E3" s="268">
        <f>F3*1</f>
        <v>1.25</v>
      </c>
      <c r="F3" s="274">
        <v>1.25</v>
      </c>
      <c r="G3" s="269">
        <f>F3</f>
        <v>1.25</v>
      </c>
      <c r="H3" s="269">
        <f>G3</f>
        <v>1.25</v>
      </c>
      <c r="I3" s="270">
        <f>H3</f>
        <v>1.25</v>
      </c>
      <c r="J3" s="267">
        <f>I3*1</f>
        <v>1.25</v>
      </c>
      <c r="K3" s="269">
        <f>J3</f>
        <v>1.25</v>
      </c>
      <c r="L3" s="268">
        <f>K3</f>
        <v>1.25</v>
      </c>
      <c r="M3" s="274">
        <f>L3*1</f>
        <v>1.25</v>
      </c>
      <c r="N3" s="268">
        <f>M3</f>
        <v>1.25</v>
      </c>
      <c r="P3" s="325"/>
      <c r="Q3" s="325"/>
      <c r="R3" s="325"/>
      <c r="S3" s="325"/>
      <c r="T3" s="326"/>
    </row>
    <row r="4" spans="1:20" x14ac:dyDescent="0.3">
      <c r="A4" s="92" t="s">
        <v>21</v>
      </c>
      <c r="B4" s="39" t="s">
        <v>21</v>
      </c>
      <c r="C4" s="53" t="s">
        <v>10</v>
      </c>
      <c r="D4" s="68">
        <f t="shared" ref="D4:D7" si="0">E4</f>
        <v>0</v>
      </c>
      <c r="E4" s="69">
        <f t="shared" ref="E4:E7" si="1">F4*1</f>
        <v>0</v>
      </c>
      <c r="F4" s="59">
        <v>0</v>
      </c>
      <c r="G4" s="33">
        <f t="shared" ref="G4:I7" si="2">F4</f>
        <v>0</v>
      </c>
      <c r="H4" s="33">
        <f t="shared" si="2"/>
        <v>0</v>
      </c>
      <c r="I4" s="170">
        <f t="shared" si="2"/>
        <v>0</v>
      </c>
      <c r="J4" s="68">
        <f t="shared" ref="J4:J7" si="3">I4*1</f>
        <v>0</v>
      </c>
      <c r="K4" s="33">
        <f t="shared" ref="K4:L7" si="4">J4</f>
        <v>0</v>
      </c>
      <c r="L4" s="69">
        <f t="shared" si="4"/>
        <v>0</v>
      </c>
      <c r="M4" s="59">
        <f t="shared" ref="M4:M7" si="5">L4*1</f>
        <v>0</v>
      </c>
      <c r="N4" s="69">
        <f t="shared" ref="N4:N7" si="6">M4</f>
        <v>0</v>
      </c>
      <c r="P4" s="327"/>
      <c r="Q4" s="327"/>
      <c r="R4" s="327"/>
      <c r="S4" s="327"/>
      <c r="T4" s="327"/>
    </row>
    <row r="5" spans="1:20" x14ac:dyDescent="0.3">
      <c r="A5" s="93" t="s">
        <v>21</v>
      </c>
      <c r="B5" s="40" t="s">
        <v>21</v>
      </c>
      <c r="C5" s="54" t="s">
        <v>11</v>
      </c>
      <c r="D5" s="66">
        <f t="shared" si="0"/>
        <v>0</v>
      </c>
      <c r="E5" s="67">
        <f t="shared" si="1"/>
        <v>0</v>
      </c>
      <c r="F5" s="58">
        <v>0</v>
      </c>
      <c r="G5" s="32">
        <f t="shared" si="2"/>
        <v>0</v>
      </c>
      <c r="H5" s="32">
        <f t="shared" si="2"/>
        <v>0</v>
      </c>
      <c r="I5" s="169">
        <f t="shared" si="2"/>
        <v>0</v>
      </c>
      <c r="J5" s="66">
        <f t="shared" si="3"/>
        <v>0</v>
      </c>
      <c r="K5" s="32">
        <f t="shared" si="4"/>
        <v>0</v>
      </c>
      <c r="L5" s="67">
        <f t="shared" si="4"/>
        <v>0</v>
      </c>
      <c r="M5" s="58">
        <f t="shared" si="5"/>
        <v>0</v>
      </c>
      <c r="N5" s="67">
        <f t="shared" si="6"/>
        <v>0</v>
      </c>
      <c r="P5" s="337"/>
      <c r="Q5" s="337"/>
      <c r="R5" s="337"/>
      <c r="S5" s="337"/>
      <c r="T5" s="337"/>
    </row>
    <row r="6" spans="1:20" x14ac:dyDescent="0.3">
      <c r="A6" s="94" t="s">
        <v>21</v>
      </c>
      <c r="B6" s="41" t="s">
        <v>21</v>
      </c>
      <c r="C6" s="53" t="s">
        <v>12</v>
      </c>
      <c r="D6" s="68">
        <f t="shared" si="0"/>
        <v>0.75</v>
      </c>
      <c r="E6" s="69">
        <f t="shared" si="1"/>
        <v>0.75</v>
      </c>
      <c r="F6" s="59">
        <v>0.75</v>
      </c>
      <c r="G6" s="33">
        <f t="shared" si="2"/>
        <v>0.75</v>
      </c>
      <c r="H6" s="33">
        <f t="shared" si="2"/>
        <v>0.75</v>
      </c>
      <c r="I6" s="170">
        <f t="shared" si="2"/>
        <v>0.75</v>
      </c>
      <c r="J6" s="68">
        <f t="shared" si="3"/>
        <v>0.75</v>
      </c>
      <c r="K6" s="33">
        <f t="shared" si="4"/>
        <v>0.75</v>
      </c>
      <c r="L6" s="69">
        <f t="shared" si="4"/>
        <v>0.75</v>
      </c>
      <c r="M6" s="59">
        <f t="shared" si="5"/>
        <v>0.75</v>
      </c>
      <c r="N6" s="69">
        <f t="shared" si="6"/>
        <v>0.75</v>
      </c>
    </row>
    <row r="7" spans="1:20" ht="15" thickBot="1" x14ac:dyDescent="0.35">
      <c r="A7" s="95" t="s">
        <v>21</v>
      </c>
      <c r="B7" s="96" t="s">
        <v>21</v>
      </c>
      <c r="C7" s="97" t="s">
        <v>13</v>
      </c>
      <c r="D7" s="98">
        <f t="shared" si="0"/>
        <v>1.5</v>
      </c>
      <c r="E7" s="99">
        <f t="shared" si="1"/>
        <v>1.5</v>
      </c>
      <c r="F7" s="158">
        <v>1.5</v>
      </c>
      <c r="G7" s="100">
        <f t="shared" si="2"/>
        <v>1.5</v>
      </c>
      <c r="H7" s="100">
        <f t="shared" si="2"/>
        <v>1.5</v>
      </c>
      <c r="I7" s="171">
        <f t="shared" si="2"/>
        <v>1.5</v>
      </c>
      <c r="J7" s="98">
        <f t="shared" si="3"/>
        <v>1.5</v>
      </c>
      <c r="K7" s="100">
        <f t="shared" si="4"/>
        <v>1.5</v>
      </c>
      <c r="L7" s="99">
        <f t="shared" si="4"/>
        <v>1.5</v>
      </c>
      <c r="M7" s="158">
        <f t="shared" si="5"/>
        <v>1.5</v>
      </c>
      <c r="N7" s="99">
        <f t="shared" si="6"/>
        <v>1.5</v>
      </c>
    </row>
    <row r="8" spans="1:20" ht="15" thickBot="1" x14ac:dyDescent="0.35">
      <c r="A8" s="135"/>
      <c r="B8" s="135"/>
      <c r="C8" s="142"/>
      <c r="D8" s="137"/>
      <c r="E8" s="138"/>
      <c r="F8" s="196"/>
      <c r="G8" s="13"/>
      <c r="H8" s="13"/>
      <c r="I8" s="24"/>
      <c r="J8" s="137"/>
      <c r="K8" s="13"/>
      <c r="L8" s="10"/>
      <c r="M8" s="9"/>
      <c r="N8" s="138"/>
    </row>
    <row r="9" spans="1:20" ht="15" thickBot="1" x14ac:dyDescent="0.35">
      <c r="A9" s="164" t="s">
        <v>22</v>
      </c>
      <c r="B9" s="165" t="s">
        <v>30</v>
      </c>
      <c r="C9" s="153" t="s">
        <v>70</v>
      </c>
      <c r="D9" s="260">
        <f>E9</f>
        <v>0</v>
      </c>
      <c r="E9" s="261">
        <f>F9*1</f>
        <v>0</v>
      </c>
      <c r="F9" s="262">
        <v>0</v>
      </c>
      <c r="G9" s="263">
        <f>F9</f>
        <v>0</v>
      </c>
      <c r="H9" s="263">
        <f>G9</f>
        <v>0</v>
      </c>
      <c r="I9" s="264">
        <f>H9</f>
        <v>0</v>
      </c>
      <c r="J9" s="260">
        <f>I9*1</f>
        <v>0</v>
      </c>
      <c r="K9" s="263">
        <f>J9</f>
        <v>0</v>
      </c>
      <c r="L9" s="261">
        <f>K9</f>
        <v>0</v>
      </c>
      <c r="M9" s="262">
        <f>L9*1</f>
        <v>0</v>
      </c>
      <c r="N9" s="261">
        <f>M9</f>
        <v>0</v>
      </c>
    </row>
    <row r="10" spans="1:20" ht="15" thickBot="1" x14ac:dyDescent="0.35">
      <c r="A10" s="135"/>
      <c r="B10" s="135"/>
      <c r="C10" s="142"/>
      <c r="D10" s="137"/>
      <c r="E10" s="138"/>
      <c r="F10" s="196"/>
      <c r="G10" s="13"/>
      <c r="H10" s="13"/>
      <c r="I10" s="24"/>
      <c r="J10" s="137"/>
      <c r="K10" s="13"/>
      <c r="L10" s="10"/>
      <c r="M10" s="9"/>
      <c r="N10" s="138"/>
    </row>
    <row r="11" spans="1:20" x14ac:dyDescent="0.3">
      <c r="A11" s="121"/>
      <c r="B11" s="122"/>
      <c r="C11" s="103" t="s">
        <v>14</v>
      </c>
      <c r="D11" s="226">
        <f>E11</f>
        <v>25</v>
      </c>
      <c r="E11" s="227">
        <f>F11*1</f>
        <v>25</v>
      </c>
      <c r="F11" s="228">
        <v>25</v>
      </c>
      <c r="G11" s="229">
        <f t="shared" ref="G11:I12" si="7">F11</f>
        <v>25</v>
      </c>
      <c r="H11" s="229">
        <f t="shared" si="7"/>
        <v>25</v>
      </c>
      <c r="I11" s="230">
        <f t="shared" si="7"/>
        <v>25</v>
      </c>
      <c r="J11" s="226">
        <f>I11*1</f>
        <v>25</v>
      </c>
      <c r="K11" s="229">
        <f>J11</f>
        <v>25</v>
      </c>
      <c r="L11" s="227">
        <f>K11</f>
        <v>25</v>
      </c>
      <c r="M11" s="228">
        <f>L11*1</f>
        <v>25</v>
      </c>
      <c r="N11" s="227">
        <f>M11</f>
        <v>25</v>
      </c>
    </row>
    <row r="12" spans="1:20" ht="15" thickBot="1" x14ac:dyDescent="0.35">
      <c r="A12" s="129"/>
      <c r="B12" s="130"/>
      <c r="C12" s="97" t="s">
        <v>15</v>
      </c>
      <c r="D12" s="216">
        <f>E12</f>
        <v>10</v>
      </c>
      <c r="E12" s="217">
        <f>F12*1</f>
        <v>10</v>
      </c>
      <c r="F12" s="219">
        <v>10</v>
      </c>
      <c r="G12" s="218">
        <f t="shared" si="7"/>
        <v>10</v>
      </c>
      <c r="H12" s="218">
        <f t="shared" si="7"/>
        <v>10</v>
      </c>
      <c r="I12" s="220">
        <f t="shared" si="7"/>
        <v>10</v>
      </c>
      <c r="J12" s="216">
        <f>I12*1</f>
        <v>10</v>
      </c>
      <c r="K12" s="218">
        <f>J12</f>
        <v>10</v>
      </c>
      <c r="L12" s="217">
        <f>K12</f>
        <v>10</v>
      </c>
      <c r="M12" s="219">
        <f>L12*1</f>
        <v>10</v>
      </c>
      <c r="N12" s="217">
        <f>M12</f>
        <v>10</v>
      </c>
    </row>
    <row r="13" spans="1:20" ht="15" thickBot="1" x14ac:dyDescent="0.35">
      <c r="A13" s="145"/>
      <c r="B13" s="145"/>
      <c r="C13" s="150"/>
      <c r="D13" s="146"/>
      <c r="E13" s="147"/>
      <c r="F13" s="20"/>
      <c r="G13" s="28"/>
      <c r="H13" s="28"/>
      <c r="I13" s="25"/>
      <c r="J13" s="146"/>
      <c r="K13" s="28"/>
      <c r="L13" s="4"/>
      <c r="M13" s="20"/>
      <c r="N13" s="147"/>
    </row>
    <row r="14" spans="1:20" ht="15" thickBot="1" x14ac:dyDescent="0.35">
      <c r="A14" s="167" t="s">
        <v>23</v>
      </c>
      <c r="B14" s="168" t="s">
        <v>23</v>
      </c>
      <c r="C14" s="317" t="s">
        <v>71</v>
      </c>
      <c r="D14" s="318">
        <f>E14/1.3</f>
        <v>-39.822485207100591</v>
      </c>
      <c r="E14" s="319">
        <f>F14/1.3</f>
        <v>-51.769230769230766</v>
      </c>
      <c r="F14" s="320">
        <v>-67.3</v>
      </c>
      <c r="G14" s="321">
        <f>F14*1.3</f>
        <v>-87.49</v>
      </c>
      <c r="H14" s="321">
        <f>G14*1.3</f>
        <v>-113.73699999999999</v>
      </c>
      <c r="I14" s="322">
        <f>H14*1.3</f>
        <v>-147.85810000000001</v>
      </c>
      <c r="J14" s="318">
        <f>I14*1.35</f>
        <v>-199.60843500000001</v>
      </c>
      <c r="K14" s="321">
        <f>J14*1.4</f>
        <v>-279.45180900000003</v>
      </c>
      <c r="L14" s="323">
        <f>K14*1.45</f>
        <v>-405.20512305</v>
      </c>
      <c r="M14" s="324">
        <f>L14*1.5</f>
        <v>-607.80768457499994</v>
      </c>
      <c r="N14" s="319">
        <f>M14*1.55</f>
        <v>-942.10191109124992</v>
      </c>
    </row>
    <row r="15" spans="1:20" ht="15" thickBot="1" x14ac:dyDescent="0.35">
      <c r="A15" s="145"/>
      <c r="B15" s="145"/>
      <c r="C15" s="142"/>
      <c r="D15" s="146"/>
      <c r="E15" s="147"/>
      <c r="F15" s="200"/>
      <c r="G15" s="28"/>
      <c r="H15" s="28"/>
      <c r="I15" s="25"/>
      <c r="J15" s="146"/>
      <c r="K15" s="28"/>
      <c r="L15" s="4"/>
      <c r="M15" s="20"/>
      <c r="N15" s="147"/>
    </row>
    <row r="16" spans="1:20" ht="15" thickBot="1" x14ac:dyDescent="0.35">
      <c r="A16" s="121" t="s">
        <v>23</v>
      </c>
      <c r="B16" s="122" t="s">
        <v>23</v>
      </c>
      <c r="C16" s="123" t="s">
        <v>72</v>
      </c>
      <c r="D16" s="344">
        <f>E16/1.3</f>
        <v>143.43195266272187</v>
      </c>
      <c r="E16" s="345">
        <f>F16/1.3</f>
        <v>186.46153846153845</v>
      </c>
      <c r="F16" s="346">
        <v>242.4</v>
      </c>
      <c r="G16" s="347">
        <f t="shared" ref="G16:I17" si="8">F16*1.3</f>
        <v>315.12</v>
      </c>
      <c r="H16" s="347">
        <f t="shared" si="8"/>
        <v>409.65600000000001</v>
      </c>
      <c r="I16" s="348">
        <f t="shared" si="8"/>
        <v>532.55280000000005</v>
      </c>
      <c r="J16" s="344">
        <f>I16*1.35</f>
        <v>718.94628000000012</v>
      </c>
      <c r="K16" s="347">
        <f>J16*1.4</f>
        <v>1006.524792</v>
      </c>
      <c r="L16" s="349">
        <f>K16*1.45</f>
        <v>1459.4609484</v>
      </c>
      <c r="M16" s="350">
        <f>L16*1.5</f>
        <v>2189.1914225999999</v>
      </c>
      <c r="N16" s="345">
        <f>M16*1.55</f>
        <v>3393.2467050300002</v>
      </c>
    </row>
    <row r="17" spans="1:14" ht="15" thickBot="1" x14ac:dyDescent="0.35">
      <c r="A17" s="129" t="s">
        <v>23</v>
      </c>
      <c r="B17" s="130" t="s">
        <v>23</v>
      </c>
      <c r="C17" s="131" t="s">
        <v>73</v>
      </c>
      <c r="D17" s="132">
        <f>E17/1.3</f>
        <v>414.3491124260355</v>
      </c>
      <c r="E17" s="133">
        <f>F17/1.3</f>
        <v>538.65384615384619</v>
      </c>
      <c r="F17" s="201">
        <v>700.25</v>
      </c>
      <c r="G17" s="134">
        <f t="shared" si="8"/>
        <v>910.32500000000005</v>
      </c>
      <c r="H17" s="134">
        <f t="shared" si="8"/>
        <v>1183.4225000000001</v>
      </c>
      <c r="I17" s="180">
        <f t="shared" si="8"/>
        <v>1538.4492500000001</v>
      </c>
      <c r="J17" s="132">
        <f>I17*1.35</f>
        <v>2076.9064875000004</v>
      </c>
      <c r="K17" s="134">
        <f>J17*1.4</f>
        <v>2907.6690825000005</v>
      </c>
      <c r="L17" s="191">
        <f>K17*1.45</f>
        <v>4216.1201696250009</v>
      </c>
      <c r="M17" s="163">
        <f>L17*1.5</f>
        <v>6324.1802544375014</v>
      </c>
      <c r="N17" s="133">
        <f>M17*1.55</f>
        <v>9802.4793943781278</v>
      </c>
    </row>
    <row r="18" spans="1:14" ht="15" thickBot="1" x14ac:dyDescent="0.35">
      <c r="A18" s="135"/>
      <c r="B18" s="135"/>
      <c r="C18" s="136"/>
      <c r="D18" s="137"/>
      <c r="E18" s="138"/>
      <c r="F18" s="196"/>
      <c r="G18" s="13"/>
      <c r="H18" s="13"/>
      <c r="I18" s="24"/>
      <c r="J18" s="137"/>
      <c r="K18" s="13"/>
      <c r="L18" s="10"/>
      <c r="M18" s="9"/>
      <c r="N18" s="138"/>
    </row>
    <row r="19" spans="1:14" x14ac:dyDescent="0.3">
      <c r="A19" s="101" t="s">
        <v>21</v>
      </c>
      <c r="B19" s="102" t="s">
        <v>21</v>
      </c>
      <c r="C19" s="139" t="s">
        <v>3</v>
      </c>
      <c r="D19" s="226">
        <f>E19</f>
        <v>1</v>
      </c>
      <c r="E19" s="227">
        <f>F19*1</f>
        <v>1</v>
      </c>
      <c r="F19" s="228">
        <v>1</v>
      </c>
      <c r="G19" s="229">
        <f t="shared" ref="G19:I20" si="9">F19</f>
        <v>1</v>
      </c>
      <c r="H19" s="229">
        <f t="shared" si="9"/>
        <v>1</v>
      </c>
      <c r="I19" s="230">
        <f t="shared" si="9"/>
        <v>1</v>
      </c>
      <c r="J19" s="226">
        <f>I19*1</f>
        <v>1</v>
      </c>
      <c r="K19" s="229">
        <f>J19</f>
        <v>1</v>
      </c>
      <c r="L19" s="227">
        <f>K19</f>
        <v>1</v>
      </c>
      <c r="M19" s="228">
        <f>L19*1</f>
        <v>1</v>
      </c>
      <c r="N19" s="227">
        <f>M19</f>
        <v>1</v>
      </c>
    </row>
    <row r="20" spans="1:14" ht="15" thickBot="1" x14ac:dyDescent="0.35">
      <c r="A20" s="140" t="s">
        <v>21</v>
      </c>
      <c r="B20" s="141" t="s">
        <v>21</v>
      </c>
      <c r="C20" s="97" t="s">
        <v>4</v>
      </c>
      <c r="D20" s="216">
        <f>E20</f>
        <v>19</v>
      </c>
      <c r="E20" s="217">
        <f>F20*1</f>
        <v>19</v>
      </c>
      <c r="F20" s="219">
        <v>19</v>
      </c>
      <c r="G20" s="218">
        <f t="shared" si="9"/>
        <v>19</v>
      </c>
      <c r="H20" s="218">
        <f t="shared" si="9"/>
        <v>19</v>
      </c>
      <c r="I20" s="220">
        <f t="shared" si="9"/>
        <v>19</v>
      </c>
      <c r="J20" s="216">
        <f>I20*1</f>
        <v>19</v>
      </c>
      <c r="K20" s="218">
        <f>J20</f>
        <v>19</v>
      </c>
      <c r="L20" s="217">
        <f>K20</f>
        <v>19</v>
      </c>
      <c r="M20" s="219">
        <f>L20*1</f>
        <v>19</v>
      </c>
      <c r="N20" s="217">
        <f>M20</f>
        <v>19</v>
      </c>
    </row>
    <row r="21" spans="1:14" ht="15" thickBot="1" x14ac:dyDescent="0.35">
      <c r="A21" s="135"/>
      <c r="B21" s="135"/>
      <c r="C21" s="150"/>
      <c r="D21" s="137"/>
      <c r="E21" s="138"/>
      <c r="F21" s="196"/>
      <c r="G21" s="13"/>
      <c r="H21" s="13"/>
      <c r="I21" s="24"/>
      <c r="J21" s="137"/>
      <c r="K21" s="13"/>
      <c r="L21" s="10"/>
      <c r="M21" s="9"/>
      <c r="N21" s="138"/>
    </row>
    <row r="22" spans="1:14" ht="15" thickBot="1" x14ac:dyDescent="0.35">
      <c r="A22" s="151" t="s">
        <v>21</v>
      </c>
      <c r="B22" s="152" t="s">
        <v>21</v>
      </c>
      <c r="C22" s="153" t="s">
        <v>16</v>
      </c>
      <c r="D22" s="221">
        <f>E22</f>
        <v>80</v>
      </c>
      <c r="E22" s="222">
        <f>F22*1</f>
        <v>80</v>
      </c>
      <c r="F22" s="223">
        <v>80</v>
      </c>
      <c r="G22" s="224">
        <f>F22</f>
        <v>80</v>
      </c>
      <c r="H22" s="224">
        <f>G22</f>
        <v>80</v>
      </c>
      <c r="I22" s="225">
        <f>H22</f>
        <v>80</v>
      </c>
      <c r="J22" s="221">
        <f>I22*1</f>
        <v>80</v>
      </c>
      <c r="K22" s="224">
        <f>J22</f>
        <v>80</v>
      </c>
      <c r="L22" s="222">
        <f>K22</f>
        <v>80</v>
      </c>
      <c r="M22" s="223">
        <f>L22*1</f>
        <v>80</v>
      </c>
      <c r="N22" s="222">
        <f>M22</f>
        <v>80</v>
      </c>
    </row>
    <row r="23" spans="1:14" ht="15" thickBot="1" x14ac:dyDescent="0.35">
      <c r="A23" s="135"/>
      <c r="B23" s="135"/>
      <c r="C23" s="150"/>
      <c r="D23" s="137"/>
      <c r="E23" s="138"/>
      <c r="F23" s="196"/>
      <c r="G23" s="13"/>
      <c r="H23" s="13"/>
      <c r="I23" s="24"/>
      <c r="J23" s="137"/>
      <c r="K23" s="13"/>
      <c r="L23" s="10"/>
      <c r="M23" s="9"/>
      <c r="N23" s="138"/>
    </row>
    <row r="24" spans="1:14" ht="15" thickBot="1" x14ac:dyDescent="0.35">
      <c r="A24" s="330" t="s">
        <v>22</v>
      </c>
      <c r="B24" s="331" t="s">
        <v>30</v>
      </c>
      <c r="C24" s="157" t="s">
        <v>74</v>
      </c>
      <c r="D24" s="332">
        <f>E24</f>
        <v>150</v>
      </c>
      <c r="E24" s="333">
        <f>F24*1</f>
        <v>150</v>
      </c>
      <c r="F24" s="334">
        <v>150</v>
      </c>
      <c r="G24" s="335">
        <f>F24</f>
        <v>150</v>
      </c>
      <c r="H24" s="335">
        <f>G24</f>
        <v>150</v>
      </c>
      <c r="I24" s="336">
        <f>H24</f>
        <v>150</v>
      </c>
      <c r="J24" s="332">
        <f>I24*1</f>
        <v>150</v>
      </c>
      <c r="K24" s="335">
        <f>J24</f>
        <v>150</v>
      </c>
      <c r="L24" s="333">
        <f>K24</f>
        <v>150</v>
      </c>
      <c r="M24" s="334">
        <f>L24*1</f>
        <v>150</v>
      </c>
      <c r="N24" s="333">
        <f>M24</f>
        <v>150</v>
      </c>
    </row>
    <row r="25" spans="1:14" ht="15" thickBot="1" x14ac:dyDescent="0.35">
      <c r="A25" s="135"/>
      <c r="B25" s="135"/>
      <c r="C25" s="150"/>
      <c r="D25" s="137"/>
      <c r="E25" s="138"/>
      <c r="F25" s="196"/>
      <c r="G25" s="13"/>
      <c r="H25" s="13"/>
      <c r="I25" s="24"/>
      <c r="J25" s="137"/>
      <c r="K25" s="13"/>
      <c r="L25" s="10"/>
      <c r="M25" s="9"/>
      <c r="N25" s="138"/>
    </row>
    <row r="26" spans="1:14" ht="15" thickBot="1" x14ac:dyDescent="0.35">
      <c r="A26" s="151" t="s">
        <v>21</v>
      </c>
      <c r="B26" s="152" t="s">
        <v>21</v>
      </c>
      <c r="C26" s="153" t="s">
        <v>17</v>
      </c>
      <c r="D26" s="260">
        <f>E26</f>
        <v>0.75</v>
      </c>
      <c r="E26" s="261">
        <f>F26*1</f>
        <v>0.75</v>
      </c>
      <c r="F26" s="262">
        <v>0.75</v>
      </c>
      <c r="G26" s="263">
        <f>F26</f>
        <v>0.75</v>
      </c>
      <c r="H26" s="263">
        <f>G26</f>
        <v>0.75</v>
      </c>
      <c r="I26" s="264">
        <f>H26</f>
        <v>0.75</v>
      </c>
      <c r="J26" s="260">
        <f>I26*1</f>
        <v>0.75</v>
      </c>
      <c r="K26" s="263">
        <f>J26</f>
        <v>0.75</v>
      </c>
      <c r="L26" s="261">
        <f>K26</f>
        <v>0.75</v>
      </c>
      <c r="M26" s="262">
        <f>L26*1</f>
        <v>0.75</v>
      </c>
      <c r="N26" s="261">
        <f>M26</f>
        <v>0.75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11"/>
  <sheetViews>
    <sheetView zoomScaleNormal="100" workbookViewId="0">
      <selection sqref="A1:N43"/>
    </sheetView>
  </sheetViews>
  <sheetFormatPr defaultRowHeight="14.4" x14ac:dyDescent="0.3"/>
  <cols>
    <col min="1" max="1" width="10.6640625" style="50" bestFit="1" customWidth="1"/>
    <col min="2" max="2" width="15.88671875" style="38" bestFit="1" customWidth="1"/>
    <col min="3" max="3" width="20.5546875" style="8" bestFit="1" customWidth="1"/>
    <col min="4" max="4" width="9.5546875" style="8" bestFit="1" customWidth="1"/>
    <col min="5" max="5" width="9.5546875" style="9" bestFit="1" customWidth="1"/>
    <col min="6" max="6" width="9.5546875" style="14" bestFit="1" customWidth="1"/>
    <col min="7" max="8" width="9.5546875" style="8" bestFit="1" customWidth="1"/>
    <col min="9" max="10" width="10.5546875" style="8" bestFit="1" customWidth="1"/>
    <col min="11" max="11" width="10.5546875" style="24" bestFit="1" customWidth="1"/>
    <col min="12" max="14" width="10.5546875" style="8" bestFit="1" customWidth="1"/>
    <col min="15" max="16384" width="8.88671875" style="8"/>
  </cols>
  <sheetData>
    <row r="1" spans="1:24" s="5" customFormat="1" x14ac:dyDescent="0.3">
      <c r="A1" s="338" t="s">
        <v>20</v>
      </c>
      <c r="B1" s="338"/>
      <c r="C1" s="52" t="s">
        <v>0</v>
      </c>
      <c r="D1" s="192" t="s">
        <v>2</v>
      </c>
      <c r="E1" s="194" t="s">
        <v>1</v>
      </c>
      <c r="F1" s="82">
        <v>1</v>
      </c>
      <c r="G1" s="82">
        <v>2</v>
      </c>
      <c r="H1" s="82">
        <v>3</v>
      </c>
      <c r="I1" s="82">
        <v>4</v>
      </c>
      <c r="J1" s="81">
        <v>5</v>
      </c>
      <c r="K1" s="82">
        <v>6</v>
      </c>
      <c r="L1" s="83">
        <v>7</v>
      </c>
      <c r="M1" s="82">
        <v>8</v>
      </c>
      <c r="N1" s="83">
        <v>9</v>
      </c>
    </row>
    <row r="2" spans="1:24" s="19" customFormat="1" ht="15" thickBot="1" x14ac:dyDescent="0.35">
      <c r="A2" s="84" t="s">
        <v>28</v>
      </c>
      <c r="B2" s="84" t="s">
        <v>29</v>
      </c>
      <c r="C2" s="85" t="s">
        <v>18</v>
      </c>
      <c r="D2" s="137"/>
      <c r="E2" s="138"/>
      <c r="F2" s="195"/>
      <c r="G2" s="30"/>
      <c r="H2" s="30"/>
      <c r="I2" s="31"/>
      <c r="J2" s="86"/>
      <c r="K2" s="30"/>
      <c r="L2" s="87"/>
      <c r="M2" s="11"/>
      <c r="N2" s="87"/>
      <c r="P2" s="18"/>
      <c r="Q2" s="18"/>
      <c r="R2" s="18"/>
      <c r="S2" s="18"/>
      <c r="T2" s="18"/>
      <c r="U2" s="18"/>
      <c r="V2" s="18"/>
      <c r="W2" s="18"/>
      <c r="X2" s="18"/>
    </row>
    <row r="3" spans="1:24" x14ac:dyDescent="0.3">
      <c r="A3" s="89" t="s">
        <v>21</v>
      </c>
      <c r="B3" s="90" t="s">
        <v>21</v>
      </c>
      <c r="C3" s="91" t="s">
        <v>9</v>
      </c>
      <c r="D3" s="267">
        <f>E3</f>
        <v>0</v>
      </c>
      <c r="E3" s="268">
        <f>F3*1</f>
        <v>0</v>
      </c>
      <c r="F3" s="274"/>
      <c r="G3" s="269">
        <f>F3</f>
        <v>0</v>
      </c>
      <c r="H3" s="269">
        <f>G3</f>
        <v>0</v>
      </c>
      <c r="I3" s="270">
        <f>H3</f>
        <v>0</v>
      </c>
      <c r="J3" s="267">
        <f>I3*1</f>
        <v>0</v>
      </c>
      <c r="K3" s="269">
        <f>J3</f>
        <v>0</v>
      </c>
      <c r="L3" s="268">
        <f>K3</f>
        <v>0</v>
      </c>
      <c r="M3" s="274">
        <f>L3*1</f>
        <v>0</v>
      </c>
      <c r="N3" s="268">
        <f>M3</f>
        <v>0</v>
      </c>
    </row>
    <row r="4" spans="1:24" x14ac:dyDescent="0.3">
      <c r="A4" s="92" t="s">
        <v>21</v>
      </c>
      <c r="B4" s="39" t="s">
        <v>21</v>
      </c>
      <c r="C4" s="53" t="s">
        <v>10</v>
      </c>
      <c r="D4" s="68">
        <f t="shared" ref="D4:D7" si="0">E4</f>
        <v>0</v>
      </c>
      <c r="E4" s="69">
        <f t="shared" ref="E4:E7" si="1">F4*1</f>
        <v>0</v>
      </c>
      <c r="F4" s="59"/>
      <c r="G4" s="33">
        <f t="shared" ref="G4:I4" si="2">F4</f>
        <v>0</v>
      </c>
      <c r="H4" s="33">
        <f t="shared" si="2"/>
        <v>0</v>
      </c>
      <c r="I4" s="170">
        <f t="shared" si="2"/>
        <v>0</v>
      </c>
      <c r="J4" s="68">
        <f t="shared" ref="J4:J7" si="3">I4*1</f>
        <v>0</v>
      </c>
      <c r="K4" s="33">
        <f t="shared" ref="K4:L4" si="4">J4</f>
        <v>0</v>
      </c>
      <c r="L4" s="69">
        <f t="shared" si="4"/>
        <v>0</v>
      </c>
      <c r="M4" s="59">
        <f t="shared" ref="M4:M7" si="5">L4*1</f>
        <v>0</v>
      </c>
      <c r="N4" s="69">
        <f t="shared" ref="N4:N7" si="6">M4</f>
        <v>0</v>
      </c>
    </row>
    <row r="5" spans="1:24" x14ac:dyDescent="0.3">
      <c r="A5" s="93" t="s">
        <v>21</v>
      </c>
      <c r="B5" s="40" t="s">
        <v>21</v>
      </c>
      <c r="C5" s="54" t="s">
        <v>11</v>
      </c>
      <c r="D5" s="66">
        <f t="shared" si="0"/>
        <v>0</v>
      </c>
      <c r="E5" s="67">
        <f t="shared" si="1"/>
        <v>0</v>
      </c>
      <c r="F5" s="58"/>
      <c r="G5" s="32">
        <f t="shared" ref="G5:I5" si="7">F5</f>
        <v>0</v>
      </c>
      <c r="H5" s="32">
        <f t="shared" si="7"/>
        <v>0</v>
      </c>
      <c r="I5" s="169">
        <f t="shared" si="7"/>
        <v>0</v>
      </c>
      <c r="J5" s="66">
        <f t="shared" si="3"/>
        <v>0</v>
      </c>
      <c r="K5" s="32">
        <f t="shared" ref="K5:L5" si="8">J5</f>
        <v>0</v>
      </c>
      <c r="L5" s="67">
        <f t="shared" si="8"/>
        <v>0</v>
      </c>
      <c r="M5" s="58">
        <f t="shared" si="5"/>
        <v>0</v>
      </c>
      <c r="N5" s="67">
        <f t="shared" si="6"/>
        <v>0</v>
      </c>
    </row>
    <row r="6" spans="1:24" s="3" customFormat="1" x14ac:dyDescent="0.3">
      <c r="A6" s="94" t="s">
        <v>21</v>
      </c>
      <c r="B6" s="41" t="s">
        <v>21</v>
      </c>
      <c r="C6" s="53" t="s">
        <v>12</v>
      </c>
      <c r="D6" s="68">
        <f t="shared" si="0"/>
        <v>0</v>
      </c>
      <c r="E6" s="69">
        <f t="shared" si="1"/>
        <v>0</v>
      </c>
      <c r="F6" s="59"/>
      <c r="G6" s="33">
        <f t="shared" ref="G6:I6" si="9">F6</f>
        <v>0</v>
      </c>
      <c r="H6" s="33">
        <f t="shared" si="9"/>
        <v>0</v>
      </c>
      <c r="I6" s="170">
        <f t="shared" si="9"/>
        <v>0</v>
      </c>
      <c r="J6" s="68">
        <f t="shared" si="3"/>
        <v>0</v>
      </c>
      <c r="K6" s="33">
        <f t="shared" ref="K6:L6" si="10">J6</f>
        <v>0</v>
      </c>
      <c r="L6" s="69">
        <f t="shared" si="10"/>
        <v>0</v>
      </c>
      <c r="M6" s="59">
        <f t="shared" si="5"/>
        <v>0</v>
      </c>
      <c r="N6" s="69">
        <f t="shared" si="6"/>
        <v>0</v>
      </c>
    </row>
    <row r="7" spans="1:24" s="3" customFormat="1" ht="15" thickBot="1" x14ac:dyDescent="0.35">
      <c r="A7" s="95" t="s">
        <v>21</v>
      </c>
      <c r="B7" s="96" t="s">
        <v>21</v>
      </c>
      <c r="C7" s="97" t="s">
        <v>13</v>
      </c>
      <c r="D7" s="98">
        <f t="shared" si="0"/>
        <v>0</v>
      </c>
      <c r="E7" s="99">
        <f t="shared" si="1"/>
        <v>0</v>
      </c>
      <c r="F7" s="158"/>
      <c r="G7" s="100">
        <f t="shared" ref="G7:I7" si="11">F7</f>
        <v>0</v>
      </c>
      <c r="H7" s="100">
        <f t="shared" si="11"/>
        <v>0</v>
      </c>
      <c r="I7" s="171">
        <f t="shared" si="11"/>
        <v>0</v>
      </c>
      <c r="J7" s="98">
        <f t="shared" si="3"/>
        <v>0</v>
      </c>
      <c r="K7" s="100">
        <f t="shared" ref="K7:L7" si="12">J7</f>
        <v>0</v>
      </c>
      <c r="L7" s="99">
        <f t="shared" si="12"/>
        <v>0</v>
      </c>
      <c r="M7" s="158">
        <f t="shared" si="5"/>
        <v>0</v>
      </c>
      <c r="N7" s="99">
        <f t="shared" si="6"/>
        <v>0</v>
      </c>
    </row>
    <row r="8" spans="1:24" s="3" customFormat="1" ht="15" thickBot="1" x14ac:dyDescent="0.35">
      <c r="A8" s="135"/>
      <c r="B8" s="135"/>
      <c r="C8" s="142"/>
      <c r="D8" s="137"/>
      <c r="E8" s="138"/>
      <c r="F8" s="196"/>
      <c r="G8" s="13"/>
      <c r="H8" s="13"/>
      <c r="I8" s="24"/>
      <c r="J8" s="137"/>
      <c r="K8" s="13"/>
      <c r="L8" s="10"/>
      <c r="M8" s="9"/>
      <c r="N8" s="138"/>
    </row>
    <row r="9" spans="1:24" s="3" customFormat="1" x14ac:dyDescent="0.3">
      <c r="A9" s="101" t="s">
        <v>22</v>
      </c>
      <c r="B9" s="102" t="s">
        <v>30</v>
      </c>
      <c r="C9" s="103" t="s">
        <v>31</v>
      </c>
      <c r="D9" s="104">
        <f>E9</f>
        <v>0</v>
      </c>
      <c r="E9" s="105">
        <f>F9*1</f>
        <v>0</v>
      </c>
      <c r="F9" s="159"/>
      <c r="G9" s="106">
        <f t="shared" ref="G9:I11" si="13">F9</f>
        <v>0</v>
      </c>
      <c r="H9" s="106">
        <f t="shared" si="13"/>
        <v>0</v>
      </c>
      <c r="I9" s="172">
        <f t="shared" si="13"/>
        <v>0</v>
      </c>
      <c r="J9" s="104">
        <f>I9*1</f>
        <v>0</v>
      </c>
      <c r="K9" s="106">
        <f t="shared" ref="K9:L11" si="14">J9</f>
        <v>0</v>
      </c>
      <c r="L9" s="105">
        <f t="shared" si="14"/>
        <v>0</v>
      </c>
      <c r="M9" s="159">
        <f>L9*1</f>
        <v>0</v>
      </c>
      <c r="N9" s="105">
        <f>M9</f>
        <v>0</v>
      </c>
    </row>
    <row r="10" spans="1:24" x14ac:dyDescent="0.3">
      <c r="A10" s="148" t="s">
        <v>22</v>
      </c>
      <c r="B10" s="42" t="s">
        <v>30</v>
      </c>
      <c r="C10" s="88" t="s">
        <v>32</v>
      </c>
      <c r="D10" s="70">
        <f>E10</f>
        <v>0</v>
      </c>
      <c r="E10" s="71">
        <f>F10*1</f>
        <v>0</v>
      </c>
      <c r="F10" s="60"/>
      <c r="G10" s="36">
        <f t="shared" si="13"/>
        <v>0</v>
      </c>
      <c r="H10" s="36">
        <f t="shared" si="13"/>
        <v>0</v>
      </c>
      <c r="I10" s="178">
        <f t="shared" si="13"/>
        <v>0</v>
      </c>
      <c r="J10" s="70">
        <f>I10*1</f>
        <v>0</v>
      </c>
      <c r="K10" s="36">
        <f t="shared" si="14"/>
        <v>0</v>
      </c>
      <c r="L10" s="71">
        <f t="shared" si="14"/>
        <v>0</v>
      </c>
      <c r="M10" s="60">
        <f>L10*1</f>
        <v>0</v>
      </c>
      <c r="N10" s="71">
        <f>M10</f>
        <v>0</v>
      </c>
    </row>
    <row r="11" spans="1:24" ht="15" thickBot="1" x14ac:dyDescent="0.35">
      <c r="A11" s="275" t="s">
        <v>22</v>
      </c>
      <c r="B11" s="276" t="s">
        <v>30</v>
      </c>
      <c r="C11" s="107" t="s">
        <v>33</v>
      </c>
      <c r="D11" s="203">
        <f>E11</f>
        <v>0</v>
      </c>
      <c r="E11" s="181">
        <f>F11*1</f>
        <v>0</v>
      </c>
      <c r="F11" s="204"/>
      <c r="G11" s="166">
        <f t="shared" si="13"/>
        <v>0</v>
      </c>
      <c r="H11" s="166">
        <f t="shared" si="13"/>
        <v>0</v>
      </c>
      <c r="I11" s="205">
        <f t="shared" si="13"/>
        <v>0</v>
      </c>
      <c r="J11" s="203">
        <f>I11*1</f>
        <v>0</v>
      </c>
      <c r="K11" s="166">
        <f t="shared" si="14"/>
        <v>0</v>
      </c>
      <c r="L11" s="181">
        <f t="shared" si="14"/>
        <v>0</v>
      </c>
      <c r="M11" s="204">
        <f>L11*1</f>
        <v>0</v>
      </c>
      <c r="N11" s="181">
        <f>M11</f>
        <v>0</v>
      </c>
    </row>
    <row r="12" spans="1:24" ht="15" thickBot="1" x14ac:dyDescent="0.35">
      <c r="A12" s="135"/>
      <c r="B12" s="135"/>
      <c r="C12" s="142"/>
      <c r="D12" s="137"/>
      <c r="E12" s="138"/>
      <c r="F12" s="196"/>
      <c r="G12" s="13"/>
      <c r="H12" s="13"/>
      <c r="I12" s="24"/>
      <c r="J12" s="137"/>
      <c r="K12" s="13"/>
      <c r="L12" s="10"/>
      <c r="M12" s="9"/>
      <c r="N12" s="138"/>
    </row>
    <row r="13" spans="1:24" s="3" customFormat="1" x14ac:dyDescent="0.3">
      <c r="A13" s="121"/>
      <c r="B13" s="122"/>
      <c r="C13" s="103" t="s">
        <v>14</v>
      </c>
      <c r="D13" s="124">
        <f>E13</f>
        <v>0</v>
      </c>
      <c r="E13" s="125">
        <f>F13*1</f>
        <v>0</v>
      </c>
      <c r="F13" s="162"/>
      <c r="G13" s="127">
        <f t="shared" ref="G13:I14" si="15">F13</f>
        <v>0</v>
      </c>
      <c r="H13" s="127">
        <f t="shared" si="15"/>
        <v>0</v>
      </c>
      <c r="I13" s="176">
        <f t="shared" si="15"/>
        <v>0</v>
      </c>
      <c r="J13" s="124">
        <f>I13*1</f>
        <v>0</v>
      </c>
      <c r="K13" s="127">
        <f>J13</f>
        <v>0</v>
      </c>
      <c r="L13" s="125">
        <f>K13</f>
        <v>0</v>
      </c>
      <c r="M13" s="162">
        <f>L13*1</f>
        <v>0</v>
      </c>
      <c r="N13" s="125">
        <f>M13</f>
        <v>0</v>
      </c>
    </row>
    <row r="14" spans="1:24" s="23" customFormat="1" ht="15" thickBot="1" x14ac:dyDescent="0.35">
      <c r="A14" s="129"/>
      <c r="B14" s="130"/>
      <c r="C14" s="97" t="s">
        <v>15</v>
      </c>
      <c r="D14" s="132">
        <f>E14</f>
        <v>0</v>
      </c>
      <c r="E14" s="133">
        <f>F14*1</f>
        <v>0</v>
      </c>
      <c r="F14" s="163"/>
      <c r="G14" s="134">
        <f t="shared" si="15"/>
        <v>0</v>
      </c>
      <c r="H14" s="134">
        <f t="shared" si="15"/>
        <v>0</v>
      </c>
      <c r="I14" s="180">
        <f t="shared" si="15"/>
        <v>0</v>
      </c>
      <c r="J14" s="132">
        <f>I14*1</f>
        <v>0</v>
      </c>
      <c r="K14" s="134">
        <f>J14</f>
        <v>0</v>
      </c>
      <c r="L14" s="133">
        <f>K14</f>
        <v>0</v>
      </c>
      <c r="M14" s="163">
        <f>L14*1</f>
        <v>0</v>
      </c>
      <c r="N14" s="133">
        <f>M14</f>
        <v>0</v>
      </c>
    </row>
    <row r="15" spans="1:24" ht="15" thickBot="1" x14ac:dyDescent="0.35">
      <c r="A15" s="145"/>
      <c r="B15" s="145"/>
      <c r="C15" s="150"/>
      <c r="D15" s="146"/>
      <c r="E15" s="147"/>
      <c r="F15" s="20"/>
      <c r="G15" s="28"/>
      <c r="H15" s="28"/>
      <c r="I15" s="25"/>
      <c r="J15" s="146"/>
      <c r="K15" s="28"/>
      <c r="L15" s="4"/>
      <c r="M15" s="20"/>
      <c r="N15" s="147"/>
    </row>
    <row r="16" spans="1:24" x14ac:dyDescent="0.3">
      <c r="A16" s="108" t="s">
        <v>23</v>
      </c>
      <c r="B16" s="109" t="s">
        <v>23</v>
      </c>
      <c r="C16" s="110" t="s">
        <v>34</v>
      </c>
      <c r="D16" s="111">
        <f t="shared" ref="D16:E16" si="16">E16/1.3</f>
        <v>0</v>
      </c>
      <c r="E16" s="112">
        <f t="shared" si="16"/>
        <v>0</v>
      </c>
      <c r="F16" s="197"/>
      <c r="G16" s="113">
        <f t="shared" ref="G16:I16" si="17">F16*1.3</f>
        <v>0</v>
      </c>
      <c r="H16" s="113">
        <f t="shared" si="17"/>
        <v>0</v>
      </c>
      <c r="I16" s="173">
        <f t="shared" si="17"/>
        <v>0</v>
      </c>
      <c r="J16" s="111">
        <f t="shared" ref="J16" si="18">I16*1.35</f>
        <v>0</v>
      </c>
      <c r="K16" s="113">
        <f t="shared" ref="K16" si="19">J16*1.4</f>
        <v>0</v>
      </c>
      <c r="L16" s="183">
        <f t="shared" ref="L16" si="20">K16*1.45</f>
        <v>0</v>
      </c>
      <c r="M16" s="160">
        <f t="shared" ref="M16" si="21">L16*1.5</f>
        <v>0</v>
      </c>
      <c r="N16" s="112">
        <f t="shared" ref="N16" si="22">M16*1.55</f>
        <v>0</v>
      </c>
    </row>
    <row r="17" spans="1:14" x14ac:dyDescent="0.3">
      <c r="A17" s="114" t="s">
        <v>23</v>
      </c>
      <c r="B17" s="44" t="s">
        <v>23</v>
      </c>
      <c r="C17" s="56" t="s">
        <v>35</v>
      </c>
      <c r="D17" s="72">
        <f t="shared" ref="D17:D18" si="23">E17/1.3</f>
        <v>0</v>
      </c>
      <c r="E17" s="73">
        <f t="shared" ref="E17:E18" si="24">F17/1.3</f>
        <v>0</v>
      </c>
      <c r="F17" s="61">
        <f>F16*1.75</f>
        <v>0</v>
      </c>
      <c r="G17" s="34">
        <f t="shared" ref="G17:G18" si="25">F17*1.3</f>
        <v>0</v>
      </c>
      <c r="H17" s="34">
        <f t="shared" ref="H17:H18" si="26">G17*1.3</f>
        <v>0</v>
      </c>
      <c r="I17" s="174">
        <f t="shared" ref="I17:I18" si="27">H17*1.3</f>
        <v>0</v>
      </c>
      <c r="J17" s="72">
        <f t="shared" ref="J17:J18" si="28">I17*1.35</f>
        <v>0</v>
      </c>
      <c r="K17" s="34">
        <f t="shared" ref="K17:K18" si="29">J17*1.4</f>
        <v>0</v>
      </c>
      <c r="L17" s="184">
        <f t="shared" ref="L17:L18" si="30">K17*1.45</f>
        <v>0</v>
      </c>
      <c r="M17" s="78">
        <f t="shared" ref="M17:M18" si="31">L17*1.5</f>
        <v>0</v>
      </c>
      <c r="N17" s="73">
        <f t="shared" ref="N17:N18" si="32">M17*1.55</f>
        <v>0</v>
      </c>
    </row>
    <row r="18" spans="1:14" ht="15" thickBot="1" x14ac:dyDescent="0.35">
      <c r="A18" s="115" t="s">
        <v>23</v>
      </c>
      <c r="B18" s="116" t="s">
        <v>23</v>
      </c>
      <c r="C18" s="117" t="s">
        <v>36</v>
      </c>
      <c r="D18" s="118">
        <f t="shared" si="23"/>
        <v>0</v>
      </c>
      <c r="E18" s="119">
        <f t="shared" si="24"/>
        <v>0</v>
      </c>
      <c r="F18" s="198">
        <f>F17*1.95</f>
        <v>0</v>
      </c>
      <c r="G18" s="120">
        <f t="shared" si="25"/>
        <v>0</v>
      </c>
      <c r="H18" s="120">
        <f t="shared" si="26"/>
        <v>0</v>
      </c>
      <c r="I18" s="175">
        <f t="shared" si="27"/>
        <v>0</v>
      </c>
      <c r="J18" s="118">
        <f t="shared" si="28"/>
        <v>0</v>
      </c>
      <c r="K18" s="120">
        <f t="shared" si="29"/>
        <v>0</v>
      </c>
      <c r="L18" s="185">
        <f t="shared" si="30"/>
        <v>0</v>
      </c>
      <c r="M18" s="161">
        <f t="shared" si="31"/>
        <v>0</v>
      </c>
      <c r="N18" s="119">
        <f t="shared" si="32"/>
        <v>0</v>
      </c>
    </row>
    <row r="19" spans="1:14" ht="15" thickBot="1" x14ac:dyDescent="0.35">
      <c r="A19" s="135"/>
      <c r="B19" s="135"/>
      <c r="C19" s="142"/>
      <c r="D19" s="143"/>
      <c r="E19" s="144"/>
      <c r="F19" s="21"/>
      <c r="G19" s="29"/>
      <c r="H19" s="29"/>
      <c r="I19" s="26"/>
      <c r="J19" s="143"/>
      <c r="K19" s="29"/>
      <c r="L19" s="186"/>
      <c r="M19" s="21"/>
      <c r="N19" s="144"/>
    </row>
    <row r="20" spans="1:14" x14ac:dyDescent="0.3">
      <c r="A20" s="121" t="s">
        <v>21</v>
      </c>
      <c r="B20" s="122" t="s">
        <v>21</v>
      </c>
      <c r="C20" s="123" t="s">
        <v>5</v>
      </c>
      <c r="D20" s="124">
        <f>E20</f>
        <v>0</v>
      </c>
      <c r="E20" s="125">
        <f>F20*1</f>
        <v>0</v>
      </c>
      <c r="F20" s="162"/>
      <c r="G20" s="127">
        <f>F20</f>
        <v>0</v>
      </c>
      <c r="H20" s="127">
        <f>G20</f>
        <v>0</v>
      </c>
      <c r="I20" s="176">
        <f>H20</f>
        <v>0</v>
      </c>
      <c r="J20" s="124">
        <f>I20*1</f>
        <v>0</v>
      </c>
      <c r="K20" s="127">
        <f>J20</f>
        <v>0</v>
      </c>
      <c r="L20" s="125">
        <f>K20</f>
        <v>0</v>
      </c>
      <c r="M20" s="162">
        <f>L20*1</f>
        <v>0</v>
      </c>
      <c r="N20" s="125">
        <f>M20</f>
        <v>0</v>
      </c>
    </row>
    <row r="21" spans="1:14" s="3" customFormat="1" x14ac:dyDescent="0.3">
      <c r="A21" s="93" t="s">
        <v>24</v>
      </c>
      <c r="B21" s="40" t="s">
        <v>24</v>
      </c>
      <c r="C21" s="57" t="s">
        <v>6</v>
      </c>
      <c r="D21" s="76">
        <f t="shared" ref="D21" si="33">E21/1.3</f>
        <v>0</v>
      </c>
      <c r="E21" s="77">
        <f t="shared" ref="E21" si="34">F21/1.3</f>
        <v>0</v>
      </c>
      <c r="F21" s="63"/>
      <c r="G21" s="37">
        <f t="shared" ref="G21" si="35">F21*1.3</f>
        <v>0</v>
      </c>
      <c r="H21" s="37">
        <f t="shared" ref="H21" si="36">G21*1.3</f>
        <v>0</v>
      </c>
      <c r="I21" s="177">
        <f t="shared" ref="I21" si="37">H21*1.3</f>
        <v>0</v>
      </c>
      <c r="J21" s="76">
        <f t="shared" ref="J21" si="38">I21*1.35</f>
        <v>0</v>
      </c>
      <c r="K21" s="37">
        <f t="shared" ref="K21" si="39">J21*1.4</f>
        <v>0</v>
      </c>
      <c r="L21" s="188">
        <f t="shared" ref="L21" si="40">K21*1.45</f>
        <v>0</v>
      </c>
      <c r="M21" s="80">
        <f t="shared" ref="M21" si="41">L21*1.5</f>
        <v>0</v>
      </c>
      <c r="N21" s="77">
        <f t="shared" ref="N21" si="42">M21*1.55</f>
        <v>0</v>
      </c>
    </row>
    <row r="22" spans="1:14" s="3" customFormat="1" x14ac:dyDescent="0.3">
      <c r="A22" s="148" t="s">
        <v>27</v>
      </c>
      <c r="B22" s="42" t="s">
        <v>27</v>
      </c>
      <c r="C22" s="55" t="s">
        <v>25</v>
      </c>
      <c r="D22" s="70"/>
      <c r="E22" s="71"/>
      <c r="F22" s="64"/>
      <c r="G22" s="36"/>
      <c r="H22" s="36"/>
      <c r="I22" s="178"/>
      <c r="J22" s="70"/>
      <c r="K22" s="36"/>
      <c r="L22" s="189"/>
      <c r="M22" s="60"/>
      <c r="N22" s="71"/>
    </row>
    <row r="23" spans="1:14" s="3" customFormat="1" x14ac:dyDescent="0.3">
      <c r="A23" s="93" t="s">
        <v>27</v>
      </c>
      <c r="B23" s="40" t="s">
        <v>27</v>
      </c>
      <c r="C23" s="57" t="s">
        <v>26</v>
      </c>
      <c r="D23" s="66"/>
      <c r="E23" s="67"/>
      <c r="F23" s="65"/>
      <c r="G23" s="32"/>
      <c r="H23" s="32"/>
      <c r="I23" s="169"/>
      <c r="J23" s="66"/>
      <c r="K23" s="32"/>
      <c r="L23" s="182"/>
      <c r="M23" s="58"/>
      <c r="N23" s="67"/>
    </row>
    <row r="24" spans="1:14" s="3" customFormat="1" x14ac:dyDescent="0.3">
      <c r="A24" s="148" t="s">
        <v>24</v>
      </c>
      <c r="B24" s="42" t="s">
        <v>24</v>
      </c>
      <c r="C24" s="55" t="s">
        <v>7</v>
      </c>
      <c r="D24" s="74">
        <f t="shared" ref="D24" si="43">E24/1.3</f>
        <v>0</v>
      </c>
      <c r="E24" s="75">
        <f t="shared" ref="E24" si="44">F24/1.3</f>
        <v>0</v>
      </c>
      <c r="F24" s="62"/>
      <c r="G24" s="35">
        <f t="shared" ref="G24" si="45">F24*1.3</f>
        <v>0</v>
      </c>
      <c r="H24" s="35">
        <f t="shared" ref="H24" si="46">G24*1.3</f>
        <v>0</v>
      </c>
      <c r="I24" s="179">
        <f t="shared" ref="I24" si="47">H24*1.3</f>
        <v>0</v>
      </c>
      <c r="J24" s="74">
        <f t="shared" ref="J24" si="48">I24*1.35</f>
        <v>0</v>
      </c>
      <c r="K24" s="35">
        <f t="shared" ref="K24" si="49">J24*1.4</f>
        <v>0</v>
      </c>
      <c r="L24" s="190">
        <f t="shared" ref="L24" si="50">K24*1.45</f>
        <v>0</v>
      </c>
      <c r="M24" s="79">
        <f t="shared" ref="M24" si="51">L24*1.5</f>
        <v>0</v>
      </c>
      <c r="N24" s="75">
        <f t="shared" ref="N24" si="52">M24*1.55</f>
        <v>0</v>
      </c>
    </row>
    <row r="25" spans="1:14" ht="15" thickBot="1" x14ac:dyDescent="0.35">
      <c r="A25" s="95" t="s">
        <v>21</v>
      </c>
      <c r="B25" s="96" t="s">
        <v>21</v>
      </c>
      <c r="C25" s="149" t="s">
        <v>8</v>
      </c>
      <c r="D25" s="132">
        <f>E25</f>
        <v>0</v>
      </c>
      <c r="E25" s="133">
        <f>F25*1</f>
        <v>0</v>
      </c>
      <c r="F25" s="163"/>
      <c r="G25" s="134">
        <f>F25</f>
        <v>0</v>
      </c>
      <c r="H25" s="134">
        <f>G25</f>
        <v>0</v>
      </c>
      <c r="I25" s="180">
        <f>H25</f>
        <v>0</v>
      </c>
      <c r="J25" s="132">
        <f>I25*1</f>
        <v>0</v>
      </c>
      <c r="K25" s="134">
        <f>J25</f>
        <v>0</v>
      </c>
      <c r="L25" s="133">
        <f>K25</f>
        <v>0</v>
      </c>
      <c r="M25" s="163">
        <f>L25*1</f>
        <v>0</v>
      </c>
      <c r="N25" s="133">
        <f>M25</f>
        <v>0</v>
      </c>
    </row>
    <row r="26" spans="1:14" ht="15" thickBot="1" x14ac:dyDescent="0.35">
      <c r="A26" s="145"/>
      <c r="B26" s="145"/>
      <c r="C26" s="142"/>
      <c r="D26" s="146"/>
      <c r="E26" s="147"/>
      <c r="F26" s="200"/>
      <c r="G26" s="28"/>
      <c r="H26" s="28"/>
      <c r="I26" s="25"/>
      <c r="J26" s="146"/>
      <c r="K26" s="28"/>
      <c r="L26" s="4"/>
      <c r="M26" s="20"/>
      <c r="N26" s="147"/>
    </row>
    <row r="27" spans="1:14" x14ac:dyDescent="0.3">
      <c r="A27" s="121" t="s">
        <v>23</v>
      </c>
      <c r="B27" s="122" t="s">
        <v>23</v>
      </c>
      <c r="C27" s="123" t="s">
        <v>38</v>
      </c>
      <c r="D27" s="124">
        <f t="shared" ref="D27:D28" si="53">E27/1.3</f>
        <v>0</v>
      </c>
      <c r="E27" s="125">
        <f t="shared" ref="E27:E28" si="54">F27/1.3</f>
        <v>0</v>
      </c>
      <c r="F27" s="199"/>
      <c r="G27" s="127">
        <f t="shared" ref="G27:G28" si="55">F27*1.3</f>
        <v>0</v>
      </c>
      <c r="H27" s="127">
        <f t="shared" ref="H27:H28" si="56">G27*1.3</f>
        <v>0</v>
      </c>
      <c r="I27" s="176">
        <f t="shared" ref="I27:I28" si="57">H27*1.3</f>
        <v>0</v>
      </c>
      <c r="J27" s="124">
        <f t="shared" ref="J27:J28" si="58">I27*1.35</f>
        <v>0</v>
      </c>
      <c r="K27" s="127">
        <f t="shared" ref="K27:K28" si="59">J27*1.4</f>
        <v>0</v>
      </c>
      <c r="L27" s="187">
        <f t="shared" ref="L27:L28" si="60">K27*1.45</f>
        <v>0</v>
      </c>
      <c r="M27" s="162">
        <f t="shared" ref="M27:M28" si="61">L27*1.5</f>
        <v>0</v>
      </c>
      <c r="N27" s="125">
        <f t="shared" ref="N27:N28" si="62">M27*1.55</f>
        <v>0</v>
      </c>
    </row>
    <row r="28" spans="1:14" s="3" customFormat="1" ht="15" thickBot="1" x14ac:dyDescent="0.35">
      <c r="A28" s="240" t="s">
        <v>23</v>
      </c>
      <c r="B28" s="241" t="s">
        <v>23</v>
      </c>
      <c r="C28" s="242" t="s">
        <v>37</v>
      </c>
      <c r="D28" s="243">
        <f t="shared" si="53"/>
        <v>0</v>
      </c>
      <c r="E28" s="244">
        <f t="shared" si="54"/>
        <v>0</v>
      </c>
      <c r="F28" s="245"/>
      <c r="G28" s="246">
        <f t="shared" si="55"/>
        <v>0</v>
      </c>
      <c r="H28" s="246">
        <f t="shared" si="56"/>
        <v>0</v>
      </c>
      <c r="I28" s="247">
        <f t="shared" si="57"/>
        <v>0</v>
      </c>
      <c r="J28" s="243">
        <f t="shared" si="58"/>
        <v>0</v>
      </c>
      <c r="K28" s="246">
        <f t="shared" si="59"/>
        <v>0</v>
      </c>
      <c r="L28" s="248">
        <f t="shared" si="60"/>
        <v>0</v>
      </c>
      <c r="M28" s="271">
        <f t="shared" si="61"/>
        <v>0</v>
      </c>
      <c r="N28" s="244">
        <f t="shared" si="62"/>
        <v>0</v>
      </c>
    </row>
    <row r="29" spans="1:14" s="23" customFormat="1" ht="15" thickTop="1" x14ac:dyDescent="0.3">
      <c r="A29" s="249" t="s">
        <v>23</v>
      </c>
      <c r="B29" s="250" t="s">
        <v>23</v>
      </c>
      <c r="C29" s="251" t="s">
        <v>39</v>
      </c>
      <c r="D29" s="252">
        <f t="shared" ref="D29:D32" si="63">E29/1.3</f>
        <v>0</v>
      </c>
      <c r="E29" s="253">
        <f t="shared" ref="E29:E32" si="64">F29/1.3</f>
        <v>0</v>
      </c>
      <c r="F29" s="254">
        <f>F27*2.5</f>
        <v>0</v>
      </c>
      <c r="G29" s="255">
        <f t="shared" ref="G29:G32" si="65">F29*1.3</f>
        <v>0</v>
      </c>
      <c r="H29" s="255">
        <f t="shared" ref="H29:H32" si="66">G29*1.3</f>
        <v>0</v>
      </c>
      <c r="I29" s="256">
        <f t="shared" ref="I29:I32" si="67">H29*1.3</f>
        <v>0</v>
      </c>
      <c r="J29" s="252">
        <f t="shared" ref="J29:J32" si="68">I29*1.35</f>
        <v>0</v>
      </c>
      <c r="K29" s="255">
        <f t="shared" ref="K29:K32" si="69">J29*1.4</f>
        <v>0</v>
      </c>
      <c r="L29" s="257">
        <f t="shared" ref="L29:L32" si="70">K29*1.45</f>
        <v>0</v>
      </c>
      <c r="M29" s="272">
        <f t="shared" ref="M29:M32" si="71">L29*1.5</f>
        <v>0</v>
      </c>
      <c r="N29" s="253">
        <f t="shared" ref="N29:N32" si="72">M29*1.55</f>
        <v>0</v>
      </c>
    </row>
    <row r="30" spans="1:14" ht="15" thickBot="1" x14ac:dyDescent="0.35">
      <c r="A30" s="240" t="s">
        <v>23</v>
      </c>
      <c r="B30" s="241" t="s">
        <v>23</v>
      </c>
      <c r="C30" s="242" t="s">
        <v>40</v>
      </c>
      <c r="D30" s="243">
        <f t="shared" si="63"/>
        <v>0</v>
      </c>
      <c r="E30" s="244">
        <f t="shared" si="64"/>
        <v>0</v>
      </c>
      <c r="F30" s="245">
        <f>F28*2.5</f>
        <v>0</v>
      </c>
      <c r="G30" s="246">
        <f t="shared" si="65"/>
        <v>0</v>
      </c>
      <c r="H30" s="246">
        <f t="shared" si="66"/>
        <v>0</v>
      </c>
      <c r="I30" s="247">
        <f t="shared" si="67"/>
        <v>0</v>
      </c>
      <c r="J30" s="243">
        <f t="shared" si="68"/>
        <v>0</v>
      </c>
      <c r="K30" s="246">
        <f t="shared" si="69"/>
        <v>0</v>
      </c>
      <c r="L30" s="248">
        <f t="shared" si="70"/>
        <v>0</v>
      </c>
      <c r="M30" s="271">
        <f t="shared" si="71"/>
        <v>0</v>
      </c>
      <c r="N30" s="244">
        <f t="shared" si="72"/>
        <v>0</v>
      </c>
    </row>
    <row r="31" spans="1:14" ht="15" thickTop="1" x14ac:dyDescent="0.3">
      <c r="A31" s="231" t="s">
        <v>23</v>
      </c>
      <c r="B31" s="232" t="s">
        <v>23</v>
      </c>
      <c r="C31" s="233" t="s">
        <v>41</v>
      </c>
      <c r="D31" s="234">
        <f t="shared" si="63"/>
        <v>0</v>
      </c>
      <c r="E31" s="235">
        <f t="shared" si="64"/>
        <v>0</v>
      </c>
      <c r="F31" s="236">
        <f>F29*2.4</f>
        <v>0</v>
      </c>
      <c r="G31" s="237">
        <f t="shared" si="65"/>
        <v>0</v>
      </c>
      <c r="H31" s="237">
        <f t="shared" si="66"/>
        <v>0</v>
      </c>
      <c r="I31" s="238">
        <f t="shared" si="67"/>
        <v>0</v>
      </c>
      <c r="J31" s="234">
        <f t="shared" si="68"/>
        <v>0</v>
      </c>
      <c r="K31" s="237">
        <f t="shared" si="69"/>
        <v>0</v>
      </c>
      <c r="L31" s="239">
        <f t="shared" si="70"/>
        <v>0</v>
      </c>
      <c r="M31" s="273">
        <f t="shared" si="71"/>
        <v>0</v>
      </c>
      <c r="N31" s="235">
        <f t="shared" si="72"/>
        <v>0</v>
      </c>
    </row>
    <row r="32" spans="1:14" ht="15" thickBot="1" x14ac:dyDescent="0.35">
      <c r="A32" s="129" t="s">
        <v>23</v>
      </c>
      <c r="B32" s="130" t="s">
        <v>23</v>
      </c>
      <c r="C32" s="131" t="s">
        <v>42</v>
      </c>
      <c r="D32" s="132">
        <f t="shared" si="63"/>
        <v>0</v>
      </c>
      <c r="E32" s="133">
        <f t="shared" si="64"/>
        <v>0</v>
      </c>
      <c r="F32" s="201">
        <f>F30*2.4</f>
        <v>0</v>
      </c>
      <c r="G32" s="134">
        <f t="shared" si="65"/>
        <v>0</v>
      </c>
      <c r="H32" s="134">
        <f t="shared" si="66"/>
        <v>0</v>
      </c>
      <c r="I32" s="180">
        <f t="shared" si="67"/>
        <v>0</v>
      </c>
      <c r="J32" s="132">
        <f t="shared" si="68"/>
        <v>0</v>
      </c>
      <c r="K32" s="134">
        <f t="shared" si="69"/>
        <v>0</v>
      </c>
      <c r="L32" s="191">
        <f t="shared" si="70"/>
        <v>0</v>
      </c>
      <c r="M32" s="163">
        <f t="shared" si="71"/>
        <v>0</v>
      </c>
      <c r="N32" s="133">
        <f t="shared" si="72"/>
        <v>0</v>
      </c>
    </row>
    <row r="33" spans="1:14" ht="15" thickBot="1" x14ac:dyDescent="0.35">
      <c r="A33" s="135"/>
      <c r="B33" s="135"/>
      <c r="C33" s="136"/>
      <c r="D33" s="137"/>
      <c r="E33" s="138"/>
      <c r="F33" s="196"/>
      <c r="G33" s="13"/>
      <c r="H33" s="13"/>
      <c r="I33" s="24"/>
      <c r="J33" s="137"/>
      <c r="K33" s="13"/>
      <c r="L33" s="10"/>
      <c r="M33" s="9"/>
      <c r="N33" s="138"/>
    </row>
    <row r="34" spans="1:14" x14ac:dyDescent="0.3">
      <c r="A34" s="101" t="s">
        <v>21</v>
      </c>
      <c r="B34" s="102" t="s">
        <v>21</v>
      </c>
      <c r="C34" s="139" t="s">
        <v>3</v>
      </c>
      <c r="D34" s="226">
        <f>E34</f>
        <v>0</v>
      </c>
      <c r="E34" s="227">
        <f>F34*1</f>
        <v>0</v>
      </c>
      <c r="F34" s="228"/>
      <c r="G34" s="229">
        <f t="shared" ref="G34:I35" si="73">F34</f>
        <v>0</v>
      </c>
      <c r="H34" s="229">
        <f t="shared" si="73"/>
        <v>0</v>
      </c>
      <c r="I34" s="230">
        <f t="shared" si="73"/>
        <v>0</v>
      </c>
      <c r="J34" s="226">
        <f>I34*1</f>
        <v>0</v>
      </c>
      <c r="K34" s="229">
        <f>J34</f>
        <v>0</v>
      </c>
      <c r="L34" s="227">
        <f>K34</f>
        <v>0</v>
      </c>
      <c r="M34" s="228">
        <f>L34*1</f>
        <v>0</v>
      </c>
      <c r="N34" s="227">
        <f>M34</f>
        <v>0</v>
      </c>
    </row>
    <row r="35" spans="1:14" ht="15" thickBot="1" x14ac:dyDescent="0.35">
      <c r="A35" s="140" t="s">
        <v>21</v>
      </c>
      <c r="B35" s="141" t="s">
        <v>21</v>
      </c>
      <c r="C35" s="97" t="s">
        <v>4</v>
      </c>
      <c r="D35" s="216">
        <f>E35</f>
        <v>0</v>
      </c>
      <c r="E35" s="217">
        <f>F35*1</f>
        <v>0</v>
      </c>
      <c r="F35" s="219"/>
      <c r="G35" s="218">
        <f t="shared" si="73"/>
        <v>0</v>
      </c>
      <c r="H35" s="218">
        <f t="shared" si="73"/>
        <v>0</v>
      </c>
      <c r="I35" s="220">
        <f t="shared" si="73"/>
        <v>0</v>
      </c>
      <c r="J35" s="216">
        <f>I35*1</f>
        <v>0</v>
      </c>
      <c r="K35" s="218">
        <f>J35</f>
        <v>0</v>
      </c>
      <c r="L35" s="217">
        <f>K35</f>
        <v>0</v>
      </c>
      <c r="M35" s="219">
        <f>L35*1</f>
        <v>0</v>
      </c>
      <c r="N35" s="217">
        <f>M35</f>
        <v>0</v>
      </c>
    </row>
    <row r="36" spans="1:14" s="3" customFormat="1" ht="15" thickBot="1" x14ac:dyDescent="0.35">
      <c r="A36" s="135"/>
      <c r="B36" s="135"/>
      <c r="C36" s="150"/>
      <c r="D36" s="137"/>
      <c r="E36" s="138"/>
      <c r="F36" s="196"/>
      <c r="G36" s="13"/>
      <c r="H36" s="13"/>
      <c r="I36" s="24"/>
      <c r="J36" s="137"/>
      <c r="K36" s="13"/>
      <c r="L36" s="10"/>
      <c r="M36" s="9"/>
      <c r="N36" s="138"/>
    </row>
    <row r="37" spans="1:14" s="3" customFormat="1" ht="15" thickBot="1" x14ac:dyDescent="0.35">
      <c r="A37" s="151" t="s">
        <v>21</v>
      </c>
      <c r="B37" s="152" t="s">
        <v>21</v>
      </c>
      <c r="C37" s="153" t="s">
        <v>16</v>
      </c>
      <c r="D37" s="221">
        <f>E37</f>
        <v>0</v>
      </c>
      <c r="E37" s="222">
        <f>F37*1</f>
        <v>0</v>
      </c>
      <c r="F37" s="223"/>
      <c r="G37" s="224">
        <f>F37</f>
        <v>0</v>
      </c>
      <c r="H37" s="224">
        <f>G37</f>
        <v>0</v>
      </c>
      <c r="I37" s="225">
        <f>H37</f>
        <v>0</v>
      </c>
      <c r="J37" s="221">
        <f>I37*1</f>
        <v>0</v>
      </c>
      <c r="K37" s="224">
        <f>J37</f>
        <v>0</v>
      </c>
      <c r="L37" s="222">
        <f>K37</f>
        <v>0</v>
      </c>
      <c r="M37" s="223">
        <f>L37*1</f>
        <v>0</v>
      </c>
      <c r="N37" s="222">
        <f>M37</f>
        <v>0</v>
      </c>
    </row>
    <row r="38" spans="1:14" s="3" customFormat="1" ht="15" thickBot="1" x14ac:dyDescent="0.35">
      <c r="A38" s="135"/>
      <c r="B38" s="135"/>
      <c r="C38" s="150"/>
      <c r="D38" s="137"/>
      <c r="E38" s="138"/>
      <c r="F38" s="196"/>
      <c r="G38" s="13"/>
      <c r="H38" s="13"/>
      <c r="I38" s="24"/>
      <c r="J38" s="137"/>
      <c r="K38" s="13"/>
      <c r="L38" s="10"/>
      <c r="M38" s="9"/>
      <c r="N38" s="138"/>
    </row>
    <row r="39" spans="1:14" s="3" customFormat="1" x14ac:dyDescent="0.3">
      <c r="A39" s="154" t="s">
        <v>22</v>
      </c>
      <c r="B39" s="155" t="s">
        <v>30</v>
      </c>
      <c r="C39" s="156" t="s">
        <v>43</v>
      </c>
      <c r="D39" s="206">
        <f>E39</f>
        <v>0</v>
      </c>
      <c r="E39" s="207">
        <f>F39*1</f>
        <v>0</v>
      </c>
      <c r="F39" s="209"/>
      <c r="G39" s="208">
        <f t="shared" ref="G39:I41" si="74">F39</f>
        <v>0</v>
      </c>
      <c r="H39" s="208">
        <f t="shared" si="74"/>
        <v>0</v>
      </c>
      <c r="I39" s="210">
        <f t="shared" si="74"/>
        <v>0</v>
      </c>
      <c r="J39" s="206">
        <f>I39*1</f>
        <v>0</v>
      </c>
      <c r="K39" s="208">
        <f t="shared" ref="K39:L41" si="75">J39</f>
        <v>0</v>
      </c>
      <c r="L39" s="207">
        <f t="shared" si="75"/>
        <v>0</v>
      </c>
      <c r="M39" s="209">
        <f>L39*1</f>
        <v>0</v>
      </c>
      <c r="N39" s="207">
        <f>M39</f>
        <v>0</v>
      </c>
    </row>
    <row r="40" spans="1:14" x14ac:dyDescent="0.3">
      <c r="A40" s="128" t="s">
        <v>22</v>
      </c>
      <c r="B40" s="43" t="s">
        <v>30</v>
      </c>
      <c r="C40" s="57" t="s">
        <v>44</v>
      </c>
      <c r="D40" s="76">
        <f>E40</f>
        <v>0</v>
      </c>
      <c r="E40" s="77">
        <f>F40*1</f>
        <v>0</v>
      </c>
      <c r="F40" s="80"/>
      <c r="G40" s="37">
        <f t="shared" si="74"/>
        <v>0</v>
      </c>
      <c r="H40" s="37">
        <f t="shared" si="74"/>
        <v>0</v>
      </c>
      <c r="I40" s="177">
        <f t="shared" si="74"/>
        <v>0</v>
      </c>
      <c r="J40" s="76">
        <f>I40*1</f>
        <v>0</v>
      </c>
      <c r="K40" s="37">
        <f t="shared" si="75"/>
        <v>0</v>
      </c>
      <c r="L40" s="77">
        <f t="shared" si="75"/>
        <v>0</v>
      </c>
      <c r="M40" s="80">
        <f>L40*1</f>
        <v>0</v>
      </c>
      <c r="N40" s="77">
        <f>M40</f>
        <v>0</v>
      </c>
    </row>
    <row r="41" spans="1:14" ht="15" thickBot="1" x14ac:dyDescent="0.35">
      <c r="A41" s="129" t="s">
        <v>22</v>
      </c>
      <c r="B41" s="130" t="s">
        <v>30</v>
      </c>
      <c r="C41" s="149" t="s">
        <v>45</v>
      </c>
      <c r="D41" s="132">
        <f>E41</f>
        <v>0</v>
      </c>
      <c r="E41" s="133">
        <f>F41*1</f>
        <v>0</v>
      </c>
      <c r="F41" s="163"/>
      <c r="G41" s="134">
        <f t="shared" si="74"/>
        <v>0</v>
      </c>
      <c r="H41" s="134">
        <f t="shared" si="74"/>
        <v>0</v>
      </c>
      <c r="I41" s="180">
        <f t="shared" si="74"/>
        <v>0</v>
      </c>
      <c r="J41" s="132">
        <f>I41*1</f>
        <v>0</v>
      </c>
      <c r="K41" s="134">
        <f t="shared" si="75"/>
        <v>0</v>
      </c>
      <c r="L41" s="133">
        <f t="shared" si="75"/>
        <v>0</v>
      </c>
      <c r="M41" s="163">
        <f>L41*1</f>
        <v>0</v>
      </c>
      <c r="N41" s="133">
        <f>M41</f>
        <v>0</v>
      </c>
    </row>
    <row r="42" spans="1:14" ht="15" thickBot="1" x14ac:dyDescent="0.35">
      <c r="A42" s="135"/>
      <c r="B42" s="135"/>
      <c r="C42" s="150"/>
      <c r="D42" s="137"/>
      <c r="E42" s="138"/>
      <c r="F42" s="196"/>
      <c r="G42" s="13"/>
      <c r="H42" s="13"/>
      <c r="I42" s="24"/>
      <c r="J42" s="137"/>
      <c r="K42" s="13"/>
      <c r="L42" s="10"/>
      <c r="M42" s="9"/>
      <c r="N42" s="138"/>
    </row>
    <row r="43" spans="1:14" s="3" customFormat="1" ht="15" thickBot="1" x14ac:dyDescent="0.35">
      <c r="A43" s="151" t="s">
        <v>21</v>
      </c>
      <c r="B43" s="152" t="s">
        <v>21</v>
      </c>
      <c r="C43" s="153" t="s">
        <v>17</v>
      </c>
      <c r="D43" s="260">
        <f>E43</f>
        <v>0</v>
      </c>
      <c r="E43" s="261">
        <f>F43*1</f>
        <v>0</v>
      </c>
      <c r="F43" s="262"/>
      <c r="G43" s="263">
        <f>F43</f>
        <v>0</v>
      </c>
      <c r="H43" s="263">
        <f>G43</f>
        <v>0</v>
      </c>
      <c r="I43" s="264">
        <f>H43</f>
        <v>0</v>
      </c>
      <c r="J43" s="260">
        <f>I43*1</f>
        <v>0</v>
      </c>
      <c r="K43" s="263">
        <f>J43</f>
        <v>0</v>
      </c>
      <c r="L43" s="261">
        <f>K43</f>
        <v>0</v>
      </c>
      <c r="M43" s="262">
        <f>L43*1</f>
        <v>0</v>
      </c>
      <c r="N43" s="261">
        <f>M43</f>
        <v>0</v>
      </c>
    </row>
    <row r="44" spans="1:14" s="23" customFormat="1" x14ac:dyDescent="0.3">
      <c r="A44" s="50"/>
      <c r="B44" s="48"/>
      <c r="C44" s="22"/>
      <c r="D44" s="22"/>
      <c r="E44" s="22"/>
      <c r="F44" s="27"/>
      <c r="G44" s="22"/>
      <c r="H44" s="22"/>
      <c r="I44" s="22"/>
      <c r="J44" s="22"/>
      <c r="K44" s="22"/>
      <c r="L44" s="22"/>
      <c r="M44" s="22"/>
      <c r="N44" s="22"/>
    </row>
    <row r="45" spans="1:14" x14ac:dyDescent="0.3">
      <c r="B45" s="45"/>
      <c r="C45" s="6"/>
      <c r="D45" s="6"/>
      <c r="E45" s="6"/>
      <c r="F45" s="7"/>
      <c r="G45" s="6"/>
      <c r="H45" s="6"/>
      <c r="I45" s="6"/>
      <c r="J45" s="6"/>
      <c r="K45" s="6"/>
      <c r="L45" s="6"/>
      <c r="M45" s="6"/>
      <c r="N45" s="6"/>
    </row>
    <row r="46" spans="1:14" x14ac:dyDescent="0.3">
      <c r="B46" s="45"/>
      <c r="C46" s="6"/>
      <c r="D46" s="6"/>
      <c r="E46" s="6"/>
      <c r="F46" s="7"/>
      <c r="G46" s="6"/>
      <c r="H46" s="6"/>
      <c r="I46" s="6"/>
      <c r="J46" s="6"/>
      <c r="K46" s="6"/>
      <c r="L46" s="6"/>
      <c r="M46" s="6"/>
      <c r="N46" s="6"/>
    </row>
    <row r="47" spans="1:14" x14ac:dyDescent="0.3">
      <c r="B47" s="45"/>
      <c r="D47" s="6"/>
      <c r="E47" s="6"/>
      <c r="F47" s="7"/>
      <c r="G47" s="6"/>
      <c r="H47" s="6"/>
      <c r="I47" s="6"/>
      <c r="J47" s="6"/>
      <c r="K47" s="6"/>
      <c r="L47" s="6"/>
      <c r="M47" s="6"/>
      <c r="N47" s="6"/>
    </row>
    <row r="48" spans="1:14" x14ac:dyDescent="0.3">
      <c r="B48" s="45"/>
      <c r="D48" s="6"/>
      <c r="E48" s="6"/>
      <c r="F48" s="7"/>
      <c r="G48" s="6"/>
      <c r="H48" s="6"/>
      <c r="I48" s="6"/>
      <c r="J48" s="6"/>
      <c r="K48" s="6"/>
      <c r="L48" s="6"/>
      <c r="M48" s="6"/>
      <c r="N48" s="6"/>
    </row>
    <row r="49" spans="1:14" x14ac:dyDescent="0.3">
      <c r="B49" s="45"/>
      <c r="C49" s="6"/>
      <c r="D49" s="15"/>
      <c r="E49" s="15"/>
      <c r="F49" s="16"/>
      <c r="G49" s="15"/>
      <c r="H49" s="15"/>
      <c r="I49" s="15"/>
      <c r="J49" s="15"/>
      <c r="K49" s="15"/>
      <c r="L49" s="15"/>
      <c r="M49" s="15"/>
      <c r="N49" s="15"/>
    </row>
    <row r="50" spans="1:14" x14ac:dyDescent="0.3">
      <c r="B50" s="45"/>
      <c r="C50" s="6"/>
      <c r="D50" s="15"/>
      <c r="E50" s="15"/>
      <c r="F50" s="16"/>
      <c r="G50" s="15"/>
      <c r="H50" s="15"/>
      <c r="I50" s="15"/>
      <c r="J50" s="15"/>
      <c r="K50" s="15"/>
      <c r="L50" s="15"/>
      <c r="M50" s="15"/>
      <c r="N50" s="15"/>
    </row>
    <row r="51" spans="1:14" s="3" customFormat="1" x14ac:dyDescent="0.3">
      <c r="A51" s="50"/>
      <c r="B51" s="46"/>
      <c r="C51" s="1"/>
      <c r="D51" s="1"/>
      <c r="E51" s="1"/>
      <c r="F51" s="2"/>
      <c r="G51" s="1"/>
      <c r="H51" s="1"/>
      <c r="I51" s="1"/>
      <c r="J51" s="1"/>
      <c r="K51" s="1"/>
      <c r="L51" s="1"/>
      <c r="M51" s="1"/>
      <c r="N51" s="1"/>
    </row>
    <row r="52" spans="1:14" s="3" customFormat="1" x14ac:dyDescent="0.3">
      <c r="A52" s="50"/>
      <c r="B52" s="46"/>
      <c r="C52" s="1"/>
      <c r="D52" s="1"/>
      <c r="E52" s="1"/>
      <c r="F52" s="2"/>
      <c r="G52" s="1"/>
      <c r="H52" s="1"/>
      <c r="I52" s="1"/>
      <c r="J52" s="1"/>
      <c r="K52" s="1"/>
      <c r="L52" s="1"/>
      <c r="M52" s="1"/>
      <c r="N52" s="1"/>
    </row>
    <row r="53" spans="1:14" s="3" customFormat="1" x14ac:dyDescent="0.3">
      <c r="A53" s="50"/>
      <c r="B53" s="46"/>
      <c r="C53" s="1"/>
      <c r="D53" s="1"/>
      <c r="E53" s="1"/>
      <c r="F53" s="2"/>
      <c r="G53" s="1"/>
      <c r="H53" s="1"/>
      <c r="I53" s="1"/>
      <c r="J53" s="1"/>
      <c r="K53" s="1"/>
      <c r="L53" s="1"/>
      <c r="M53" s="1"/>
      <c r="N53" s="1"/>
    </row>
    <row r="54" spans="1:14" s="3" customFormat="1" x14ac:dyDescent="0.3">
      <c r="A54" s="50"/>
      <c r="B54" s="46"/>
      <c r="C54" s="1"/>
      <c r="D54" s="1"/>
      <c r="E54" s="1"/>
      <c r="F54" s="2"/>
      <c r="G54" s="1"/>
      <c r="H54" s="1"/>
      <c r="I54" s="1"/>
      <c r="J54" s="1"/>
      <c r="K54" s="1"/>
      <c r="L54" s="1"/>
      <c r="M54" s="1"/>
      <c r="N54" s="1"/>
    </row>
    <row r="55" spans="1:14" x14ac:dyDescent="0.3">
      <c r="B55" s="47"/>
      <c r="C55" s="6"/>
      <c r="D55" s="15"/>
      <c r="E55" s="15"/>
      <c r="F55" s="16"/>
      <c r="G55" s="15"/>
      <c r="H55" s="15"/>
      <c r="I55" s="15"/>
      <c r="J55" s="15"/>
      <c r="K55" s="15"/>
      <c r="L55" s="15"/>
      <c r="M55" s="15"/>
      <c r="N55" s="15"/>
    </row>
    <row r="56" spans="1:14" s="3" customFormat="1" x14ac:dyDescent="0.3">
      <c r="A56" s="50"/>
      <c r="B56" s="49"/>
      <c r="C56" s="1"/>
      <c r="D56" s="1"/>
      <c r="E56" s="1"/>
      <c r="F56" s="2"/>
      <c r="G56" s="1"/>
      <c r="H56" s="1"/>
      <c r="I56" s="1"/>
      <c r="J56" s="1"/>
      <c r="K56" s="1"/>
      <c r="L56" s="1"/>
      <c r="M56" s="1"/>
      <c r="N56" s="1"/>
    </row>
    <row r="57" spans="1:14" x14ac:dyDescent="0.3">
      <c r="B57" s="47"/>
      <c r="C57" s="6"/>
      <c r="D57" s="6"/>
      <c r="E57" s="6"/>
      <c r="F57" s="7"/>
      <c r="G57" s="6"/>
      <c r="H57" s="6"/>
      <c r="I57" s="6"/>
      <c r="J57" s="6"/>
      <c r="K57" s="6"/>
      <c r="L57" s="6"/>
      <c r="M57" s="6"/>
      <c r="N57" s="6"/>
    </row>
    <row r="58" spans="1:14" s="3" customFormat="1" x14ac:dyDescent="0.3">
      <c r="A58" s="50"/>
      <c r="B58" s="46"/>
      <c r="C58" s="1"/>
      <c r="D58" s="1"/>
      <c r="E58" s="1"/>
      <c r="F58" s="2"/>
      <c r="G58" s="1"/>
      <c r="H58" s="1"/>
      <c r="I58" s="1"/>
      <c r="J58" s="1"/>
      <c r="K58" s="1"/>
      <c r="L58" s="1"/>
      <c r="M58" s="1"/>
      <c r="N58" s="1"/>
    </row>
    <row r="59" spans="1:14" s="23" customFormat="1" x14ac:dyDescent="0.3">
      <c r="A59" s="50"/>
      <c r="B59" s="48"/>
      <c r="C59" s="22"/>
      <c r="D59" s="22"/>
      <c r="E59" s="22"/>
      <c r="F59" s="27"/>
      <c r="G59" s="22"/>
      <c r="H59" s="22"/>
      <c r="I59" s="22"/>
      <c r="J59" s="22"/>
      <c r="K59" s="22"/>
      <c r="L59" s="22"/>
      <c r="M59" s="22"/>
      <c r="N59" s="22"/>
    </row>
    <row r="60" spans="1:14" x14ac:dyDescent="0.3">
      <c r="B60" s="45"/>
      <c r="C60" s="6"/>
      <c r="D60" s="6"/>
      <c r="E60" s="6"/>
      <c r="F60" s="7"/>
      <c r="G60" s="6"/>
      <c r="H60" s="6"/>
      <c r="I60" s="6"/>
      <c r="J60" s="6"/>
      <c r="K60" s="6"/>
      <c r="L60" s="6"/>
      <c r="M60" s="6"/>
      <c r="N60" s="6"/>
    </row>
    <row r="61" spans="1:14" x14ac:dyDescent="0.3">
      <c r="B61" s="45"/>
      <c r="C61" s="6"/>
      <c r="D61" s="6"/>
      <c r="E61" s="6"/>
      <c r="F61" s="7"/>
      <c r="G61" s="6"/>
      <c r="H61" s="6"/>
      <c r="I61" s="6"/>
      <c r="J61" s="6"/>
      <c r="K61" s="6"/>
      <c r="L61" s="6"/>
      <c r="M61" s="6"/>
      <c r="N61" s="6"/>
    </row>
    <row r="62" spans="1:14" x14ac:dyDescent="0.3">
      <c r="B62" s="45"/>
      <c r="C62" s="6"/>
      <c r="D62" s="6"/>
      <c r="E62" s="6"/>
      <c r="F62" s="7"/>
      <c r="G62" s="6"/>
      <c r="H62" s="6"/>
      <c r="I62" s="6"/>
      <c r="J62" s="6"/>
      <c r="K62" s="6"/>
      <c r="L62" s="6"/>
      <c r="M62" s="6"/>
      <c r="N62" s="6"/>
    </row>
    <row r="63" spans="1:14" x14ac:dyDescent="0.3">
      <c r="B63" s="45"/>
      <c r="C63" s="6"/>
      <c r="D63" s="6"/>
      <c r="E63" s="6"/>
      <c r="F63" s="7"/>
      <c r="G63" s="6"/>
      <c r="H63" s="6"/>
      <c r="I63" s="6"/>
      <c r="J63" s="6"/>
      <c r="K63" s="6"/>
      <c r="L63" s="6"/>
      <c r="M63" s="6"/>
      <c r="N63" s="6"/>
    </row>
    <row r="64" spans="1:14" s="17" customFormat="1" x14ac:dyDescent="0.3">
      <c r="A64" s="50"/>
      <c r="B64" s="50"/>
      <c r="C64" s="15"/>
      <c r="D64" s="15"/>
      <c r="E64" s="15"/>
      <c r="F64" s="16"/>
      <c r="G64" s="15"/>
      <c r="H64" s="15"/>
      <c r="I64" s="15"/>
      <c r="J64" s="15"/>
      <c r="K64" s="15"/>
      <c r="L64" s="15"/>
      <c r="M64" s="15"/>
      <c r="N64" s="15"/>
    </row>
    <row r="65" spans="1:14" s="17" customFormat="1" x14ac:dyDescent="0.3">
      <c r="A65" s="50"/>
      <c r="B65" s="50"/>
      <c r="C65" s="15"/>
      <c r="D65" s="15"/>
      <c r="E65" s="15"/>
      <c r="F65" s="16"/>
      <c r="G65" s="15"/>
      <c r="H65" s="15"/>
      <c r="I65" s="15"/>
      <c r="J65" s="15"/>
      <c r="K65" s="15"/>
      <c r="L65" s="15"/>
      <c r="M65" s="15"/>
      <c r="N65" s="15"/>
    </row>
    <row r="66" spans="1:14" s="3" customFormat="1" x14ac:dyDescent="0.3">
      <c r="A66" s="50"/>
      <c r="B66" s="46"/>
      <c r="C66" s="1"/>
      <c r="D66" s="1"/>
      <c r="E66" s="1"/>
      <c r="F66" s="2"/>
      <c r="G66" s="1"/>
      <c r="H66" s="1"/>
      <c r="I66" s="1"/>
      <c r="J66" s="1"/>
      <c r="K66" s="1"/>
      <c r="L66" s="1"/>
      <c r="M66" s="1"/>
      <c r="N66" s="1"/>
    </row>
    <row r="67" spans="1:14" s="3" customFormat="1" x14ac:dyDescent="0.3">
      <c r="A67" s="50"/>
      <c r="B67" s="46"/>
      <c r="C67" s="1"/>
      <c r="D67" s="1"/>
      <c r="E67" s="1"/>
      <c r="F67" s="2"/>
      <c r="G67" s="1"/>
      <c r="H67" s="1"/>
      <c r="I67" s="1"/>
      <c r="J67" s="1"/>
      <c r="K67" s="1"/>
      <c r="L67" s="1"/>
      <c r="M67" s="1"/>
      <c r="N67" s="1"/>
    </row>
    <row r="68" spans="1:14" s="3" customFormat="1" x14ac:dyDescent="0.3">
      <c r="A68" s="50"/>
      <c r="B68" s="46"/>
      <c r="C68" s="1"/>
      <c r="D68" s="1"/>
      <c r="E68" s="1"/>
      <c r="F68" s="2"/>
      <c r="G68" s="1"/>
      <c r="H68" s="1"/>
      <c r="I68" s="1"/>
      <c r="J68" s="1"/>
      <c r="K68" s="1"/>
      <c r="L68" s="1"/>
      <c r="M68" s="1"/>
      <c r="N68" s="1"/>
    </row>
    <row r="69" spans="1:14" s="3" customFormat="1" x14ac:dyDescent="0.3">
      <c r="A69" s="50"/>
      <c r="B69" s="46"/>
      <c r="C69" s="1"/>
      <c r="D69" s="1"/>
      <c r="E69" s="1"/>
      <c r="F69" s="2"/>
      <c r="G69" s="1"/>
      <c r="H69" s="1"/>
      <c r="I69" s="1"/>
      <c r="J69" s="1"/>
      <c r="K69" s="1"/>
      <c r="L69" s="1"/>
      <c r="M69" s="1"/>
      <c r="N69" s="1"/>
    </row>
    <row r="70" spans="1:14" s="17" customFormat="1" x14ac:dyDescent="0.3">
      <c r="A70" s="50"/>
      <c r="B70" s="51"/>
      <c r="C70" s="15"/>
      <c r="D70" s="15"/>
      <c r="E70" s="15"/>
      <c r="F70" s="16"/>
      <c r="G70" s="15"/>
      <c r="H70" s="15"/>
      <c r="I70" s="15"/>
      <c r="J70" s="15"/>
      <c r="K70" s="15"/>
      <c r="L70" s="15"/>
      <c r="M70" s="15"/>
      <c r="N70" s="15"/>
    </row>
    <row r="71" spans="1:14" s="3" customFormat="1" x14ac:dyDescent="0.3">
      <c r="A71" s="50"/>
      <c r="B71" s="49"/>
      <c r="C71" s="1"/>
      <c r="D71" s="1"/>
      <c r="E71" s="1"/>
      <c r="F71" s="2"/>
      <c r="G71" s="1"/>
      <c r="H71" s="1"/>
      <c r="I71" s="1"/>
      <c r="J71" s="1"/>
      <c r="K71" s="1"/>
      <c r="L71" s="1"/>
      <c r="M71" s="1"/>
      <c r="N71" s="1"/>
    </row>
    <row r="72" spans="1:14" x14ac:dyDescent="0.3">
      <c r="B72" s="47"/>
      <c r="C72" s="6"/>
      <c r="D72" s="6"/>
      <c r="E72" s="6"/>
      <c r="F72" s="7"/>
      <c r="G72" s="6"/>
      <c r="H72" s="6"/>
      <c r="I72" s="6"/>
      <c r="J72" s="6"/>
      <c r="K72" s="6"/>
      <c r="L72" s="6"/>
      <c r="M72" s="6"/>
      <c r="N72" s="6"/>
    </row>
    <row r="73" spans="1:14" s="3" customFormat="1" x14ac:dyDescent="0.3">
      <c r="A73" s="50"/>
      <c r="B73" s="46"/>
      <c r="C73" s="1"/>
      <c r="D73" s="1"/>
      <c r="E73" s="1"/>
      <c r="F73" s="2"/>
      <c r="G73" s="1"/>
      <c r="H73" s="1"/>
      <c r="I73" s="1"/>
      <c r="J73" s="1"/>
      <c r="K73" s="1"/>
      <c r="L73" s="1"/>
      <c r="M73" s="1"/>
      <c r="N73" s="1"/>
    </row>
    <row r="74" spans="1:14" s="23" customFormat="1" x14ac:dyDescent="0.3">
      <c r="A74" s="50"/>
      <c r="B74" s="48"/>
      <c r="C74" s="22"/>
      <c r="D74" s="22"/>
      <c r="E74" s="22"/>
      <c r="F74" s="27"/>
      <c r="G74" s="22"/>
      <c r="H74" s="22"/>
      <c r="I74" s="22"/>
      <c r="J74" s="22"/>
      <c r="K74" s="22"/>
      <c r="L74" s="22"/>
      <c r="M74" s="22"/>
      <c r="N74" s="22"/>
    </row>
    <row r="75" spans="1:14" x14ac:dyDescent="0.3">
      <c r="B75" s="45"/>
      <c r="C75" s="6"/>
      <c r="D75" s="6"/>
      <c r="E75" s="6"/>
      <c r="F75" s="7"/>
      <c r="G75" s="6"/>
      <c r="H75" s="6"/>
      <c r="I75" s="6"/>
      <c r="J75" s="6"/>
      <c r="K75" s="6"/>
      <c r="L75" s="6"/>
      <c r="M75" s="6"/>
      <c r="N75" s="6"/>
    </row>
    <row r="76" spans="1:14" x14ac:dyDescent="0.3">
      <c r="B76" s="45"/>
      <c r="C76" s="6"/>
      <c r="D76" s="6"/>
      <c r="E76" s="6"/>
      <c r="F76" s="7"/>
      <c r="G76" s="6"/>
      <c r="H76" s="6"/>
      <c r="I76" s="6"/>
      <c r="J76" s="6"/>
      <c r="K76" s="6"/>
      <c r="L76" s="6"/>
      <c r="M76" s="6"/>
      <c r="N76" s="6"/>
    </row>
    <row r="77" spans="1:14" x14ac:dyDescent="0.3">
      <c r="B77" s="45"/>
      <c r="C77" s="6"/>
      <c r="D77" s="6"/>
      <c r="E77" s="6"/>
      <c r="F77" s="7"/>
      <c r="G77" s="6"/>
      <c r="H77" s="6"/>
      <c r="I77" s="6"/>
      <c r="J77" s="6"/>
      <c r="K77" s="6"/>
      <c r="L77" s="6"/>
      <c r="M77" s="6"/>
      <c r="N77" s="6"/>
    </row>
    <row r="78" spans="1:14" x14ac:dyDescent="0.3">
      <c r="B78" s="45"/>
      <c r="C78" s="6"/>
      <c r="D78" s="6"/>
      <c r="E78" s="6"/>
      <c r="F78" s="7"/>
      <c r="G78" s="6"/>
      <c r="H78" s="6"/>
      <c r="I78" s="6"/>
      <c r="J78" s="6"/>
      <c r="K78" s="6"/>
      <c r="L78" s="6"/>
      <c r="M78" s="6"/>
      <c r="N78" s="6"/>
    </row>
    <row r="79" spans="1:14" s="17" customFormat="1" x14ac:dyDescent="0.3">
      <c r="A79" s="50"/>
      <c r="B79" s="50"/>
      <c r="C79" s="15"/>
      <c r="D79" s="15"/>
      <c r="E79" s="15"/>
      <c r="F79" s="16"/>
      <c r="G79" s="15"/>
      <c r="H79" s="15"/>
      <c r="I79" s="15"/>
      <c r="J79" s="15"/>
      <c r="K79" s="15"/>
      <c r="L79" s="15"/>
      <c r="M79" s="15"/>
      <c r="N79" s="15"/>
    </row>
    <row r="80" spans="1:14" s="17" customFormat="1" x14ac:dyDescent="0.3">
      <c r="A80" s="50"/>
      <c r="B80" s="50"/>
      <c r="C80" s="15"/>
      <c r="D80" s="15"/>
      <c r="E80" s="15"/>
      <c r="F80" s="16"/>
      <c r="G80" s="15"/>
      <c r="H80" s="15"/>
      <c r="I80" s="15"/>
      <c r="J80" s="15"/>
      <c r="K80" s="15"/>
      <c r="L80" s="15"/>
      <c r="M80" s="15"/>
      <c r="N80" s="15"/>
    </row>
    <row r="81" spans="1:14" s="3" customFormat="1" x14ac:dyDescent="0.3">
      <c r="A81" s="50"/>
      <c r="B81" s="46"/>
      <c r="C81" s="1"/>
      <c r="D81" s="1"/>
      <c r="E81" s="1"/>
      <c r="F81" s="2"/>
      <c r="G81" s="1"/>
      <c r="H81" s="1"/>
      <c r="I81" s="1"/>
      <c r="J81" s="1"/>
      <c r="K81" s="1"/>
      <c r="L81" s="1"/>
      <c r="M81" s="1"/>
      <c r="N81" s="1"/>
    </row>
    <row r="82" spans="1:14" s="3" customFormat="1" x14ac:dyDescent="0.3">
      <c r="A82" s="50"/>
      <c r="B82" s="46"/>
      <c r="C82" s="1"/>
      <c r="D82" s="1"/>
      <c r="E82" s="1"/>
      <c r="F82" s="2"/>
      <c r="G82" s="1"/>
      <c r="H82" s="1"/>
      <c r="I82" s="1"/>
      <c r="J82" s="1"/>
      <c r="K82" s="1"/>
      <c r="L82" s="1"/>
      <c r="M82" s="1"/>
      <c r="N82" s="1"/>
    </row>
    <row r="83" spans="1:14" s="3" customFormat="1" x14ac:dyDescent="0.3">
      <c r="A83" s="50"/>
      <c r="B83" s="46"/>
      <c r="C83" s="1"/>
      <c r="D83" s="1"/>
      <c r="E83" s="1"/>
      <c r="F83" s="2"/>
      <c r="G83" s="1"/>
      <c r="H83" s="1"/>
      <c r="I83" s="1"/>
      <c r="J83" s="1"/>
      <c r="K83" s="1"/>
      <c r="L83" s="1"/>
      <c r="M83" s="1"/>
      <c r="N83" s="1"/>
    </row>
    <row r="84" spans="1:14" s="3" customFormat="1" x14ac:dyDescent="0.3">
      <c r="A84" s="50"/>
      <c r="B84" s="46"/>
      <c r="C84" s="1"/>
      <c r="D84" s="1"/>
      <c r="E84" s="1"/>
      <c r="F84" s="2"/>
      <c r="G84" s="1"/>
      <c r="H84" s="1"/>
      <c r="I84" s="1"/>
      <c r="J84" s="1"/>
      <c r="K84" s="1"/>
      <c r="L84" s="1"/>
      <c r="M84" s="1"/>
      <c r="N84" s="1"/>
    </row>
    <row r="85" spans="1:14" s="17" customFormat="1" x14ac:dyDescent="0.3">
      <c r="A85" s="50"/>
      <c r="B85" s="51"/>
      <c r="C85" s="15"/>
      <c r="D85" s="15"/>
      <c r="E85" s="15"/>
      <c r="F85" s="16"/>
      <c r="G85" s="15"/>
      <c r="H85" s="15"/>
      <c r="I85" s="15"/>
      <c r="J85" s="15"/>
      <c r="K85" s="15"/>
      <c r="L85" s="15"/>
      <c r="M85" s="15"/>
      <c r="N85" s="15"/>
    </row>
    <row r="86" spans="1:14" s="3" customFormat="1" x14ac:dyDescent="0.3">
      <c r="A86" s="50"/>
      <c r="B86" s="49"/>
      <c r="C86" s="1"/>
      <c r="D86" s="1"/>
      <c r="E86" s="1"/>
      <c r="F86" s="2"/>
      <c r="G86" s="1"/>
      <c r="H86" s="1"/>
      <c r="I86" s="1"/>
      <c r="J86" s="1"/>
      <c r="K86" s="1"/>
      <c r="L86" s="1"/>
      <c r="M86" s="1"/>
      <c r="N86" s="1"/>
    </row>
    <row r="87" spans="1:14" x14ac:dyDescent="0.3">
      <c r="B87" s="47"/>
      <c r="C87" s="6"/>
      <c r="D87" s="6"/>
      <c r="E87" s="6"/>
      <c r="F87" s="7"/>
      <c r="G87" s="6"/>
      <c r="H87" s="6"/>
      <c r="I87" s="6"/>
      <c r="J87" s="6"/>
      <c r="K87" s="6"/>
      <c r="L87" s="6"/>
      <c r="M87" s="6"/>
      <c r="N87" s="6"/>
    </row>
    <row r="88" spans="1:14" s="3" customFormat="1" x14ac:dyDescent="0.3">
      <c r="A88" s="50"/>
      <c r="B88" s="46"/>
      <c r="C88" s="1"/>
      <c r="D88" s="1"/>
      <c r="E88" s="1"/>
      <c r="F88" s="2"/>
      <c r="G88" s="1"/>
      <c r="H88" s="1"/>
      <c r="I88" s="1"/>
      <c r="J88" s="1"/>
      <c r="K88" s="1"/>
      <c r="L88" s="1"/>
      <c r="M88" s="1"/>
      <c r="N88" s="1"/>
    </row>
    <row r="89" spans="1:14" s="23" customFormat="1" x14ac:dyDescent="0.3">
      <c r="A89" s="50"/>
      <c r="B89" s="48"/>
      <c r="C89" s="22"/>
      <c r="D89" s="22"/>
      <c r="E89" s="22"/>
      <c r="F89" s="27"/>
      <c r="G89" s="22"/>
      <c r="H89" s="22"/>
      <c r="I89" s="22"/>
      <c r="J89" s="22"/>
      <c r="K89" s="22"/>
      <c r="L89" s="22"/>
      <c r="M89" s="22"/>
      <c r="N89" s="22"/>
    </row>
    <row r="90" spans="1:14" x14ac:dyDescent="0.3">
      <c r="B90" s="45"/>
      <c r="C90" s="6"/>
      <c r="D90" s="6"/>
      <c r="E90" s="6"/>
      <c r="F90" s="7"/>
      <c r="G90" s="6"/>
      <c r="H90" s="6"/>
      <c r="I90" s="6"/>
      <c r="J90" s="6"/>
      <c r="K90" s="6"/>
      <c r="L90" s="6"/>
      <c r="M90" s="6"/>
      <c r="N90" s="6"/>
    </row>
    <row r="91" spans="1:14" x14ac:dyDescent="0.3">
      <c r="B91" s="45"/>
      <c r="C91" s="6"/>
      <c r="D91" s="6"/>
      <c r="E91" s="6"/>
      <c r="F91" s="7"/>
      <c r="G91" s="6"/>
      <c r="H91" s="6"/>
      <c r="I91" s="6"/>
      <c r="J91" s="6"/>
      <c r="K91" s="6"/>
      <c r="L91" s="6"/>
      <c r="M91" s="6"/>
      <c r="N91" s="6"/>
    </row>
    <row r="92" spans="1:14" x14ac:dyDescent="0.3">
      <c r="B92" s="45"/>
      <c r="C92" s="6"/>
      <c r="D92" s="6"/>
      <c r="E92" s="6"/>
      <c r="F92" s="7"/>
      <c r="G92" s="6"/>
      <c r="H92" s="6"/>
      <c r="I92" s="6"/>
      <c r="J92" s="6"/>
      <c r="K92" s="6"/>
      <c r="L92" s="6"/>
      <c r="M92" s="6"/>
      <c r="N92" s="6"/>
    </row>
    <row r="93" spans="1:14" x14ac:dyDescent="0.3">
      <c r="B93" s="45"/>
      <c r="C93" s="6"/>
      <c r="D93" s="6"/>
      <c r="E93" s="6"/>
      <c r="F93" s="7"/>
      <c r="G93" s="6"/>
      <c r="H93" s="6"/>
      <c r="I93" s="6"/>
      <c r="J93" s="6"/>
      <c r="K93" s="6"/>
      <c r="L93" s="6"/>
      <c r="M93" s="6"/>
      <c r="N93" s="6"/>
    </row>
    <row r="94" spans="1:14" x14ac:dyDescent="0.3">
      <c r="B94" s="45"/>
      <c r="C94" s="6"/>
      <c r="D94" s="15"/>
      <c r="E94" s="15"/>
      <c r="F94" s="16"/>
      <c r="G94" s="15"/>
      <c r="H94" s="15"/>
      <c r="I94" s="15"/>
      <c r="J94" s="15"/>
      <c r="K94" s="15"/>
      <c r="L94" s="15"/>
      <c r="M94" s="15"/>
      <c r="N94" s="15"/>
    </row>
    <row r="95" spans="1:14" x14ac:dyDescent="0.3">
      <c r="B95" s="45"/>
      <c r="C95" s="6"/>
      <c r="D95" s="15"/>
      <c r="E95" s="15"/>
      <c r="F95" s="16"/>
      <c r="G95" s="15"/>
      <c r="H95" s="15"/>
      <c r="I95" s="15"/>
      <c r="J95" s="15"/>
      <c r="K95" s="15"/>
      <c r="L95" s="15"/>
      <c r="M95" s="15"/>
      <c r="N95" s="15"/>
    </row>
    <row r="96" spans="1:14" s="3" customFormat="1" ht="13.8" customHeight="1" x14ac:dyDescent="0.3">
      <c r="A96" s="50"/>
      <c r="B96" s="46"/>
      <c r="C96" s="1"/>
      <c r="D96" s="1"/>
      <c r="E96" s="1"/>
      <c r="F96" s="2"/>
      <c r="G96" s="1"/>
      <c r="H96" s="1"/>
      <c r="I96" s="1"/>
      <c r="J96" s="1"/>
      <c r="K96" s="1"/>
      <c r="L96" s="1"/>
      <c r="M96" s="1"/>
      <c r="N96" s="1"/>
    </row>
    <row r="97" spans="1:14" s="3" customFormat="1" x14ac:dyDescent="0.3">
      <c r="A97" s="50"/>
      <c r="B97" s="46"/>
      <c r="C97" s="1"/>
      <c r="D97" s="1"/>
      <c r="E97" s="1"/>
      <c r="F97" s="2"/>
      <c r="G97" s="1"/>
      <c r="H97" s="1"/>
      <c r="I97" s="1"/>
      <c r="J97" s="1"/>
      <c r="K97" s="1"/>
      <c r="L97" s="1"/>
      <c r="M97" s="1"/>
      <c r="N97" s="1"/>
    </row>
    <row r="98" spans="1:14" s="3" customFormat="1" x14ac:dyDescent="0.3">
      <c r="A98" s="50"/>
      <c r="B98" s="46"/>
      <c r="C98" s="1"/>
      <c r="D98" s="1"/>
      <c r="E98" s="1"/>
      <c r="F98" s="2"/>
      <c r="G98" s="1"/>
      <c r="H98" s="1"/>
      <c r="I98" s="1"/>
      <c r="J98" s="1"/>
      <c r="K98" s="1"/>
      <c r="L98" s="1"/>
      <c r="M98" s="1"/>
      <c r="N98" s="1"/>
    </row>
    <row r="99" spans="1:14" s="3" customFormat="1" x14ac:dyDescent="0.3">
      <c r="A99" s="50"/>
      <c r="B99" s="46"/>
      <c r="C99" s="1"/>
      <c r="D99" s="1"/>
      <c r="E99" s="1"/>
      <c r="F99" s="2"/>
      <c r="G99" s="1"/>
      <c r="H99" s="1"/>
      <c r="I99" s="1"/>
      <c r="J99" s="1"/>
      <c r="K99" s="1"/>
      <c r="L99" s="1"/>
      <c r="M99" s="1"/>
      <c r="N99" s="1"/>
    </row>
    <row r="100" spans="1:14" x14ac:dyDescent="0.3">
      <c r="B100" s="47"/>
      <c r="C100" s="6"/>
      <c r="D100" s="15"/>
      <c r="E100" s="15"/>
      <c r="F100" s="16"/>
      <c r="G100" s="15"/>
      <c r="H100" s="15"/>
      <c r="I100" s="15"/>
      <c r="J100" s="15"/>
      <c r="K100" s="15"/>
      <c r="L100" s="15"/>
      <c r="M100" s="15"/>
      <c r="N100" s="15"/>
    </row>
    <row r="101" spans="1:14" x14ac:dyDescent="0.3">
      <c r="B101" s="47"/>
      <c r="C101" s="6"/>
      <c r="D101" s="1"/>
      <c r="E101" s="1"/>
      <c r="F101" s="2"/>
      <c r="G101" s="1"/>
      <c r="H101" s="1"/>
      <c r="I101" s="1"/>
      <c r="J101" s="1"/>
      <c r="K101" s="1"/>
      <c r="L101" s="1"/>
      <c r="M101" s="1"/>
      <c r="N101" s="1"/>
    </row>
    <row r="102" spans="1:14" x14ac:dyDescent="0.3">
      <c r="B102" s="47"/>
      <c r="C102" s="6"/>
      <c r="D102" s="6"/>
      <c r="E102" s="6"/>
      <c r="F102" s="7"/>
      <c r="G102" s="6"/>
      <c r="H102" s="6"/>
      <c r="I102" s="6"/>
      <c r="J102" s="6"/>
      <c r="K102" s="6"/>
      <c r="L102" s="6"/>
      <c r="M102" s="6"/>
      <c r="N102" s="6"/>
    </row>
    <row r="103" spans="1:14" s="3" customFormat="1" x14ac:dyDescent="0.3">
      <c r="A103" s="50"/>
      <c r="B103" s="46"/>
      <c r="C103" s="1"/>
      <c r="D103" s="1"/>
      <c r="E103" s="1"/>
      <c r="F103" s="2"/>
      <c r="G103" s="1"/>
      <c r="H103" s="1"/>
      <c r="I103" s="1"/>
      <c r="J103" s="1"/>
      <c r="K103" s="1"/>
      <c r="L103" s="1"/>
      <c r="M103" s="1"/>
      <c r="N103" s="1"/>
    </row>
    <row r="104" spans="1:14" s="23" customFormat="1" x14ac:dyDescent="0.3">
      <c r="A104" s="50"/>
      <c r="B104" s="48"/>
      <c r="C104" s="22"/>
      <c r="D104" s="22"/>
      <c r="E104" s="22"/>
      <c r="F104" s="27"/>
      <c r="G104" s="22"/>
      <c r="H104" s="22"/>
      <c r="I104" s="22"/>
      <c r="J104" s="22"/>
      <c r="K104" s="22"/>
      <c r="L104" s="22"/>
      <c r="M104" s="22"/>
      <c r="N104" s="22"/>
    </row>
    <row r="105" spans="1:14" x14ac:dyDescent="0.3">
      <c r="B105" s="45"/>
      <c r="C105" s="6"/>
      <c r="D105" s="6"/>
      <c r="E105" s="6"/>
      <c r="F105" s="7"/>
      <c r="G105" s="6"/>
      <c r="H105" s="6"/>
      <c r="I105" s="6"/>
      <c r="J105" s="6"/>
      <c r="K105" s="6"/>
      <c r="L105" s="6"/>
      <c r="M105" s="6"/>
      <c r="N105" s="6"/>
    </row>
    <row r="106" spans="1:14" x14ac:dyDescent="0.3">
      <c r="B106" s="45"/>
      <c r="C106" s="6"/>
      <c r="D106" s="6"/>
      <c r="E106" s="6"/>
      <c r="F106" s="7"/>
      <c r="G106" s="6"/>
      <c r="H106" s="6"/>
      <c r="I106" s="6"/>
      <c r="J106" s="6"/>
      <c r="K106" s="6"/>
      <c r="L106" s="6"/>
      <c r="M106" s="6"/>
      <c r="N106" s="6"/>
    </row>
    <row r="107" spans="1:14" x14ac:dyDescent="0.3">
      <c r="B107" s="45"/>
      <c r="C107" s="6"/>
      <c r="D107" s="6"/>
      <c r="E107" s="6"/>
      <c r="F107" s="7"/>
      <c r="G107" s="6"/>
      <c r="H107" s="6"/>
      <c r="I107" s="6"/>
      <c r="J107" s="6"/>
      <c r="K107" s="6"/>
      <c r="L107" s="6"/>
      <c r="M107" s="6"/>
      <c r="N107" s="6"/>
    </row>
    <row r="108" spans="1:14" x14ac:dyDescent="0.3">
      <c r="B108" s="45"/>
      <c r="C108" s="6"/>
      <c r="D108" s="6"/>
      <c r="E108" s="6"/>
      <c r="F108" s="7"/>
      <c r="G108" s="6"/>
      <c r="H108" s="6"/>
      <c r="I108" s="6"/>
      <c r="J108" s="6"/>
      <c r="K108" s="6"/>
      <c r="L108" s="6"/>
      <c r="M108" s="6"/>
      <c r="N108" s="6"/>
    </row>
    <row r="109" spans="1:14" x14ac:dyDescent="0.3">
      <c r="B109" s="45"/>
      <c r="C109" s="6"/>
      <c r="D109" s="15"/>
      <c r="E109" s="15"/>
      <c r="F109" s="16"/>
      <c r="G109" s="15"/>
      <c r="H109" s="15"/>
      <c r="I109" s="15"/>
      <c r="J109" s="15"/>
      <c r="K109" s="15"/>
      <c r="L109" s="15"/>
      <c r="M109" s="15"/>
      <c r="N109" s="15"/>
    </row>
    <row r="110" spans="1:14" x14ac:dyDescent="0.3">
      <c r="B110" s="45"/>
      <c r="C110" s="6"/>
      <c r="D110" s="15"/>
      <c r="E110" s="15"/>
      <c r="F110" s="16"/>
      <c r="G110" s="15"/>
      <c r="H110" s="15"/>
      <c r="I110" s="15"/>
      <c r="J110" s="15"/>
      <c r="K110" s="15"/>
      <c r="L110" s="15"/>
      <c r="M110" s="15"/>
      <c r="N110" s="15"/>
    </row>
    <row r="111" spans="1:14" s="3" customFormat="1" x14ac:dyDescent="0.3">
      <c r="A111" s="50"/>
      <c r="B111" s="46"/>
      <c r="C111" s="1"/>
      <c r="D111" s="1"/>
      <c r="E111" s="1"/>
      <c r="F111" s="2"/>
      <c r="G111" s="1"/>
      <c r="H111" s="1"/>
      <c r="I111" s="1"/>
      <c r="J111" s="1"/>
      <c r="K111" s="1"/>
      <c r="L111" s="1"/>
      <c r="M111" s="1"/>
      <c r="N111" s="1"/>
    </row>
    <row r="112" spans="1:14" s="3" customFormat="1" x14ac:dyDescent="0.3">
      <c r="A112" s="50"/>
      <c r="B112" s="46"/>
      <c r="C112" s="1"/>
      <c r="D112" s="1"/>
      <c r="E112" s="1"/>
      <c r="F112" s="2"/>
      <c r="G112" s="1"/>
      <c r="H112" s="1"/>
      <c r="I112" s="1"/>
      <c r="J112" s="1"/>
      <c r="K112" s="1"/>
      <c r="L112" s="1"/>
      <c r="M112" s="1"/>
      <c r="N112" s="1"/>
    </row>
    <row r="113" spans="1:14" s="3" customFormat="1" x14ac:dyDescent="0.3">
      <c r="A113" s="50"/>
      <c r="B113" s="46"/>
      <c r="C113" s="1"/>
      <c r="D113" s="1"/>
      <c r="E113" s="1"/>
      <c r="F113" s="2"/>
      <c r="G113" s="1"/>
      <c r="H113" s="1"/>
      <c r="I113" s="1"/>
      <c r="J113" s="1"/>
      <c r="K113" s="1"/>
      <c r="L113" s="1"/>
      <c r="M113" s="1"/>
      <c r="N113" s="1"/>
    </row>
    <row r="114" spans="1:14" s="3" customFormat="1" x14ac:dyDescent="0.3">
      <c r="A114" s="50"/>
      <c r="B114" s="46"/>
      <c r="C114" s="1"/>
      <c r="D114" s="1"/>
      <c r="E114" s="1"/>
      <c r="F114" s="2"/>
      <c r="G114" s="1"/>
      <c r="H114" s="1"/>
      <c r="I114" s="1"/>
      <c r="J114" s="1"/>
      <c r="K114" s="1"/>
      <c r="L114" s="1"/>
      <c r="M114" s="1"/>
      <c r="N114" s="1"/>
    </row>
    <row r="115" spans="1:14" x14ac:dyDescent="0.3">
      <c r="B115" s="47"/>
      <c r="C115" s="6"/>
      <c r="D115" s="15"/>
      <c r="E115" s="15"/>
      <c r="F115" s="16"/>
      <c r="G115" s="15"/>
      <c r="H115" s="15"/>
      <c r="I115" s="15"/>
      <c r="J115" s="15"/>
      <c r="K115" s="15"/>
      <c r="L115" s="15"/>
      <c r="M115" s="15"/>
      <c r="N115" s="15"/>
    </row>
    <row r="116" spans="1:14" x14ac:dyDescent="0.3">
      <c r="B116" s="47"/>
      <c r="C116" s="6"/>
      <c r="D116" s="1"/>
      <c r="E116" s="1"/>
      <c r="F116" s="2"/>
      <c r="G116" s="1"/>
      <c r="H116" s="1"/>
      <c r="I116" s="1"/>
      <c r="J116" s="1"/>
      <c r="K116" s="1"/>
      <c r="L116" s="1"/>
      <c r="M116" s="1"/>
      <c r="N116" s="1"/>
    </row>
    <row r="117" spans="1:14" x14ac:dyDescent="0.3">
      <c r="B117" s="47"/>
      <c r="C117" s="6"/>
      <c r="D117" s="6"/>
      <c r="E117" s="6"/>
      <c r="F117" s="7"/>
      <c r="G117" s="6"/>
      <c r="H117" s="6"/>
      <c r="I117" s="6"/>
      <c r="J117" s="6"/>
      <c r="K117" s="6"/>
      <c r="L117" s="6"/>
      <c r="M117" s="6"/>
      <c r="N117" s="6"/>
    </row>
    <row r="118" spans="1:14" s="3" customFormat="1" x14ac:dyDescent="0.3">
      <c r="A118" s="50"/>
      <c r="B118" s="46"/>
      <c r="C118" s="1"/>
      <c r="D118" s="1"/>
      <c r="E118" s="1"/>
      <c r="F118" s="2"/>
      <c r="G118" s="1"/>
      <c r="H118" s="1"/>
      <c r="I118" s="1"/>
      <c r="J118" s="1"/>
      <c r="K118" s="1"/>
      <c r="L118" s="1"/>
      <c r="M118" s="1"/>
      <c r="N118" s="1"/>
    </row>
    <row r="119" spans="1:14" s="23" customFormat="1" x14ac:dyDescent="0.3">
      <c r="A119" s="50"/>
      <c r="B119" s="48"/>
      <c r="C119" s="22"/>
      <c r="D119" s="22"/>
      <c r="E119" s="22"/>
      <c r="F119" s="27"/>
      <c r="G119" s="22"/>
      <c r="H119" s="22"/>
      <c r="I119" s="22"/>
      <c r="J119" s="22"/>
      <c r="K119" s="22"/>
      <c r="L119" s="22"/>
      <c r="M119" s="22"/>
      <c r="N119" s="22"/>
    </row>
    <row r="120" spans="1:14" x14ac:dyDescent="0.3">
      <c r="B120" s="45"/>
      <c r="C120" s="6"/>
      <c r="D120" s="6"/>
      <c r="E120" s="6"/>
      <c r="F120" s="7"/>
      <c r="G120" s="6"/>
      <c r="H120" s="6"/>
      <c r="I120" s="6"/>
      <c r="J120" s="6"/>
      <c r="K120" s="6"/>
      <c r="L120" s="6"/>
      <c r="M120" s="6"/>
      <c r="N120" s="6"/>
    </row>
    <row r="121" spans="1:14" x14ac:dyDescent="0.3">
      <c r="B121" s="45"/>
      <c r="C121" s="6"/>
      <c r="D121" s="6"/>
      <c r="E121" s="6"/>
      <c r="F121" s="7"/>
      <c r="G121" s="6"/>
      <c r="H121" s="6"/>
      <c r="I121" s="6"/>
      <c r="J121" s="6"/>
      <c r="K121" s="6"/>
      <c r="L121" s="6"/>
      <c r="M121" s="6"/>
      <c r="N121" s="6"/>
    </row>
    <row r="122" spans="1:14" x14ac:dyDescent="0.3">
      <c r="B122" s="45"/>
      <c r="C122" s="6"/>
      <c r="D122" s="6"/>
      <c r="E122" s="6"/>
      <c r="F122" s="7"/>
      <c r="G122" s="6"/>
      <c r="H122" s="6"/>
      <c r="I122" s="6"/>
      <c r="J122" s="6"/>
      <c r="K122" s="6"/>
      <c r="L122" s="6"/>
      <c r="M122" s="6"/>
      <c r="N122" s="6"/>
    </row>
    <row r="123" spans="1:14" x14ac:dyDescent="0.3">
      <c r="B123" s="45"/>
      <c r="C123" s="6"/>
      <c r="D123" s="6"/>
      <c r="E123" s="6"/>
      <c r="F123" s="7"/>
      <c r="G123" s="6"/>
      <c r="H123" s="6"/>
      <c r="I123" s="6"/>
      <c r="J123" s="6"/>
      <c r="K123" s="6"/>
      <c r="L123" s="6"/>
      <c r="M123" s="6"/>
      <c r="N123" s="6"/>
    </row>
    <row r="124" spans="1:14" s="17" customFormat="1" x14ac:dyDescent="0.3">
      <c r="A124" s="50"/>
      <c r="B124" s="50"/>
      <c r="C124" s="15"/>
      <c r="D124" s="15"/>
      <c r="E124" s="15"/>
      <c r="F124" s="16"/>
      <c r="G124" s="15"/>
      <c r="H124" s="15"/>
      <c r="I124" s="15"/>
      <c r="J124" s="15"/>
      <c r="K124" s="15"/>
      <c r="L124" s="15"/>
      <c r="M124" s="15"/>
      <c r="N124" s="15"/>
    </row>
    <row r="125" spans="1:14" s="17" customFormat="1" x14ac:dyDescent="0.3">
      <c r="A125" s="50"/>
      <c r="B125" s="50"/>
      <c r="C125" s="15"/>
      <c r="D125" s="15"/>
      <c r="E125" s="15"/>
      <c r="F125" s="16"/>
      <c r="G125" s="15"/>
      <c r="H125" s="15"/>
      <c r="I125" s="15"/>
      <c r="J125" s="15"/>
      <c r="K125" s="15"/>
      <c r="L125" s="15"/>
      <c r="M125" s="15"/>
      <c r="N125" s="15"/>
    </row>
    <row r="126" spans="1:14" s="3" customFormat="1" x14ac:dyDescent="0.3">
      <c r="A126" s="50"/>
      <c r="B126" s="46"/>
      <c r="C126" s="1"/>
      <c r="D126" s="1"/>
      <c r="E126" s="1"/>
      <c r="F126" s="2"/>
      <c r="G126" s="1"/>
      <c r="H126" s="1"/>
      <c r="I126" s="1"/>
      <c r="J126" s="1"/>
      <c r="K126" s="1"/>
      <c r="L126" s="1"/>
      <c r="M126" s="1"/>
      <c r="N126" s="1"/>
    </row>
    <row r="127" spans="1:14" s="3" customFormat="1" x14ac:dyDescent="0.3">
      <c r="A127" s="50"/>
      <c r="B127" s="46"/>
      <c r="C127" s="1"/>
      <c r="D127" s="1"/>
      <c r="E127" s="1"/>
      <c r="F127" s="2"/>
      <c r="G127" s="1"/>
      <c r="H127" s="1"/>
      <c r="I127" s="1"/>
      <c r="J127" s="1"/>
      <c r="K127" s="1"/>
      <c r="L127" s="1"/>
      <c r="M127" s="1"/>
      <c r="N127" s="1"/>
    </row>
    <row r="128" spans="1:14" s="3" customFormat="1" x14ac:dyDescent="0.3">
      <c r="A128" s="50"/>
      <c r="B128" s="46"/>
      <c r="C128" s="1"/>
      <c r="D128" s="1"/>
      <c r="E128" s="1"/>
      <c r="F128" s="2"/>
      <c r="G128" s="1"/>
      <c r="H128" s="1"/>
      <c r="I128" s="1"/>
      <c r="J128" s="1"/>
      <c r="K128" s="1"/>
      <c r="L128" s="1"/>
      <c r="M128" s="1"/>
      <c r="N128" s="1"/>
    </row>
    <row r="129" spans="1:14" s="3" customFormat="1" x14ac:dyDescent="0.3">
      <c r="A129" s="50"/>
      <c r="B129" s="46"/>
      <c r="C129" s="1"/>
      <c r="D129" s="1"/>
      <c r="E129" s="1"/>
      <c r="F129" s="2"/>
      <c r="G129" s="1"/>
      <c r="H129" s="1"/>
      <c r="I129" s="1"/>
      <c r="J129" s="1"/>
      <c r="K129" s="1"/>
      <c r="L129" s="1"/>
      <c r="M129" s="1"/>
      <c r="N129" s="1"/>
    </row>
    <row r="130" spans="1:14" x14ac:dyDescent="0.3">
      <c r="B130" s="47"/>
      <c r="C130" s="6"/>
      <c r="D130" s="15"/>
      <c r="E130" s="15"/>
      <c r="F130" s="16"/>
      <c r="G130" s="15"/>
      <c r="H130" s="15"/>
      <c r="I130" s="15"/>
      <c r="J130" s="15"/>
      <c r="K130" s="15"/>
      <c r="L130" s="15"/>
      <c r="M130" s="15"/>
      <c r="N130" s="15"/>
    </row>
    <row r="131" spans="1:14" x14ac:dyDescent="0.3">
      <c r="B131" s="47"/>
      <c r="C131" s="6"/>
      <c r="D131" s="1"/>
      <c r="E131" s="1"/>
      <c r="F131" s="2"/>
      <c r="G131" s="1"/>
      <c r="H131" s="1"/>
      <c r="I131" s="1"/>
      <c r="J131" s="1"/>
      <c r="K131" s="1"/>
      <c r="L131" s="1"/>
      <c r="M131" s="1"/>
      <c r="N131" s="1"/>
    </row>
    <row r="132" spans="1:14" x14ac:dyDescent="0.3">
      <c r="B132" s="47"/>
      <c r="C132" s="6"/>
      <c r="D132" s="6"/>
      <c r="E132" s="6"/>
      <c r="F132" s="7"/>
      <c r="G132" s="6"/>
      <c r="H132" s="6"/>
      <c r="I132" s="6"/>
      <c r="J132" s="6"/>
      <c r="K132" s="6"/>
      <c r="L132" s="6"/>
      <c r="M132" s="6"/>
      <c r="N132" s="6"/>
    </row>
    <row r="133" spans="1:14" s="3" customFormat="1" x14ac:dyDescent="0.3">
      <c r="A133" s="50"/>
      <c r="B133" s="46"/>
      <c r="C133" s="1"/>
      <c r="D133" s="1"/>
      <c r="E133" s="1"/>
      <c r="F133" s="2"/>
      <c r="G133" s="1"/>
      <c r="H133" s="1"/>
      <c r="I133" s="1"/>
      <c r="J133" s="1"/>
      <c r="K133" s="1"/>
      <c r="L133" s="1"/>
      <c r="M133" s="1"/>
      <c r="N133" s="1"/>
    </row>
    <row r="134" spans="1:14" s="23" customFormat="1" x14ac:dyDescent="0.3">
      <c r="A134" s="50"/>
      <c r="B134" s="48"/>
      <c r="C134" s="22"/>
      <c r="D134" s="22"/>
      <c r="E134" s="22"/>
      <c r="F134" s="27"/>
      <c r="G134" s="22"/>
      <c r="H134" s="22"/>
      <c r="I134" s="22"/>
      <c r="J134" s="22"/>
      <c r="K134" s="22"/>
      <c r="L134" s="22"/>
      <c r="M134" s="22"/>
      <c r="N134" s="22"/>
    </row>
    <row r="135" spans="1:14" x14ac:dyDescent="0.3">
      <c r="B135" s="45"/>
      <c r="C135" s="6"/>
      <c r="D135" s="6"/>
      <c r="E135" s="6"/>
      <c r="F135" s="7"/>
      <c r="G135" s="6"/>
      <c r="H135" s="6"/>
      <c r="I135" s="6"/>
      <c r="J135" s="6"/>
      <c r="K135" s="6"/>
      <c r="L135" s="6"/>
      <c r="M135" s="6"/>
      <c r="N135" s="6"/>
    </row>
    <row r="136" spans="1:14" x14ac:dyDescent="0.3">
      <c r="B136" s="45"/>
      <c r="C136" s="6"/>
      <c r="D136" s="6"/>
      <c r="E136" s="6"/>
      <c r="F136" s="7"/>
      <c r="G136" s="6"/>
      <c r="H136" s="6"/>
      <c r="I136" s="6"/>
      <c r="J136" s="6"/>
      <c r="K136" s="6"/>
      <c r="L136" s="6"/>
      <c r="M136" s="6"/>
      <c r="N136" s="6"/>
    </row>
    <row r="137" spans="1:14" x14ac:dyDescent="0.3">
      <c r="B137" s="45"/>
      <c r="C137" s="6"/>
      <c r="D137" s="6"/>
      <c r="E137" s="6"/>
      <c r="F137" s="7"/>
      <c r="G137" s="6"/>
      <c r="H137" s="6"/>
      <c r="I137" s="6"/>
      <c r="J137" s="6"/>
      <c r="K137" s="6"/>
      <c r="L137" s="6"/>
      <c r="M137" s="6"/>
      <c r="N137" s="6"/>
    </row>
    <row r="138" spans="1:14" x14ac:dyDescent="0.3">
      <c r="B138" s="45"/>
      <c r="C138" s="6"/>
      <c r="D138" s="6"/>
      <c r="E138" s="6"/>
      <c r="F138" s="7"/>
      <c r="G138" s="6"/>
      <c r="H138" s="6"/>
      <c r="I138" s="6"/>
      <c r="J138" s="6"/>
      <c r="K138" s="6"/>
      <c r="L138" s="6"/>
      <c r="M138" s="6"/>
      <c r="N138" s="6"/>
    </row>
    <row r="139" spans="1:14" x14ac:dyDescent="0.3">
      <c r="B139" s="45"/>
      <c r="C139" s="6"/>
      <c r="D139" s="15"/>
      <c r="E139" s="15"/>
      <c r="F139" s="16"/>
      <c r="G139" s="15"/>
      <c r="H139" s="15"/>
      <c r="I139" s="15"/>
      <c r="J139" s="15"/>
      <c r="K139" s="15"/>
      <c r="L139" s="15"/>
      <c r="M139" s="15"/>
      <c r="N139" s="15"/>
    </row>
    <row r="140" spans="1:14" x14ac:dyDescent="0.3">
      <c r="B140" s="45"/>
      <c r="C140" s="6"/>
      <c r="D140" s="15"/>
      <c r="E140" s="15"/>
      <c r="F140" s="16"/>
      <c r="G140" s="15"/>
      <c r="H140" s="15"/>
      <c r="I140" s="15"/>
      <c r="J140" s="15"/>
      <c r="K140" s="15"/>
      <c r="L140" s="15"/>
      <c r="M140" s="15"/>
      <c r="N140" s="15"/>
    </row>
    <row r="141" spans="1:14" s="3" customFormat="1" x14ac:dyDescent="0.3">
      <c r="A141" s="50"/>
      <c r="B141" s="46"/>
      <c r="C141" s="1"/>
      <c r="D141" s="1"/>
      <c r="E141" s="1"/>
      <c r="F141" s="2"/>
      <c r="G141" s="1"/>
      <c r="H141" s="1"/>
      <c r="I141" s="1"/>
      <c r="J141" s="1"/>
      <c r="K141" s="1"/>
      <c r="L141" s="1"/>
      <c r="M141" s="1"/>
      <c r="N141" s="1"/>
    </row>
    <row r="142" spans="1:14" s="3" customFormat="1" x14ac:dyDescent="0.3">
      <c r="A142" s="50"/>
      <c r="B142" s="46"/>
      <c r="C142" s="1"/>
      <c r="D142" s="1"/>
      <c r="E142" s="1"/>
      <c r="F142" s="2"/>
      <c r="G142" s="1"/>
      <c r="H142" s="1"/>
      <c r="I142" s="1"/>
      <c r="J142" s="1"/>
      <c r="K142" s="1"/>
      <c r="L142" s="1"/>
      <c r="M142" s="1"/>
      <c r="N142" s="1"/>
    </row>
    <row r="143" spans="1:14" s="3" customFormat="1" x14ac:dyDescent="0.3">
      <c r="A143" s="50"/>
      <c r="B143" s="46"/>
      <c r="C143" s="1"/>
      <c r="D143" s="1"/>
      <c r="E143" s="1"/>
      <c r="F143" s="2"/>
      <c r="G143" s="1"/>
      <c r="H143" s="1"/>
      <c r="I143" s="1"/>
      <c r="J143" s="1"/>
      <c r="K143" s="1"/>
      <c r="L143" s="1"/>
      <c r="M143" s="1"/>
      <c r="N143" s="1"/>
    </row>
    <row r="144" spans="1:14" s="3" customFormat="1" x14ac:dyDescent="0.3">
      <c r="A144" s="50"/>
      <c r="B144" s="46"/>
      <c r="C144" s="1"/>
      <c r="D144" s="1"/>
      <c r="E144" s="1"/>
      <c r="F144" s="2"/>
      <c r="G144" s="1"/>
      <c r="H144" s="1"/>
      <c r="I144" s="1"/>
      <c r="J144" s="1"/>
      <c r="K144" s="1"/>
      <c r="L144" s="1"/>
      <c r="M144" s="1"/>
      <c r="N144" s="1"/>
    </row>
    <row r="145" spans="1:14" x14ac:dyDescent="0.3">
      <c r="B145" s="47"/>
      <c r="C145" s="6"/>
      <c r="D145" s="15"/>
      <c r="E145" s="15"/>
      <c r="F145" s="16"/>
      <c r="G145" s="15"/>
      <c r="H145" s="15"/>
      <c r="I145" s="15"/>
      <c r="J145" s="15"/>
      <c r="K145" s="15"/>
      <c r="L145" s="15"/>
      <c r="M145" s="15"/>
      <c r="N145" s="15"/>
    </row>
    <row r="146" spans="1:14" x14ac:dyDescent="0.3">
      <c r="B146" s="47"/>
      <c r="C146" s="6"/>
      <c r="D146" s="1"/>
      <c r="E146" s="1"/>
      <c r="F146" s="2"/>
      <c r="G146" s="1"/>
      <c r="H146" s="1"/>
      <c r="I146" s="1"/>
      <c r="J146" s="1"/>
      <c r="K146" s="1"/>
      <c r="L146" s="1"/>
      <c r="M146" s="1"/>
      <c r="N146" s="1"/>
    </row>
    <row r="147" spans="1:14" x14ac:dyDescent="0.3">
      <c r="B147" s="47"/>
      <c r="C147" s="6"/>
      <c r="D147" s="6"/>
      <c r="E147" s="6"/>
      <c r="F147" s="7"/>
      <c r="G147" s="6"/>
      <c r="H147" s="6"/>
      <c r="I147" s="6"/>
      <c r="J147" s="6"/>
      <c r="K147" s="6"/>
      <c r="L147" s="6"/>
      <c r="M147" s="6"/>
      <c r="N147" s="6"/>
    </row>
    <row r="148" spans="1:14" s="3" customFormat="1" x14ac:dyDescent="0.3">
      <c r="A148" s="50"/>
      <c r="B148" s="46"/>
      <c r="C148" s="1"/>
      <c r="D148" s="1"/>
      <c r="E148" s="1"/>
      <c r="F148" s="2"/>
      <c r="G148" s="1"/>
      <c r="H148" s="1"/>
      <c r="I148" s="1"/>
      <c r="J148" s="1"/>
      <c r="K148" s="1"/>
      <c r="L148" s="1"/>
      <c r="M148" s="1"/>
      <c r="N148" s="1"/>
    </row>
    <row r="149" spans="1:14" s="23" customFormat="1" x14ac:dyDescent="0.3">
      <c r="A149" s="50"/>
      <c r="B149" s="48"/>
      <c r="C149" s="22"/>
      <c r="D149" s="22"/>
      <c r="E149" s="22"/>
      <c r="F149" s="27"/>
      <c r="G149" s="22"/>
      <c r="H149" s="22"/>
      <c r="I149" s="22"/>
      <c r="J149" s="22"/>
      <c r="K149" s="22"/>
      <c r="L149" s="22"/>
      <c r="M149" s="22"/>
      <c r="N149" s="22"/>
    </row>
    <row r="150" spans="1:14" x14ac:dyDescent="0.3">
      <c r="B150" s="45"/>
      <c r="C150" s="6"/>
      <c r="D150" s="6"/>
      <c r="E150" s="6"/>
      <c r="F150" s="7"/>
      <c r="G150" s="6"/>
      <c r="H150" s="6"/>
      <c r="I150" s="6"/>
      <c r="J150" s="6"/>
      <c r="K150" s="6"/>
      <c r="L150" s="6"/>
      <c r="M150" s="6"/>
      <c r="N150" s="6"/>
    </row>
    <row r="151" spans="1:14" x14ac:dyDescent="0.3">
      <c r="B151" s="45"/>
      <c r="C151" s="6"/>
      <c r="D151" s="6"/>
      <c r="E151" s="6"/>
      <c r="F151" s="7"/>
      <c r="G151" s="6"/>
      <c r="H151" s="6"/>
      <c r="I151" s="6"/>
      <c r="J151" s="6"/>
      <c r="K151" s="6"/>
      <c r="L151" s="6"/>
      <c r="M151" s="6"/>
      <c r="N151" s="6"/>
    </row>
    <row r="152" spans="1:14" x14ac:dyDescent="0.3">
      <c r="B152" s="45"/>
      <c r="C152" s="6"/>
      <c r="D152" s="6"/>
      <c r="E152" s="6"/>
      <c r="F152" s="7"/>
      <c r="G152" s="6"/>
      <c r="H152" s="6"/>
      <c r="I152" s="6"/>
      <c r="J152" s="6"/>
      <c r="K152" s="6"/>
      <c r="L152" s="6"/>
      <c r="M152" s="6"/>
      <c r="N152" s="6"/>
    </row>
    <row r="153" spans="1:14" x14ac:dyDescent="0.3">
      <c r="B153" s="45"/>
      <c r="C153" s="6"/>
      <c r="D153" s="6"/>
      <c r="E153" s="6"/>
      <c r="F153" s="7"/>
      <c r="G153" s="6"/>
      <c r="H153" s="6"/>
      <c r="I153" s="6"/>
      <c r="J153" s="6"/>
      <c r="K153" s="6"/>
      <c r="L153" s="6"/>
      <c r="M153" s="6"/>
      <c r="N153" s="6"/>
    </row>
    <row r="154" spans="1:14" x14ac:dyDescent="0.3">
      <c r="B154" s="45"/>
      <c r="C154" s="6"/>
      <c r="D154" s="15"/>
      <c r="E154" s="15"/>
      <c r="F154" s="16"/>
      <c r="G154" s="15"/>
      <c r="H154" s="15"/>
      <c r="I154" s="15"/>
      <c r="J154" s="15"/>
      <c r="K154" s="15"/>
      <c r="L154" s="15"/>
      <c r="M154" s="15"/>
      <c r="N154" s="15"/>
    </row>
    <row r="155" spans="1:14" x14ac:dyDescent="0.3">
      <c r="B155" s="45"/>
      <c r="C155" s="6"/>
      <c r="D155" s="15"/>
      <c r="E155" s="15"/>
      <c r="F155" s="16"/>
      <c r="G155" s="15"/>
      <c r="H155" s="15"/>
      <c r="I155" s="15"/>
      <c r="J155" s="15"/>
      <c r="K155" s="15"/>
      <c r="L155" s="15"/>
      <c r="M155" s="15"/>
      <c r="N155" s="15"/>
    </row>
    <row r="156" spans="1:14" s="3" customFormat="1" x14ac:dyDescent="0.3">
      <c r="A156" s="50"/>
      <c r="B156" s="46"/>
      <c r="C156" s="1"/>
      <c r="D156" s="1"/>
      <c r="E156" s="1"/>
      <c r="F156" s="2"/>
      <c r="G156" s="1"/>
      <c r="H156" s="1"/>
      <c r="I156" s="1"/>
      <c r="J156" s="1"/>
      <c r="K156" s="1"/>
      <c r="L156" s="1"/>
      <c r="M156" s="1"/>
      <c r="N156" s="1"/>
    </row>
    <row r="157" spans="1:14" s="3" customFormat="1" x14ac:dyDescent="0.3">
      <c r="A157" s="50"/>
      <c r="B157" s="46"/>
      <c r="C157" s="1"/>
      <c r="D157" s="1"/>
      <c r="E157" s="1"/>
      <c r="F157" s="2"/>
      <c r="G157" s="1"/>
      <c r="H157" s="1"/>
      <c r="I157" s="1"/>
      <c r="J157" s="1"/>
      <c r="K157" s="1"/>
      <c r="L157" s="1"/>
      <c r="M157" s="1"/>
      <c r="N157" s="1"/>
    </row>
    <row r="158" spans="1:14" s="3" customFormat="1" x14ac:dyDescent="0.3">
      <c r="A158" s="50"/>
      <c r="B158" s="46"/>
      <c r="C158" s="1"/>
      <c r="D158" s="1"/>
      <c r="E158" s="1"/>
      <c r="F158" s="2"/>
      <c r="G158" s="1"/>
      <c r="H158" s="1"/>
      <c r="I158" s="1"/>
      <c r="J158" s="1"/>
      <c r="K158" s="1"/>
      <c r="L158" s="1"/>
      <c r="M158" s="1"/>
      <c r="N158" s="1"/>
    </row>
    <row r="159" spans="1:14" s="3" customFormat="1" x14ac:dyDescent="0.3">
      <c r="A159" s="50"/>
      <c r="B159" s="46"/>
      <c r="C159" s="1"/>
      <c r="D159" s="1"/>
      <c r="E159" s="1"/>
      <c r="F159" s="2"/>
      <c r="G159" s="1"/>
      <c r="H159" s="1"/>
      <c r="I159" s="1"/>
      <c r="J159" s="1"/>
      <c r="K159" s="1"/>
      <c r="L159" s="1"/>
      <c r="M159" s="1"/>
      <c r="N159" s="1"/>
    </row>
    <row r="160" spans="1:14" x14ac:dyDescent="0.3">
      <c r="B160" s="47"/>
      <c r="C160" s="6"/>
      <c r="D160" s="15"/>
      <c r="E160" s="15"/>
      <c r="F160" s="16"/>
      <c r="G160" s="15"/>
      <c r="H160" s="15"/>
      <c r="I160" s="15"/>
      <c r="J160" s="15"/>
      <c r="K160" s="15"/>
      <c r="L160" s="15"/>
      <c r="M160" s="15"/>
      <c r="N160" s="15"/>
    </row>
    <row r="161" spans="1:14" s="3" customFormat="1" x14ac:dyDescent="0.3">
      <c r="A161" s="50"/>
      <c r="B161" s="49"/>
      <c r="C161" s="1"/>
      <c r="D161" s="1"/>
      <c r="E161" s="1"/>
      <c r="F161" s="2"/>
      <c r="G161" s="1"/>
      <c r="H161" s="1"/>
      <c r="I161" s="1"/>
      <c r="J161" s="1"/>
      <c r="K161" s="1"/>
      <c r="L161" s="1"/>
      <c r="M161" s="1"/>
      <c r="N161" s="1"/>
    </row>
    <row r="162" spans="1:14" x14ac:dyDescent="0.3">
      <c r="B162" s="47"/>
      <c r="C162" s="6"/>
      <c r="D162" s="6"/>
      <c r="E162" s="6"/>
      <c r="F162" s="7"/>
      <c r="G162" s="6"/>
      <c r="H162" s="6"/>
      <c r="I162" s="6"/>
      <c r="J162" s="6"/>
      <c r="K162" s="6"/>
      <c r="L162" s="6"/>
      <c r="M162" s="6"/>
      <c r="N162" s="6"/>
    </row>
    <row r="163" spans="1:14" s="3" customFormat="1" x14ac:dyDescent="0.3">
      <c r="A163" s="50"/>
      <c r="B163" s="46"/>
      <c r="C163" s="1"/>
      <c r="D163" s="1"/>
      <c r="E163" s="1"/>
      <c r="F163" s="2"/>
      <c r="G163" s="1"/>
      <c r="H163" s="1"/>
      <c r="I163" s="1"/>
      <c r="J163" s="1"/>
      <c r="K163" s="1"/>
      <c r="L163" s="1"/>
      <c r="M163" s="1"/>
      <c r="N163" s="1"/>
    </row>
    <row r="164" spans="1:14" s="23" customFormat="1" x14ac:dyDescent="0.3">
      <c r="A164" s="50"/>
      <c r="B164" s="48"/>
      <c r="C164" s="22"/>
      <c r="D164" s="22"/>
      <c r="E164" s="22"/>
      <c r="F164" s="27"/>
      <c r="G164" s="22"/>
      <c r="H164" s="22"/>
      <c r="I164" s="22"/>
      <c r="J164" s="22"/>
      <c r="K164" s="22"/>
      <c r="L164" s="22"/>
      <c r="M164" s="22"/>
      <c r="N164" s="22"/>
    </row>
    <row r="165" spans="1:14" x14ac:dyDescent="0.3">
      <c r="B165" s="45"/>
      <c r="C165" s="6"/>
      <c r="D165" s="6"/>
      <c r="E165" s="6"/>
      <c r="F165" s="7"/>
      <c r="G165" s="6"/>
      <c r="H165" s="6"/>
      <c r="I165" s="6"/>
      <c r="J165" s="6"/>
      <c r="K165" s="6"/>
      <c r="L165" s="6"/>
      <c r="M165" s="6"/>
      <c r="N165" s="6"/>
    </row>
    <row r="166" spans="1:14" x14ac:dyDescent="0.3">
      <c r="B166" s="45"/>
      <c r="C166" s="6"/>
      <c r="D166" s="6"/>
      <c r="E166" s="6"/>
      <c r="F166" s="7"/>
      <c r="G166" s="6"/>
      <c r="H166" s="6"/>
      <c r="I166" s="6"/>
      <c r="J166" s="6"/>
      <c r="K166" s="6"/>
      <c r="L166" s="6"/>
      <c r="M166" s="6"/>
      <c r="N166" s="6"/>
    </row>
    <row r="167" spans="1:14" x14ac:dyDescent="0.3">
      <c r="B167" s="45"/>
      <c r="C167" s="6"/>
      <c r="D167" s="6"/>
      <c r="E167" s="6"/>
      <c r="F167" s="7"/>
      <c r="G167" s="6"/>
      <c r="H167" s="6"/>
      <c r="I167" s="6"/>
      <c r="J167" s="6"/>
      <c r="K167" s="6"/>
      <c r="L167" s="6"/>
      <c r="M167" s="6"/>
      <c r="N167" s="6"/>
    </row>
    <row r="168" spans="1:14" x14ac:dyDescent="0.3">
      <c r="B168" s="45"/>
      <c r="C168" s="6"/>
      <c r="D168" s="6"/>
      <c r="E168" s="6"/>
      <c r="F168" s="7"/>
      <c r="G168" s="6"/>
      <c r="H168" s="6"/>
      <c r="I168" s="6"/>
      <c r="J168" s="6"/>
      <c r="K168" s="6"/>
      <c r="L168" s="6"/>
      <c r="M168" s="6"/>
      <c r="N168" s="6"/>
    </row>
    <row r="169" spans="1:14" x14ac:dyDescent="0.3">
      <c r="B169" s="45"/>
      <c r="C169" s="6"/>
      <c r="D169" s="15"/>
      <c r="E169" s="15"/>
      <c r="F169" s="16"/>
      <c r="G169" s="15"/>
      <c r="H169" s="15"/>
      <c r="I169" s="15"/>
      <c r="J169" s="15"/>
      <c r="K169" s="15"/>
      <c r="L169" s="15"/>
      <c r="M169" s="15"/>
      <c r="N169" s="15"/>
    </row>
    <row r="170" spans="1:14" x14ac:dyDescent="0.3">
      <c r="B170" s="45"/>
      <c r="C170" s="6"/>
      <c r="D170" s="15"/>
      <c r="E170" s="15"/>
      <c r="F170" s="16"/>
      <c r="G170" s="15"/>
      <c r="H170" s="15"/>
      <c r="I170" s="15"/>
      <c r="J170" s="15"/>
      <c r="K170" s="15"/>
      <c r="L170" s="15"/>
      <c r="M170" s="15"/>
      <c r="N170" s="15"/>
    </row>
    <row r="171" spans="1:14" s="3" customFormat="1" x14ac:dyDescent="0.3">
      <c r="A171" s="50"/>
      <c r="B171" s="46"/>
      <c r="C171" s="1"/>
      <c r="D171" s="1"/>
      <c r="E171" s="1"/>
      <c r="F171" s="2"/>
      <c r="G171" s="1"/>
      <c r="H171" s="1"/>
      <c r="I171" s="1"/>
      <c r="J171" s="1"/>
      <c r="K171" s="1"/>
      <c r="L171" s="1"/>
      <c r="M171" s="1"/>
      <c r="N171" s="1"/>
    </row>
    <row r="172" spans="1:14" s="3" customFormat="1" x14ac:dyDescent="0.3">
      <c r="A172" s="50"/>
      <c r="B172" s="46"/>
      <c r="C172" s="1"/>
      <c r="D172" s="1"/>
      <c r="E172" s="1"/>
      <c r="F172" s="2"/>
      <c r="G172" s="1"/>
      <c r="H172" s="1"/>
      <c r="I172" s="1"/>
      <c r="J172" s="1"/>
      <c r="K172" s="1"/>
      <c r="L172" s="1"/>
      <c r="M172" s="1"/>
      <c r="N172" s="1"/>
    </row>
    <row r="173" spans="1:14" s="3" customFormat="1" x14ac:dyDescent="0.3">
      <c r="A173" s="50"/>
      <c r="B173" s="46"/>
      <c r="C173" s="1"/>
      <c r="D173" s="1"/>
      <c r="E173" s="1"/>
      <c r="F173" s="2"/>
      <c r="G173" s="1"/>
      <c r="H173" s="1"/>
      <c r="I173" s="1"/>
      <c r="J173" s="1"/>
      <c r="K173" s="1"/>
      <c r="L173" s="1"/>
      <c r="M173" s="1"/>
      <c r="N173" s="1"/>
    </row>
    <row r="174" spans="1:14" s="3" customFormat="1" x14ac:dyDescent="0.3">
      <c r="A174" s="50"/>
      <c r="B174" s="46"/>
      <c r="C174" s="1"/>
      <c r="D174" s="1"/>
      <c r="E174" s="1"/>
      <c r="F174" s="2"/>
      <c r="G174" s="1"/>
      <c r="H174" s="1"/>
      <c r="I174" s="1"/>
      <c r="J174" s="1"/>
      <c r="K174" s="1"/>
      <c r="L174" s="1"/>
      <c r="M174" s="1"/>
      <c r="N174" s="1"/>
    </row>
    <row r="175" spans="1:14" x14ac:dyDescent="0.3">
      <c r="B175" s="47"/>
      <c r="C175" s="6"/>
      <c r="D175" s="15"/>
      <c r="E175" s="15"/>
      <c r="F175" s="16"/>
      <c r="G175" s="15"/>
      <c r="H175" s="15"/>
      <c r="I175" s="15"/>
      <c r="J175" s="15"/>
      <c r="K175" s="15"/>
      <c r="L175" s="15"/>
      <c r="M175" s="15"/>
      <c r="N175" s="15"/>
    </row>
    <row r="176" spans="1:14" s="3" customFormat="1" x14ac:dyDescent="0.3">
      <c r="A176" s="50"/>
      <c r="B176" s="49"/>
      <c r="C176" s="1"/>
      <c r="D176" s="1"/>
      <c r="E176" s="1"/>
      <c r="F176" s="2"/>
      <c r="G176" s="1"/>
      <c r="H176" s="1"/>
      <c r="I176" s="1"/>
      <c r="J176" s="1"/>
      <c r="K176" s="1"/>
      <c r="L176" s="1"/>
      <c r="M176" s="1"/>
      <c r="N176" s="1"/>
    </row>
    <row r="177" spans="1:14" x14ac:dyDescent="0.3">
      <c r="B177" s="47"/>
      <c r="C177" s="6"/>
      <c r="D177" s="6"/>
      <c r="E177" s="6"/>
      <c r="F177" s="7"/>
      <c r="G177" s="6"/>
      <c r="H177" s="6"/>
      <c r="I177" s="6"/>
      <c r="J177" s="6"/>
      <c r="K177" s="6"/>
      <c r="L177" s="6"/>
      <c r="M177" s="6"/>
      <c r="N177" s="6"/>
    </row>
    <row r="178" spans="1:14" s="3" customFormat="1" x14ac:dyDescent="0.3">
      <c r="A178" s="50"/>
      <c r="B178" s="46"/>
      <c r="C178" s="1"/>
      <c r="D178" s="1"/>
      <c r="E178" s="1"/>
      <c r="F178" s="2"/>
      <c r="G178" s="1"/>
      <c r="H178" s="1"/>
      <c r="I178" s="1"/>
      <c r="J178" s="1"/>
      <c r="K178" s="1"/>
      <c r="L178" s="1"/>
      <c r="M178" s="1"/>
      <c r="N178" s="1"/>
    </row>
    <row r="179" spans="1:14" s="23" customFormat="1" x14ac:dyDescent="0.3">
      <c r="A179" s="50"/>
      <c r="B179" s="48"/>
      <c r="C179" s="22"/>
      <c r="D179" s="22"/>
      <c r="E179" s="22"/>
      <c r="F179" s="27"/>
      <c r="G179" s="22"/>
      <c r="H179" s="22"/>
      <c r="I179" s="22"/>
      <c r="J179" s="22"/>
      <c r="K179" s="22"/>
      <c r="L179" s="22"/>
      <c r="M179" s="22"/>
      <c r="N179" s="22"/>
    </row>
    <row r="180" spans="1:14" x14ac:dyDescent="0.3">
      <c r="B180" s="45"/>
      <c r="C180" s="6"/>
      <c r="D180" s="6"/>
      <c r="E180" s="6"/>
      <c r="F180" s="7"/>
      <c r="G180" s="6"/>
      <c r="H180" s="6"/>
      <c r="I180" s="6"/>
      <c r="J180" s="6"/>
      <c r="K180" s="6"/>
      <c r="L180" s="6"/>
      <c r="M180" s="6"/>
      <c r="N180" s="6"/>
    </row>
    <row r="181" spans="1:14" x14ac:dyDescent="0.3">
      <c r="B181" s="45"/>
      <c r="C181" s="6"/>
      <c r="D181" s="6"/>
      <c r="E181" s="6"/>
      <c r="F181" s="7"/>
      <c r="G181" s="6"/>
      <c r="H181" s="6"/>
      <c r="I181" s="6"/>
      <c r="J181" s="6"/>
      <c r="K181" s="6"/>
      <c r="L181" s="6"/>
      <c r="M181" s="6"/>
      <c r="N181" s="6"/>
    </row>
    <row r="182" spans="1:14" x14ac:dyDescent="0.3">
      <c r="B182" s="45"/>
      <c r="C182" s="6"/>
      <c r="D182" s="6"/>
      <c r="E182" s="6"/>
      <c r="F182" s="7"/>
      <c r="G182" s="6"/>
      <c r="H182" s="6"/>
      <c r="I182" s="6"/>
      <c r="J182" s="6"/>
      <c r="K182" s="6"/>
      <c r="L182" s="6"/>
      <c r="M182" s="6"/>
      <c r="N182" s="6"/>
    </row>
    <row r="183" spans="1:14" x14ac:dyDescent="0.3">
      <c r="B183" s="45"/>
      <c r="C183" s="6"/>
      <c r="D183" s="6"/>
      <c r="E183" s="6"/>
      <c r="F183" s="7"/>
      <c r="G183" s="6"/>
      <c r="H183" s="6"/>
      <c r="I183" s="6"/>
      <c r="J183" s="6"/>
      <c r="K183" s="6"/>
      <c r="L183" s="6"/>
      <c r="M183" s="6"/>
      <c r="N183" s="6"/>
    </row>
    <row r="184" spans="1:14" x14ac:dyDescent="0.3">
      <c r="B184" s="45"/>
      <c r="C184" s="6"/>
      <c r="D184" s="15"/>
      <c r="E184" s="15"/>
      <c r="F184" s="16"/>
      <c r="G184" s="15"/>
      <c r="H184" s="15"/>
      <c r="I184" s="15"/>
      <c r="J184" s="15"/>
      <c r="K184" s="15"/>
      <c r="L184" s="15"/>
      <c r="M184" s="15"/>
      <c r="N184" s="15"/>
    </row>
    <row r="185" spans="1:14" x14ac:dyDescent="0.3">
      <c r="B185" s="45"/>
      <c r="C185" s="6"/>
      <c r="D185" s="15"/>
      <c r="E185" s="15"/>
      <c r="F185" s="16"/>
      <c r="G185" s="15"/>
      <c r="H185" s="15"/>
      <c r="I185" s="15"/>
      <c r="J185" s="15"/>
      <c r="K185" s="15"/>
      <c r="L185" s="15"/>
      <c r="M185" s="15"/>
      <c r="N185" s="15"/>
    </row>
    <row r="186" spans="1:14" s="3" customFormat="1" x14ac:dyDescent="0.3">
      <c r="A186" s="50"/>
      <c r="B186" s="46"/>
      <c r="C186" s="1"/>
      <c r="D186" s="1"/>
      <c r="E186" s="1"/>
      <c r="F186" s="2"/>
      <c r="G186" s="1"/>
      <c r="H186" s="1"/>
      <c r="I186" s="1"/>
      <c r="J186" s="1"/>
      <c r="K186" s="1"/>
      <c r="L186" s="1"/>
      <c r="M186" s="1"/>
      <c r="N186" s="1"/>
    </row>
    <row r="187" spans="1:14" s="3" customFormat="1" x14ac:dyDescent="0.3">
      <c r="A187" s="50"/>
      <c r="B187" s="46"/>
      <c r="C187" s="1"/>
      <c r="D187" s="1"/>
      <c r="E187" s="1"/>
      <c r="F187" s="2"/>
      <c r="G187" s="1"/>
      <c r="H187" s="1"/>
      <c r="I187" s="1"/>
      <c r="J187" s="1"/>
      <c r="K187" s="1"/>
      <c r="L187" s="1"/>
      <c r="M187" s="1"/>
      <c r="N187" s="1"/>
    </row>
    <row r="188" spans="1:14" s="3" customFormat="1" x14ac:dyDescent="0.3">
      <c r="A188" s="50"/>
      <c r="B188" s="46"/>
      <c r="C188" s="1"/>
      <c r="D188" s="1"/>
      <c r="E188" s="1"/>
      <c r="F188" s="2"/>
      <c r="G188" s="1"/>
      <c r="H188" s="1"/>
      <c r="I188" s="1"/>
      <c r="J188" s="1"/>
      <c r="K188" s="1"/>
      <c r="L188" s="1"/>
      <c r="M188" s="1"/>
      <c r="N188" s="1"/>
    </row>
    <row r="189" spans="1:14" s="3" customFormat="1" x14ac:dyDescent="0.3">
      <c r="A189" s="50"/>
      <c r="B189" s="46"/>
      <c r="C189" s="1"/>
      <c r="D189" s="1"/>
      <c r="E189" s="1"/>
      <c r="F189" s="2"/>
      <c r="G189" s="1"/>
      <c r="H189" s="1"/>
      <c r="I189" s="1"/>
      <c r="J189" s="1"/>
      <c r="K189" s="1"/>
      <c r="L189" s="1"/>
      <c r="M189" s="1"/>
      <c r="N189" s="1"/>
    </row>
    <row r="190" spans="1:14" x14ac:dyDescent="0.3">
      <c r="B190" s="47"/>
      <c r="C190" s="6"/>
      <c r="D190" s="15"/>
      <c r="E190" s="15"/>
      <c r="F190" s="16"/>
      <c r="G190" s="15"/>
      <c r="H190" s="15"/>
      <c r="I190" s="15"/>
      <c r="J190" s="15"/>
      <c r="K190" s="15"/>
      <c r="L190" s="15"/>
      <c r="M190" s="15"/>
      <c r="N190" s="15"/>
    </row>
    <row r="191" spans="1:14" x14ac:dyDescent="0.3">
      <c r="B191" s="47"/>
      <c r="C191" s="6"/>
      <c r="D191" s="1"/>
      <c r="E191" s="1"/>
      <c r="F191" s="2"/>
      <c r="G191" s="1"/>
      <c r="H191" s="1"/>
      <c r="I191" s="1"/>
      <c r="J191" s="1"/>
      <c r="K191" s="1"/>
      <c r="L191" s="1"/>
      <c r="M191" s="1"/>
      <c r="N191" s="1"/>
    </row>
    <row r="192" spans="1:14" x14ac:dyDescent="0.3">
      <c r="B192" s="47"/>
      <c r="C192" s="6"/>
      <c r="D192" s="6"/>
      <c r="E192" s="6"/>
      <c r="F192" s="7"/>
      <c r="G192" s="6"/>
      <c r="H192" s="6"/>
      <c r="I192" s="6"/>
      <c r="J192" s="6"/>
      <c r="K192" s="6"/>
      <c r="L192" s="6"/>
      <c r="M192" s="6"/>
      <c r="N192" s="6"/>
    </row>
    <row r="193" spans="1:14" s="3" customFormat="1" x14ac:dyDescent="0.3">
      <c r="A193" s="50"/>
      <c r="B193" s="46"/>
      <c r="C193" s="1"/>
      <c r="D193" s="1"/>
      <c r="E193" s="1"/>
      <c r="F193" s="2"/>
      <c r="G193" s="1"/>
      <c r="H193" s="1"/>
      <c r="I193" s="1"/>
      <c r="J193" s="1"/>
      <c r="K193" s="1"/>
      <c r="L193" s="1"/>
      <c r="M193" s="1"/>
      <c r="N193" s="1"/>
    </row>
    <row r="194" spans="1:14" s="23" customFormat="1" x14ac:dyDescent="0.3">
      <c r="A194" s="50"/>
      <c r="B194" s="48"/>
      <c r="C194" s="22"/>
      <c r="D194" s="22"/>
      <c r="E194" s="22"/>
      <c r="F194" s="27"/>
      <c r="G194" s="22"/>
      <c r="H194" s="22"/>
      <c r="I194" s="22"/>
      <c r="J194" s="22"/>
      <c r="K194" s="22"/>
      <c r="L194" s="22"/>
      <c r="M194" s="22"/>
      <c r="N194" s="22"/>
    </row>
    <row r="195" spans="1:14" x14ac:dyDescent="0.3">
      <c r="B195" s="45"/>
      <c r="C195" s="6"/>
      <c r="D195" s="6"/>
      <c r="E195" s="6"/>
      <c r="F195" s="7"/>
      <c r="G195" s="6"/>
      <c r="H195" s="6"/>
      <c r="I195" s="6"/>
      <c r="J195" s="6"/>
      <c r="K195" s="6"/>
      <c r="L195" s="6"/>
      <c r="M195" s="6"/>
      <c r="N195" s="6"/>
    </row>
    <row r="196" spans="1:14" x14ac:dyDescent="0.3">
      <c r="B196" s="45"/>
      <c r="C196" s="6"/>
      <c r="D196" s="6"/>
      <c r="E196" s="6"/>
      <c r="F196" s="7"/>
      <c r="G196" s="6"/>
      <c r="H196" s="6"/>
      <c r="I196" s="6"/>
      <c r="J196" s="6"/>
      <c r="K196" s="6"/>
      <c r="L196" s="6"/>
      <c r="M196" s="6"/>
      <c r="N196" s="6"/>
    </row>
    <row r="197" spans="1:14" x14ac:dyDescent="0.3">
      <c r="B197" s="45"/>
      <c r="C197" s="6"/>
      <c r="D197" s="6"/>
      <c r="E197" s="6"/>
      <c r="F197" s="7"/>
      <c r="G197" s="6"/>
      <c r="H197" s="6"/>
      <c r="I197" s="6"/>
      <c r="J197" s="6"/>
      <c r="K197" s="6"/>
      <c r="L197" s="6"/>
      <c r="M197" s="6"/>
      <c r="N197" s="6"/>
    </row>
    <row r="198" spans="1:14" x14ac:dyDescent="0.3">
      <c r="B198" s="45"/>
      <c r="C198" s="6"/>
      <c r="D198" s="6"/>
      <c r="E198" s="6"/>
      <c r="F198" s="7"/>
      <c r="G198" s="6"/>
      <c r="H198" s="6"/>
      <c r="I198" s="6"/>
      <c r="J198" s="6"/>
      <c r="K198" s="6"/>
      <c r="L198" s="6"/>
      <c r="M198" s="6"/>
      <c r="N198" s="6"/>
    </row>
    <row r="199" spans="1:14" s="17" customFormat="1" x14ac:dyDescent="0.3">
      <c r="A199" s="50"/>
      <c r="B199" s="50"/>
      <c r="C199" s="15"/>
      <c r="D199" s="15"/>
      <c r="E199" s="15"/>
      <c r="F199" s="16"/>
      <c r="G199" s="15"/>
      <c r="H199" s="15"/>
      <c r="I199" s="15"/>
      <c r="J199" s="15"/>
      <c r="K199" s="15"/>
      <c r="L199" s="15"/>
      <c r="M199" s="15"/>
      <c r="N199" s="15"/>
    </row>
    <row r="200" spans="1:14" s="17" customFormat="1" x14ac:dyDescent="0.3">
      <c r="A200" s="50"/>
      <c r="B200" s="50"/>
      <c r="C200" s="15"/>
      <c r="D200" s="15"/>
      <c r="E200" s="15"/>
      <c r="F200" s="16"/>
      <c r="G200" s="15"/>
      <c r="H200" s="15"/>
      <c r="I200" s="15"/>
      <c r="J200" s="15"/>
      <c r="K200" s="15"/>
      <c r="L200" s="15"/>
      <c r="M200" s="15"/>
      <c r="N200" s="15"/>
    </row>
    <row r="201" spans="1:14" s="3" customFormat="1" x14ac:dyDescent="0.3">
      <c r="A201" s="50"/>
      <c r="B201" s="46"/>
      <c r="C201" s="1"/>
      <c r="D201" s="1"/>
      <c r="E201" s="1"/>
      <c r="F201" s="2"/>
      <c r="G201" s="1"/>
      <c r="H201" s="1"/>
      <c r="I201" s="1"/>
      <c r="J201" s="1"/>
      <c r="K201" s="1"/>
      <c r="L201" s="1"/>
      <c r="M201" s="1"/>
      <c r="N201" s="1"/>
    </row>
    <row r="202" spans="1:14" s="3" customFormat="1" x14ac:dyDescent="0.3">
      <c r="A202" s="50"/>
      <c r="B202" s="46"/>
      <c r="C202" s="1"/>
      <c r="D202" s="1"/>
      <c r="E202" s="1"/>
      <c r="F202" s="2"/>
      <c r="G202" s="1"/>
      <c r="H202" s="1"/>
      <c r="I202" s="1"/>
      <c r="J202" s="1"/>
      <c r="K202" s="1"/>
      <c r="L202" s="1"/>
      <c r="M202" s="1"/>
      <c r="N202" s="1"/>
    </row>
    <row r="203" spans="1:14" s="3" customFormat="1" x14ac:dyDescent="0.3">
      <c r="A203" s="50"/>
      <c r="B203" s="46"/>
      <c r="C203" s="1"/>
      <c r="D203" s="1"/>
      <c r="E203" s="1"/>
      <c r="F203" s="2"/>
      <c r="G203" s="1"/>
      <c r="H203" s="1"/>
      <c r="I203" s="1"/>
      <c r="J203" s="1"/>
      <c r="K203" s="1"/>
      <c r="L203" s="1"/>
      <c r="M203" s="1"/>
      <c r="N203" s="1"/>
    </row>
    <row r="204" spans="1:14" s="3" customFormat="1" x14ac:dyDescent="0.3">
      <c r="A204" s="50"/>
      <c r="B204" s="46"/>
      <c r="C204" s="1"/>
      <c r="D204" s="1"/>
      <c r="E204" s="1"/>
      <c r="F204" s="2"/>
      <c r="G204" s="1"/>
      <c r="H204" s="1"/>
      <c r="I204" s="1"/>
      <c r="J204" s="1"/>
      <c r="K204" s="1"/>
      <c r="L204" s="1"/>
      <c r="M204" s="1"/>
      <c r="N204" s="1"/>
    </row>
    <row r="205" spans="1:14" x14ac:dyDescent="0.3">
      <c r="B205" s="47"/>
      <c r="C205" s="6"/>
      <c r="D205" s="15"/>
      <c r="E205" s="15"/>
      <c r="F205" s="16"/>
      <c r="G205" s="15"/>
      <c r="H205" s="15"/>
      <c r="I205" s="15"/>
      <c r="J205" s="15"/>
      <c r="K205" s="15"/>
      <c r="L205" s="15"/>
      <c r="M205" s="15"/>
      <c r="N205" s="15"/>
    </row>
    <row r="206" spans="1:14" x14ac:dyDescent="0.3">
      <c r="B206" s="47"/>
      <c r="C206" s="6"/>
      <c r="D206" s="1"/>
      <c r="E206" s="1"/>
      <c r="F206" s="2"/>
      <c r="G206" s="1"/>
      <c r="H206" s="1"/>
      <c r="I206" s="1"/>
      <c r="J206" s="1"/>
      <c r="K206" s="1"/>
      <c r="L206" s="1"/>
      <c r="M206" s="1"/>
      <c r="N206" s="1"/>
    </row>
    <row r="207" spans="1:14" x14ac:dyDescent="0.3">
      <c r="B207" s="47"/>
      <c r="C207" s="6"/>
      <c r="D207" s="6"/>
      <c r="E207" s="6"/>
      <c r="F207" s="7"/>
      <c r="G207" s="6"/>
      <c r="H207" s="6"/>
      <c r="I207" s="6"/>
      <c r="J207" s="6"/>
      <c r="K207" s="6"/>
      <c r="L207" s="6"/>
      <c r="M207" s="6"/>
      <c r="N207" s="6"/>
    </row>
    <row r="208" spans="1:14" s="3" customFormat="1" x14ac:dyDescent="0.3">
      <c r="A208" s="50"/>
      <c r="B208" s="46"/>
      <c r="C208" s="1"/>
      <c r="D208" s="1"/>
      <c r="E208" s="1"/>
      <c r="F208" s="2"/>
      <c r="G208" s="1"/>
      <c r="H208" s="1"/>
      <c r="I208" s="1"/>
      <c r="J208" s="1"/>
      <c r="K208" s="1"/>
      <c r="L208" s="1"/>
      <c r="M208" s="1"/>
      <c r="N208" s="1"/>
    </row>
    <row r="209" spans="1:14" s="23" customFormat="1" x14ac:dyDescent="0.3">
      <c r="A209" s="50"/>
      <c r="B209" s="48"/>
      <c r="C209" s="22"/>
      <c r="D209" s="22"/>
      <c r="E209" s="22"/>
      <c r="F209" s="27"/>
      <c r="G209" s="22"/>
      <c r="H209" s="22"/>
      <c r="I209" s="22"/>
      <c r="J209" s="22"/>
      <c r="K209" s="22"/>
      <c r="L209" s="22"/>
      <c r="M209" s="22"/>
      <c r="N209" s="22"/>
    </row>
    <row r="210" spans="1:14" x14ac:dyDescent="0.3">
      <c r="B210" s="45"/>
      <c r="C210" s="6"/>
      <c r="D210" s="6"/>
      <c r="E210" s="6"/>
      <c r="F210" s="7"/>
      <c r="G210" s="6"/>
      <c r="H210" s="6"/>
      <c r="I210" s="6"/>
      <c r="J210" s="6"/>
      <c r="K210" s="6"/>
      <c r="L210" s="6"/>
      <c r="M210" s="6"/>
      <c r="N210" s="6"/>
    </row>
    <row r="211" spans="1:14" x14ac:dyDescent="0.3">
      <c r="B211" s="45"/>
      <c r="C211" s="6"/>
      <c r="D211" s="6"/>
      <c r="E211" s="6"/>
      <c r="F211" s="7"/>
      <c r="G211" s="6"/>
      <c r="H211" s="6"/>
      <c r="I211" s="6"/>
      <c r="J211" s="6"/>
      <c r="K211" s="6"/>
      <c r="L211" s="6"/>
      <c r="M211" s="6"/>
      <c r="N211" s="6"/>
    </row>
    <row r="212" spans="1:14" x14ac:dyDescent="0.3">
      <c r="B212" s="45"/>
      <c r="C212" s="6"/>
      <c r="D212" s="6"/>
      <c r="E212" s="6"/>
      <c r="F212" s="7"/>
      <c r="G212" s="6"/>
      <c r="H212" s="6"/>
      <c r="I212" s="6"/>
      <c r="J212" s="6"/>
      <c r="K212" s="6"/>
      <c r="L212" s="6"/>
      <c r="M212" s="6"/>
      <c r="N212" s="6"/>
    </row>
    <row r="213" spans="1:14" x14ac:dyDescent="0.3">
      <c r="B213" s="45"/>
      <c r="C213" s="6"/>
      <c r="D213" s="6"/>
      <c r="E213" s="6"/>
      <c r="F213" s="7"/>
      <c r="G213" s="6"/>
      <c r="H213" s="6"/>
      <c r="I213" s="6"/>
      <c r="J213" s="6"/>
      <c r="K213" s="6"/>
      <c r="L213" s="6"/>
      <c r="M213" s="6"/>
      <c r="N213" s="6"/>
    </row>
    <row r="214" spans="1:14" x14ac:dyDescent="0.3">
      <c r="B214" s="45"/>
      <c r="C214" s="6"/>
      <c r="D214" s="15"/>
      <c r="E214" s="15"/>
      <c r="F214" s="16"/>
      <c r="G214" s="15"/>
      <c r="H214" s="15"/>
      <c r="I214" s="15"/>
      <c r="J214" s="15"/>
      <c r="K214" s="15"/>
      <c r="L214" s="15"/>
      <c r="M214" s="15"/>
      <c r="N214" s="15"/>
    </row>
    <row r="215" spans="1:14" x14ac:dyDescent="0.3">
      <c r="B215" s="45"/>
      <c r="C215" s="6"/>
      <c r="D215" s="15"/>
      <c r="E215" s="15"/>
      <c r="F215" s="16"/>
      <c r="G215" s="15"/>
      <c r="H215" s="15"/>
      <c r="I215" s="15"/>
      <c r="J215" s="15"/>
      <c r="K215" s="15"/>
      <c r="L215" s="15"/>
      <c r="M215" s="15"/>
      <c r="N215" s="15"/>
    </row>
    <row r="216" spans="1:14" s="3" customFormat="1" x14ac:dyDescent="0.3">
      <c r="A216" s="50"/>
      <c r="B216" s="46"/>
      <c r="C216" s="1"/>
      <c r="D216" s="1"/>
      <c r="E216" s="1"/>
      <c r="F216" s="2"/>
      <c r="G216" s="1"/>
      <c r="H216" s="1"/>
      <c r="I216" s="1"/>
      <c r="J216" s="1"/>
      <c r="K216" s="1"/>
      <c r="L216" s="1"/>
      <c r="M216" s="1"/>
      <c r="N216" s="1"/>
    </row>
    <row r="217" spans="1:14" s="3" customFormat="1" x14ac:dyDescent="0.3">
      <c r="A217" s="50"/>
      <c r="B217" s="46"/>
      <c r="C217" s="1"/>
      <c r="D217" s="1"/>
      <c r="E217" s="1"/>
      <c r="F217" s="2"/>
      <c r="G217" s="1"/>
      <c r="H217" s="1"/>
      <c r="I217" s="1"/>
      <c r="J217" s="1"/>
      <c r="K217" s="1"/>
      <c r="L217" s="1"/>
      <c r="M217" s="1"/>
      <c r="N217" s="1"/>
    </row>
    <row r="218" spans="1:14" s="3" customFormat="1" x14ac:dyDescent="0.3">
      <c r="A218" s="50"/>
      <c r="B218" s="46"/>
      <c r="C218" s="1"/>
      <c r="D218" s="1"/>
      <c r="E218" s="1"/>
      <c r="F218" s="2"/>
      <c r="G218" s="1"/>
      <c r="H218" s="1"/>
      <c r="I218" s="1"/>
      <c r="J218" s="1"/>
      <c r="K218" s="1"/>
      <c r="L218" s="1"/>
      <c r="M218" s="1"/>
      <c r="N218" s="1"/>
    </row>
    <row r="219" spans="1:14" s="3" customFormat="1" x14ac:dyDescent="0.3">
      <c r="A219" s="50"/>
      <c r="B219" s="46"/>
      <c r="C219" s="1"/>
      <c r="D219" s="1"/>
      <c r="E219" s="1"/>
      <c r="F219" s="2"/>
      <c r="G219" s="1"/>
      <c r="H219" s="1"/>
      <c r="I219" s="1"/>
      <c r="J219" s="1"/>
      <c r="K219" s="1"/>
      <c r="L219" s="1"/>
      <c r="M219" s="1"/>
      <c r="N219" s="1"/>
    </row>
    <row r="220" spans="1:14" x14ac:dyDescent="0.3">
      <c r="B220" s="47"/>
      <c r="C220" s="6"/>
      <c r="D220" s="15"/>
      <c r="E220" s="15"/>
      <c r="F220" s="16"/>
      <c r="G220" s="15"/>
      <c r="H220" s="15"/>
      <c r="I220" s="15"/>
      <c r="J220" s="15"/>
      <c r="K220" s="15"/>
      <c r="L220" s="15"/>
      <c r="M220" s="15"/>
      <c r="N220" s="15"/>
    </row>
    <row r="221" spans="1:14" x14ac:dyDescent="0.3">
      <c r="B221" s="47"/>
      <c r="C221" s="6"/>
      <c r="D221" s="1"/>
      <c r="E221" s="1"/>
      <c r="F221" s="2"/>
      <c r="G221" s="1"/>
      <c r="H221" s="1"/>
      <c r="I221" s="1"/>
      <c r="J221" s="1"/>
      <c r="K221" s="1"/>
      <c r="L221" s="1"/>
      <c r="M221" s="1"/>
      <c r="N221" s="1"/>
    </row>
    <row r="222" spans="1:14" x14ac:dyDescent="0.3">
      <c r="B222" s="47"/>
      <c r="C222" s="6"/>
      <c r="D222" s="6"/>
      <c r="E222" s="6"/>
      <c r="F222" s="7"/>
      <c r="G222" s="6"/>
      <c r="H222" s="6"/>
      <c r="I222" s="6"/>
      <c r="J222" s="6"/>
      <c r="K222" s="6"/>
      <c r="L222" s="6"/>
      <c r="M222" s="6"/>
      <c r="N222" s="6"/>
    </row>
    <row r="223" spans="1:14" s="3" customFormat="1" x14ac:dyDescent="0.3">
      <c r="A223" s="50"/>
      <c r="B223" s="46"/>
      <c r="C223" s="1"/>
      <c r="D223" s="1"/>
      <c r="E223" s="1"/>
      <c r="F223" s="2"/>
      <c r="G223" s="1"/>
      <c r="H223" s="1"/>
      <c r="I223" s="1"/>
      <c r="J223" s="1"/>
      <c r="K223" s="1"/>
      <c r="L223" s="1"/>
      <c r="M223" s="1"/>
      <c r="N223" s="1"/>
    </row>
    <row r="224" spans="1:14" s="23" customFormat="1" x14ac:dyDescent="0.3">
      <c r="A224" s="50"/>
      <c r="B224" s="48"/>
      <c r="C224" s="22"/>
      <c r="D224" s="22"/>
      <c r="E224" s="22"/>
      <c r="F224" s="27"/>
      <c r="G224" s="22"/>
      <c r="H224" s="22"/>
      <c r="I224" s="22"/>
      <c r="J224" s="22"/>
      <c r="K224" s="22"/>
      <c r="L224" s="22"/>
      <c r="M224" s="22"/>
      <c r="N224" s="22"/>
    </row>
    <row r="225" spans="1:14" x14ac:dyDescent="0.3">
      <c r="B225" s="45"/>
      <c r="C225" s="6"/>
      <c r="D225" s="6"/>
      <c r="E225" s="6"/>
      <c r="F225" s="7"/>
      <c r="G225" s="6"/>
      <c r="H225" s="6"/>
      <c r="I225" s="6"/>
      <c r="J225" s="6"/>
      <c r="K225" s="6"/>
      <c r="L225" s="6"/>
      <c r="M225" s="6"/>
      <c r="N225" s="6"/>
    </row>
    <row r="226" spans="1:14" x14ac:dyDescent="0.3">
      <c r="B226" s="45"/>
      <c r="C226" s="6"/>
      <c r="D226" s="6"/>
      <c r="E226" s="6"/>
      <c r="F226" s="7"/>
      <c r="G226" s="6"/>
      <c r="H226" s="6"/>
      <c r="I226" s="6"/>
      <c r="J226" s="6"/>
      <c r="K226" s="6"/>
      <c r="L226" s="6"/>
      <c r="M226" s="6"/>
      <c r="N226" s="6"/>
    </row>
    <row r="227" spans="1:14" x14ac:dyDescent="0.3">
      <c r="B227" s="45"/>
      <c r="C227" s="6"/>
      <c r="D227" s="6"/>
      <c r="E227" s="6"/>
      <c r="F227" s="7"/>
      <c r="G227" s="6"/>
      <c r="H227" s="6"/>
      <c r="I227" s="6"/>
      <c r="J227" s="6"/>
      <c r="K227" s="6"/>
      <c r="L227" s="6"/>
      <c r="M227" s="6"/>
      <c r="N227" s="6"/>
    </row>
    <row r="228" spans="1:14" x14ac:dyDescent="0.3">
      <c r="B228" s="45"/>
      <c r="C228" s="6"/>
      <c r="D228" s="6"/>
      <c r="E228" s="6"/>
      <c r="F228" s="7"/>
      <c r="G228" s="6"/>
      <c r="H228" s="6"/>
      <c r="I228" s="6"/>
      <c r="J228" s="6"/>
      <c r="K228" s="6"/>
      <c r="L228" s="6"/>
      <c r="M228" s="6"/>
      <c r="N228" s="6"/>
    </row>
    <row r="229" spans="1:14" s="12" customFormat="1" x14ac:dyDescent="0.3">
      <c r="A229" s="50"/>
      <c r="B229" s="45"/>
      <c r="C229" s="6"/>
      <c r="D229" s="6"/>
      <c r="E229" s="6"/>
      <c r="F229" s="7"/>
      <c r="G229" s="6"/>
      <c r="H229" s="6"/>
      <c r="I229" s="6"/>
      <c r="J229" s="6"/>
      <c r="K229" s="6"/>
      <c r="L229" s="6"/>
      <c r="M229" s="6"/>
      <c r="N229" s="6"/>
    </row>
    <row r="230" spans="1:14" s="6" customFormat="1" x14ac:dyDescent="0.3">
      <c r="A230" s="50"/>
      <c r="B230" s="45"/>
      <c r="F230" s="7"/>
    </row>
    <row r="231" spans="1:14" s="6" customFormat="1" x14ac:dyDescent="0.3">
      <c r="A231" s="50"/>
      <c r="B231" s="45"/>
      <c r="F231" s="7"/>
    </row>
    <row r="232" spans="1:14" s="6" customFormat="1" x14ac:dyDescent="0.3">
      <c r="A232" s="50"/>
      <c r="B232" s="45"/>
      <c r="F232" s="7"/>
    </row>
    <row r="233" spans="1:14" s="6" customFormat="1" x14ac:dyDescent="0.3">
      <c r="A233" s="50"/>
      <c r="B233" s="45"/>
      <c r="F233" s="7"/>
    </row>
    <row r="234" spans="1:14" s="6" customFormat="1" x14ac:dyDescent="0.3">
      <c r="A234" s="50"/>
      <c r="B234" s="45"/>
      <c r="F234" s="7"/>
    </row>
    <row r="235" spans="1:14" s="6" customFormat="1" x14ac:dyDescent="0.3">
      <c r="A235" s="50"/>
      <c r="B235" s="45"/>
      <c r="F235" s="7"/>
    </row>
    <row r="236" spans="1:14" s="6" customFormat="1" x14ac:dyDescent="0.3">
      <c r="A236" s="50"/>
      <c r="B236" s="45"/>
      <c r="F236" s="7"/>
    </row>
    <row r="237" spans="1:14" s="6" customFormat="1" x14ac:dyDescent="0.3">
      <c r="A237" s="50"/>
      <c r="B237" s="45"/>
      <c r="F237" s="7"/>
    </row>
    <row r="238" spans="1:14" s="6" customFormat="1" x14ac:dyDescent="0.3">
      <c r="A238" s="50"/>
      <c r="B238" s="45"/>
      <c r="F238" s="7"/>
    </row>
    <row r="239" spans="1:14" s="6" customFormat="1" x14ac:dyDescent="0.3">
      <c r="A239" s="50"/>
      <c r="B239" s="45"/>
      <c r="F239" s="7"/>
    </row>
    <row r="240" spans="1:14" s="6" customFormat="1" x14ac:dyDescent="0.3">
      <c r="A240" s="50"/>
      <c r="B240" s="45"/>
      <c r="F240" s="7"/>
    </row>
    <row r="241" spans="1:6" s="6" customFormat="1" x14ac:dyDescent="0.3">
      <c r="A241" s="50"/>
      <c r="B241" s="45"/>
      <c r="F241" s="7"/>
    </row>
    <row r="242" spans="1:6" s="6" customFormat="1" x14ac:dyDescent="0.3">
      <c r="A242" s="50"/>
      <c r="B242" s="45"/>
      <c r="F242" s="7"/>
    </row>
    <row r="243" spans="1:6" s="6" customFormat="1" x14ac:dyDescent="0.3">
      <c r="A243" s="50"/>
      <c r="B243" s="45"/>
      <c r="F243" s="7"/>
    </row>
    <row r="244" spans="1:6" s="6" customFormat="1" x14ac:dyDescent="0.3">
      <c r="A244" s="50"/>
      <c r="B244" s="45"/>
      <c r="F244" s="7"/>
    </row>
    <row r="245" spans="1:6" s="6" customFormat="1" x14ac:dyDescent="0.3">
      <c r="A245" s="50"/>
      <c r="B245" s="45"/>
      <c r="F245" s="7"/>
    </row>
    <row r="246" spans="1:6" s="6" customFormat="1" x14ac:dyDescent="0.3">
      <c r="A246" s="50"/>
      <c r="B246" s="45"/>
      <c r="F246" s="7"/>
    </row>
    <row r="247" spans="1:6" s="6" customFormat="1" x14ac:dyDescent="0.3">
      <c r="A247" s="50"/>
      <c r="B247" s="45"/>
      <c r="F247" s="7"/>
    </row>
    <row r="248" spans="1:6" s="6" customFormat="1" x14ac:dyDescent="0.3">
      <c r="A248" s="50"/>
      <c r="B248" s="45"/>
      <c r="F248" s="7"/>
    </row>
    <row r="249" spans="1:6" s="6" customFormat="1" x14ac:dyDescent="0.3">
      <c r="A249" s="50"/>
      <c r="B249" s="45"/>
      <c r="F249" s="7"/>
    </row>
    <row r="250" spans="1:6" s="6" customFormat="1" x14ac:dyDescent="0.3">
      <c r="A250" s="50"/>
      <c r="B250" s="45"/>
      <c r="F250" s="7"/>
    </row>
    <row r="251" spans="1:6" s="6" customFormat="1" x14ac:dyDescent="0.3">
      <c r="A251" s="50"/>
      <c r="B251" s="45"/>
      <c r="F251" s="7"/>
    </row>
    <row r="252" spans="1:6" s="6" customFormat="1" x14ac:dyDescent="0.3">
      <c r="A252" s="50"/>
      <c r="B252" s="45"/>
      <c r="F252" s="7"/>
    </row>
    <row r="253" spans="1:6" s="6" customFormat="1" x14ac:dyDescent="0.3">
      <c r="A253" s="50"/>
      <c r="B253" s="45"/>
      <c r="F253" s="7"/>
    </row>
    <row r="254" spans="1:6" s="6" customFormat="1" x14ac:dyDescent="0.3">
      <c r="A254" s="50"/>
      <c r="B254" s="45"/>
      <c r="F254" s="7"/>
    </row>
    <row r="255" spans="1:6" s="6" customFormat="1" x14ac:dyDescent="0.3">
      <c r="A255" s="50"/>
      <c r="B255" s="45"/>
      <c r="F255" s="7"/>
    </row>
    <row r="256" spans="1:6" s="6" customFormat="1" x14ac:dyDescent="0.3">
      <c r="A256" s="50"/>
      <c r="B256" s="45"/>
      <c r="F256" s="7"/>
    </row>
    <row r="257" spans="1:6" s="6" customFormat="1" x14ac:dyDescent="0.3">
      <c r="A257" s="50"/>
      <c r="B257" s="45"/>
      <c r="F257" s="7"/>
    </row>
    <row r="258" spans="1:6" s="6" customFormat="1" x14ac:dyDescent="0.3">
      <c r="A258" s="50"/>
      <c r="B258" s="45"/>
      <c r="F258" s="7"/>
    </row>
    <row r="259" spans="1:6" s="6" customFormat="1" x14ac:dyDescent="0.3">
      <c r="A259" s="50"/>
      <c r="B259" s="45"/>
      <c r="F259" s="7"/>
    </row>
    <row r="260" spans="1:6" s="6" customFormat="1" x14ac:dyDescent="0.3">
      <c r="A260" s="50"/>
      <c r="B260" s="45"/>
      <c r="F260" s="7"/>
    </row>
    <row r="261" spans="1:6" s="6" customFormat="1" x14ac:dyDescent="0.3">
      <c r="A261" s="50"/>
      <c r="B261" s="45"/>
      <c r="F261" s="7"/>
    </row>
    <row r="262" spans="1:6" s="6" customFormat="1" x14ac:dyDescent="0.3">
      <c r="A262" s="50"/>
      <c r="B262" s="45"/>
      <c r="F262" s="7"/>
    </row>
    <row r="263" spans="1:6" s="6" customFormat="1" x14ac:dyDescent="0.3">
      <c r="A263" s="50"/>
      <c r="B263" s="45"/>
      <c r="F263" s="7"/>
    </row>
    <row r="264" spans="1:6" s="6" customFormat="1" x14ac:dyDescent="0.3">
      <c r="A264" s="50"/>
      <c r="B264" s="45"/>
      <c r="F264" s="7"/>
    </row>
    <row r="265" spans="1:6" s="6" customFormat="1" x14ac:dyDescent="0.3">
      <c r="A265" s="50"/>
      <c r="B265" s="45"/>
      <c r="F265" s="7"/>
    </row>
    <row r="266" spans="1:6" s="6" customFormat="1" x14ac:dyDescent="0.3">
      <c r="A266" s="50"/>
      <c r="B266" s="45"/>
      <c r="F266" s="7"/>
    </row>
    <row r="267" spans="1:6" s="6" customFormat="1" x14ac:dyDescent="0.3">
      <c r="A267" s="50"/>
      <c r="B267" s="45"/>
      <c r="F267" s="7"/>
    </row>
    <row r="268" spans="1:6" s="6" customFormat="1" x14ac:dyDescent="0.3">
      <c r="A268" s="50"/>
      <c r="B268" s="45"/>
      <c r="F268" s="7"/>
    </row>
    <row r="269" spans="1:6" s="6" customFormat="1" x14ac:dyDescent="0.3">
      <c r="A269" s="50"/>
      <c r="B269" s="45"/>
      <c r="F269" s="7"/>
    </row>
    <row r="270" spans="1:6" s="6" customFormat="1" x14ac:dyDescent="0.3">
      <c r="A270" s="50"/>
      <c r="B270" s="45"/>
      <c r="F270" s="7"/>
    </row>
    <row r="271" spans="1:6" s="6" customFormat="1" x14ac:dyDescent="0.3">
      <c r="A271" s="50"/>
      <c r="B271" s="45"/>
      <c r="F271" s="7"/>
    </row>
    <row r="272" spans="1:6" s="6" customFormat="1" x14ac:dyDescent="0.3">
      <c r="A272" s="50"/>
      <c r="B272" s="45"/>
      <c r="F272" s="7"/>
    </row>
    <row r="273" spans="1:6" s="6" customFormat="1" x14ac:dyDescent="0.3">
      <c r="A273" s="50"/>
      <c r="B273" s="45"/>
      <c r="F273" s="7"/>
    </row>
    <row r="274" spans="1:6" s="6" customFormat="1" x14ac:dyDescent="0.3">
      <c r="A274" s="50"/>
      <c r="B274" s="45"/>
      <c r="F274" s="7"/>
    </row>
    <row r="275" spans="1:6" s="6" customFormat="1" x14ac:dyDescent="0.3">
      <c r="A275" s="50"/>
      <c r="B275" s="45"/>
      <c r="F275" s="7"/>
    </row>
    <row r="276" spans="1:6" s="6" customFormat="1" x14ac:dyDescent="0.3">
      <c r="A276" s="50"/>
      <c r="B276" s="45"/>
      <c r="F276" s="7"/>
    </row>
    <row r="277" spans="1:6" s="6" customFormat="1" x14ac:dyDescent="0.3">
      <c r="A277" s="50"/>
      <c r="B277" s="45"/>
      <c r="F277" s="7"/>
    </row>
    <row r="278" spans="1:6" s="6" customFormat="1" x14ac:dyDescent="0.3">
      <c r="A278" s="50"/>
      <c r="B278" s="45"/>
      <c r="F278" s="7"/>
    </row>
    <row r="279" spans="1:6" s="6" customFormat="1" x14ac:dyDescent="0.3">
      <c r="A279" s="50"/>
      <c r="B279" s="45"/>
      <c r="F279" s="7"/>
    </row>
    <row r="280" spans="1:6" s="6" customFormat="1" x14ac:dyDescent="0.3">
      <c r="A280" s="50"/>
      <c r="B280" s="45"/>
      <c r="F280" s="7"/>
    </row>
    <row r="281" spans="1:6" s="6" customFormat="1" x14ac:dyDescent="0.3">
      <c r="A281" s="50"/>
      <c r="B281" s="45"/>
      <c r="F281" s="7"/>
    </row>
    <row r="282" spans="1:6" s="6" customFormat="1" x14ac:dyDescent="0.3">
      <c r="A282" s="50"/>
      <c r="B282" s="45"/>
      <c r="F282" s="7"/>
    </row>
    <row r="283" spans="1:6" s="6" customFormat="1" x14ac:dyDescent="0.3">
      <c r="A283" s="50"/>
      <c r="B283" s="45"/>
      <c r="F283" s="7"/>
    </row>
    <row r="284" spans="1:6" s="6" customFormat="1" x14ac:dyDescent="0.3">
      <c r="A284" s="50"/>
      <c r="B284" s="45"/>
      <c r="F284" s="7"/>
    </row>
    <row r="285" spans="1:6" s="6" customFormat="1" x14ac:dyDescent="0.3">
      <c r="A285" s="50"/>
      <c r="B285" s="45"/>
      <c r="F285" s="7"/>
    </row>
    <row r="286" spans="1:6" s="6" customFormat="1" x14ac:dyDescent="0.3">
      <c r="A286" s="50"/>
      <c r="B286" s="45"/>
      <c r="F286" s="7"/>
    </row>
    <row r="287" spans="1:6" s="6" customFormat="1" x14ac:dyDescent="0.3">
      <c r="A287" s="50"/>
      <c r="B287" s="45"/>
      <c r="F287" s="7"/>
    </row>
    <row r="288" spans="1:6" s="6" customFormat="1" x14ac:dyDescent="0.3">
      <c r="A288" s="50"/>
      <c r="B288" s="45"/>
      <c r="F288" s="7"/>
    </row>
    <row r="289" spans="1:6" s="6" customFormat="1" x14ac:dyDescent="0.3">
      <c r="A289" s="50"/>
      <c r="B289" s="45"/>
      <c r="F289" s="7"/>
    </row>
    <row r="290" spans="1:6" s="6" customFormat="1" x14ac:dyDescent="0.3">
      <c r="A290" s="50"/>
      <c r="B290" s="45"/>
      <c r="F290" s="7"/>
    </row>
    <row r="291" spans="1:6" s="6" customFormat="1" x14ac:dyDescent="0.3">
      <c r="A291" s="50"/>
      <c r="B291" s="45"/>
      <c r="F291" s="7"/>
    </row>
    <row r="292" spans="1:6" s="6" customFormat="1" x14ac:dyDescent="0.3">
      <c r="A292" s="50"/>
      <c r="B292" s="45"/>
      <c r="F292" s="7"/>
    </row>
    <row r="293" spans="1:6" s="6" customFormat="1" x14ac:dyDescent="0.3">
      <c r="A293" s="50"/>
      <c r="B293" s="45"/>
      <c r="F293" s="7"/>
    </row>
    <row r="294" spans="1:6" s="6" customFormat="1" x14ac:dyDescent="0.3">
      <c r="A294" s="50"/>
      <c r="B294" s="45"/>
      <c r="F294" s="7"/>
    </row>
    <row r="295" spans="1:6" s="6" customFormat="1" x14ac:dyDescent="0.3">
      <c r="A295" s="50"/>
      <c r="B295" s="45"/>
      <c r="F295" s="7"/>
    </row>
    <row r="296" spans="1:6" s="6" customFormat="1" x14ac:dyDescent="0.3">
      <c r="A296" s="50"/>
      <c r="B296" s="45"/>
      <c r="F296" s="7"/>
    </row>
    <row r="297" spans="1:6" s="6" customFormat="1" x14ac:dyDescent="0.3">
      <c r="A297" s="50"/>
      <c r="B297" s="45"/>
      <c r="F297" s="7"/>
    </row>
    <row r="298" spans="1:6" s="6" customFormat="1" x14ac:dyDescent="0.3">
      <c r="A298" s="50"/>
      <c r="B298" s="45"/>
      <c r="F298" s="7"/>
    </row>
    <row r="299" spans="1:6" s="6" customFormat="1" x14ac:dyDescent="0.3">
      <c r="A299" s="50"/>
      <c r="B299" s="45"/>
      <c r="F299" s="7"/>
    </row>
    <row r="300" spans="1:6" s="6" customFormat="1" x14ac:dyDescent="0.3">
      <c r="A300" s="50"/>
      <c r="B300" s="45"/>
      <c r="F300" s="7"/>
    </row>
    <row r="301" spans="1:6" s="6" customFormat="1" x14ac:dyDescent="0.3">
      <c r="A301" s="50"/>
      <c r="B301" s="45"/>
      <c r="F301" s="7"/>
    </row>
    <row r="302" spans="1:6" s="6" customFormat="1" x14ac:dyDescent="0.3">
      <c r="A302" s="50"/>
      <c r="B302" s="45"/>
      <c r="F302" s="7"/>
    </row>
    <row r="303" spans="1:6" s="6" customFormat="1" x14ac:dyDescent="0.3">
      <c r="A303" s="50"/>
      <c r="B303" s="45"/>
      <c r="F303" s="7"/>
    </row>
    <row r="304" spans="1:6" s="6" customFormat="1" x14ac:dyDescent="0.3">
      <c r="A304" s="50"/>
      <c r="B304" s="45"/>
      <c r="F304" s="7"/>
    </row>
    <row r="305" spans="1:6" s="6" customFormat="1" x14ac:dyDescent="0.3">
      <c r="A305" s="50"/>
      <c r="B305" s="45"/>
      <c r="F305" s="7"/>
    </row>
    <row r="306" spans="1:6" s="6" customFormat="1" x14ac:dyDescent="0.3">
      <c r="A306" s="50"/>
      <c r="B306" s="45"/>
      <c r="F306" s="7"/>
    </row>
    <row r="307" spans="1:6" s="6" customFormat="1" x14ac:dyDescent="0.3">
      <c r="A307" s="50"/>
      <c r="B307" s="45"/>
      <c r="F307" s="7"/>
    </row>
    <row r="308" spans="1:6" s="6" customFormat="1" x14ac:dyDescent="0.3">
      <c r="A308" s="50"/>
      <c r="B308" s="45"/>
      <c r="F308" s="7"/>
    </row>
    <row r="309" spans="1:6" s="6" customFormat="1" x14ac:dyDescent="0.3">
      <c r="A309" s="50"/>
      <c r="B309" s="45"/>
      <c r="F309" s="7"/>
    </row>
    <row r="310" spans="1:6" s="6" customFormat="1" x14ac:dyDescent="0.3">
      <c r="A310" s="50"/>
      <c r="B310" s="45"/>
      <c r="F310" s="7"/>
    </row>
    <row r="311" spans="1:6" s="6" customFormat="1" x14ac:dyDescent="0.3">
      <c r="A311" s="50"/>
      <c r="B311" s="45"/>
      <c r="F311" s="7"/>
    </row>
    <row r="312" spans="1:6" s="6" customFormat="1" x14ac:dyDescent="0.3">
      <c r="A312" s="50"/>
      <c r="B312" s="45"/>
      <c r="F312" s="7"/>
    </row>
    <row r="313" spans="1:6" s="6" customFormat="1" x14ac:dyDescent="0.3">
      <c r="A313" s="50"/>
      <c r="B313" s="45"/>
      <c r="F313" s="7"/>
    </row>
    <row r="314" spans="1:6" s="6" customFormat="1" x14ac:dyDescent="0.3">
      <c r="A314" s="50"/>
      <c r="B314" s="45"/>
      <c r="F314" s="7"/>
    </row>
    <row r="315" spans="1:6" s="6" customFormat="1" x14ac:dyDescent="0.3">
      <c r="A315" s="50"/>
      <c r="B315" s="45"/>
      <c r="F315" s="7"/>
    </row>
    <row r="316" spans="1:6" s="6" customFormat="1" x14ac:dyDescent="0.3">
      <c r="A316" s="50"/>
      <c r="B316" s="45"/>
      <c r="F316" s="7"/>
    </row>
    <row r="317" spans="1:6" s="6" customFormat="1" x14ac:dyDescent="0.3">
      <c r="A317" s="50"/>
      <c r="B317" s="45"/>
      <c r="F317" s="7"/>
    </row>
    <row r="318" spans="1:6" s="6" customFormat="1" x14ac:dyDescent="0.3">
      <c r="A318" s="50"/>
      <c r="B318" s="45"/>
      <c r="F318" s="7"/>
    </row>
    <row r="319" spans="1:6" s="6" customFormat="1" x14ac:dyDescent="0.3">
      <c r="A319" s="50"/>
      <c r="B319" s="45"/>
      <c r="F319" s="7"/>
    </row>
    <row r="320" spans="1:6" s="6" customFormat="1" x14ac:dyDescent="0.3">
      <c r="A320" s="50"/>
      <c r="B320" s="45"/>
      <c r="F320" s="7"/>
    </row>
    <row r="321" spans="1:6" s="6" customFormat="1" x14ac:dyDescent="0.3">
      <c r="A321" s="50"/>
      <c r="B321" s="45"/>
      <c r="F321" s="7"/>
    </row>
    <row r="322" spans="1:6" s="6" customFormat="1" x14ac:dyDescent="0.3">
      <c r="A322" s="50"/>
      <c r="B322" s="45"/>
      <c r="F322" s="7"/>
    </row>
    <row r="323" spans="1:6" s="6" customFormat="1" x14ac:dyDescent="0.3">
      <c r="A323" s="50"/>
      <c r="B323" s="45"/>
      <c r="F323" s="7"/>
    </row>
    <row r="324" spans="1:6" s="6" customFormat="1" x14ac:dyDescent="0.3">
      <c r="A324" s="50"/>
      <c r="B324" s="45"/>
      <c r="F324" s="7"/>
    </row>
    <row r="325" spans="1:6" s="6" customFormat="1" x14ac:dyDescent="0.3">
      <c r="A325" s="50"/>
      <c r="B325" s="45"/>
      <c r="F325" s="7"/>
    </row>
    <row r="326" spans="1:6" s="6" customFormat="1" x14ac:dyDescent="0.3">
      <c r="A326" s="50"/>
      <c r="B326" s="45"/>
      <c r="F326" s="7"/>
    </row>
    <row r="327" spans="1:6" s="6" customFormat="1" x14ac:dyDescent="0.3">
      <c r="A327" s="50"/>
      <c r="B327" s="45"/>
      <c r="F327" s="7"/>
    </row>
    <row r="328" spans="1:6" s="6" customFormat="1" x14ac:dyDescent="0.3">
      <c r="A328" s="50"/>
      <c r="B328" s="45"/>
      <c r="F328" s="7"/>
    </row>
    <row r="329" spans="1:6" s="6" customFormat="1" x14ac:dyDescent="0.3">
      <c r="A329" s="50"/>
      <c r="B329" s="45"/>
      <c r="F329" s="7"/>
    </row>
    <row r="330" spans="1:6" s="6" customFormat="1" x14ac:dyDescent="0.3">
      <c r="A330" s="50"/>
      <c r="B330" s="45"/>
      <c r="F330" s="7"/>
    </row>
    <row r="331" spans="1:6" s="6" customFormat="1" x14ac:dyDescent="0.3">
      <c r="A331" s="50"/>
      <c r="B331" s="45"/>
      <c r="F331" s="7"/>
    </row>
    <row r="332" spans="1:6" s="6" customFormat="1" x14ac:dyDescent="0.3">
      <c r="A332" s="50"/>
      <c r="B332" s="45"/>
      <c r="F332" s="7"/>
    </row>
    <row r="333" spans="1:6" s="6" customFormat="1" x14ac:dyDescent="0.3">
      <c r="A333" s="50"/>
      <c r="B333" s="45"/>
      <c r="F333" s="7"/>
    </row>
    <row r="334" spans="1:6" s="6" customFormat="1" x14ac:dyDescent="0.3">
      <c r="A334" s="50"/>
      <c r="B334" s="45"/>
      <c r="F334" s="7"/>
    </row>
    <row r="335" spans="1:6" s="6" customFormat="1" x14ac:dyDescent="0.3">
      <c r="A335" s="50"/>
      <c r="B335" s="45"/>
      <c r="F335" s="7"/>
    </row>
    <row r="336" spans="1:6" s="6" customFormat="1" x14ac:dyDescent="0.3">
      <c r="A336" s="50"/>
      <c r="B336" s="45"/>
      <c r="F336" s="7"/>
    </row>
    <row r="337" spans="1:6" s="6" customFormat="1" x14ac:dyDescent="0.3">
      <c r="A337" s="50"/>
      <c r="B337" s="45"/>
      <c r="F337" s="7"/>
    </row>
    <row r="338" spans="1:6" s="6" customFormat="1" x14ac:dyDescent="0.3">
      <c r="A338" s="50"/>
      <c r="B338" s="45"/>
      <c r="F338" s="7"/>
    </row>
    <row r="339" spans="1:6" s="6" customFormat="1" x14ac:dyDescent="0.3">
      <c r="A339" s="50"/>
      <c r="B339" s="45"/>
      <c r="F339" s="7"/>
    </row>
    <row r="340" spans="1:6" s="6" customFormat="1" x14ac:dyDescent="0.3">
      <c r="A340" s="50"/>
      <c r="B340" s="45"/>
      <c r="F340" s="7"/>
    </row>
    <row r="341" spans="1:6" s="6" customFormat="1" x14ac:dyDescent="0.3">
      <c r="A341" s="50"/>
      <c r="B341" s="45"/>
      <c r="F341" s="7"/>
    </row>
    <row r="342" spans="1:6" s="6" customFormat="1" x14ac:dyDescent="0.3">
      <c r="A342" s="50"/>
      <c r="B342" s="45"/>
      <c r="F342" s="7"/>
    </row>
    <row r="343" spans="1:6" s="6" customFormat="1" x14ac:dyDescent="0.3">
      <c r="A343" s="50"/>
      <c r="B343" s="45"/>
      <c r="F343" s="7"/>
    </row>
    <row r="344" spans="1:6" s="6" customFormat="1" x14ac:dyDescent="0.3">
      <c r="A344" s="50"/>
      <c r="B344" s="45"/>
      <c r="F344" s="7"/>
    </row>
    <row r="345" spans="1:6" s="6" customFormat="1" x14ac:dyDescent="0.3">
      <c r="A345" s="50"/>
      <c r="B345" s="45"/>
      <c r="F345" s="7"/>
    </row>
    <row r="346" spans="1:6" s="6" customFormat="1" x14ac:dyDescent="0.3">
      <c r="A346" s="50"/>
      <c r="B346" s="45"/>
      <c r="F346" s="7"/>
    </row>
    <row r="347" spans="1:6" s="6" customFormat="1" x14ac:dyDescent="0.3">
      <c r="A347" s="50"/>
      <c r="B347" s="45"/>
      <c r="F347" s="7"/>
    </row>
    <row r="348" spans="1:6" s="6" customFormat="1" x14ac:dyDescent="0.3">
      <c r="A348" s="50"/>
      <c r="B348" s="45"/>
      <c r="F348" s="7"/>
    </row>
    <row r="349" spans="1:6" s="6" customFormat="1" x14ac:dyDescent="0.3">
      <c r="A349" s="50"/>
      <c r="B349" s="45"/>
      <c r="F349" s="7"/>
    </row>
    <row r="350" spans="1:6" s="6" customFormat="1" x14ac:dyDescent="0.3">
      <c r="A350" s="50"/>
      <c r="B350" s="45"/>
      <c r="F350" s="7"/>
    </row>
    <row r="351" spans="1:6" s="6" customFormat="1" x14ac:dyDescent="0.3">
      <c r="A351" s="50"/>
      <c r="B351" s="45"/>
      <c r="F351" s="7"/>
    </row>
    <row r="352" spans="1:6" s="6" customFormat="1" x14ac:dyDescent="0.3">
      <c r="A352" s="50"/>
      <c r="B352" s="45"/>
      <c r="F352" s="7"/>
    </row>
    <row r="353" spans="1:6" s="6" customFormat="1" x14ac:dyDescent="0.3">
      <c r="A353" s="50"/>
      <c r="B353" s="45"/>
      <c r="F353" s="7"/>
    </row>
    <row r="354" spans="1:6" s="6" customFormat="1" x14ac:dyDescent="0.3">
      <c r="A354" s="50"/>
      <c r="B354" s="45"/>
      <c r="F354" s="7"/>
    </row>
    <row r="355" spans="1:6" s="6" customFormat="1" x14ac:dyDescent="0.3">
      <c r="A355" s="50"/>
      <c r="B355" s="45"/>
      <c r="F355" s="7"/>
    </row>
    <row r="356" spans="1:6" s="6" customFormat="1" x14ac:dyDescent="0.3">
      <c r="A356" s="50"/>
      <c r="B356" s="45"/>
      <c r="F356" s="7"/>
    </row>
    <row r="357" spans="1:6" s="6" customFormat="1" x14ac:dyDescent="0.3">
      <c r="A357" s="50"/>
      <c r="B357" s="45"/>
      <c r="F357" s="7"/>
    </row>
    <row r="358" spans="1:6" s="6" customFormat="1" x14ac:dyDescent="0.3">
      <c r="A358" s="50"/>
      <c r="B358" s="45"/>
      <c r="F358" s="7"/>
    </row>
    <row r="359" spans="1:6" s="6" customFormat="1" x14ac:dyDescent="0.3">
      <c r="A359" s="50"/>
      <c r="B359" s="45"/>
      <c r="F359" s="7"/>
    </row>
    <row r="360" spans="1:6" s="6" customFormat="1" x14ac:dyDescent="0.3">
      <c r="A360" s="50"/>
      <c r="B360" s="45"/>
      <c r="F360" s="7"/>
    </row>
    <row r="361" spans="1:6" s="6" customFormat="1" x14ac:dyDescent="0.3">
      <c r="A361" s="50"/>
      <c r="B361" s="45"/>
      <c r="F361" s="7"/>
    </row>
    <row r="362" spans="1:6" s="6" customFormat="1" x14ac:dyDescent="0.3">
      <c r="A362" s="50"/>
      <c r="B362" s="45"/>
      <c r="F362" s="7"/>
    </row>
    <row r="363" spans="1:6" s="6" customFormat="1" x14ac:dyDescent="0.3">
      <c r="A363" s="50"/>
      <c r="B363" s="45"/>
      <c r="F363" s="7"/>
    </row>
    <row r="364" spans="1:6" s="6" customFormat="1" x14ac:dyDescent="0.3">
      <c r="A364" s="50"/>
      <c r="B364" s="45"/>
      <c r="F364" s="7"/>
    </row>
    <row r="365" spans="1:6" s="6" customFormat="1" x14ac:dyDescent="0.3">
      <c r="A365" s="50"/>
      <c r="B365" s="45"/>
      <c r="F365" s="7"/>
    </row>
    <row r="366" spans="1:6" s="6" customFormat="1" x14ac:dyDescent="0.3">
      <c r="A366" s="50"/>
      <c r="B366" s="45"/>
      <c r="F366" s="7"/>
    </row>
    <row r="367" spans="1:6" s="6" customFormat="1" x14ac:dyDescent="0.3">
      <c r="A367" s="50"/>
      <c r="B367" s="45"/>
      <c r="F367" s="7"/>
    </row>
    <row r="368" spans="1:6" s="6" customFormat="1" x14ac:dyDescent="0.3">
      <c r="A368" s="50"/>
      <c r="B368" s="45"/>
      <c r="F368" s="7"/>
    </row>
    <row r="369" spans="1:6" s="6" customFormat="1" x14ac:dyDescent="0.3">
      <c r="A369" s="50"/>
      <c r="B369" s="45"/>
      <c r="F369" s="7"/>
    </row>
    <row r="370" spans="1:6" s="6" customFormat="1" x14ac:dyDescent="0.3">
      <c r="A370" s="50"/>
      <c r="B370" s="45"/>
      <c r="F370" s="7"/>
    </row>
    <row r="371" spans="1:6" s="6" customFormat="1" x14ac:dyDescent="0.3">
      <c r="A371" s="50"/>
      <c r="B371" s="45"/>
      <c r="F371" s="7"/>
    </row>
    <row r="372" spans="1:6" s="6" customFormat="1" x14ac:dyDescent="0.3">
      <c r="A372" s="50"/>
      <c r="B372" s="45"/>
      <c r="F372" s="7"/>
    </row>
    <row r="373" spans="1:6" s="6" customFormat="1" x14ac:dyDescent="0.3">
      <c r="A373" s="50"/>
      <c r="B373" s="45"/>
      <c r="F373" s="7"/>
    </row>
    <row r="374" spans="1:6" s="6" customFormat="1" x14ac:dyDescent="0.3">
      <c r="A374" s="50"/>
      <c r="B374" s="45"/>
      <c r="F374" s="7"/>
    </row>
    <row r="375" spans="1:6" s="6" customFormat="1" x14ac:dyDescent="0.3">
      <c r="A375" s="50"/>
      <c r="B375" s="45"/>
      <c r="F375" s="7"/>
    </row>
    <row r="376" spans="1:6" s="6" customFormat="1" x14ac:dyDescent="0.3">
      <c r="A376" s="50"/>
      <c r="B376" s="45"/>
      <c r="F376" s="7"/>
    </row>
    <row r="377" spans="1:6" s="6" customFormat="1" x14ac:dyDescent="0.3">
      <c r="A377" s="50"/>
      <c r="B377" s="45"/>
      <c r="F377" s="7"/>
    </row>
    <row r="378" spans="1:6" s="6" customFormat="1" x14ac:dyDescent="0.3">
      <c r="A378" s="50"/>
      <c r="B378" s="45"/>
      <c r="F378" s="7"/>
    </row>
    <row r="379" spans="1:6" s="6" customFormat="1" x14ac:dyDescent="0.3">
      <c r="A379" s="50"/>
      <c r="B379" s="45"/>
      <c r="F379" s="7"/>
    </row>
    <row r="380" spans="1:6" s="6" customFormat="1" x14ac:dyDescent="0.3">
      <c r="A380" s="50"/>
      <c r="B380" s="45"/>
      <c r="F380" s="7"/>
    </row>
    <row r="381" spans="1:6" s="6" customFormat="1" x14ac:dyDescent="0.3">
      <c r="A381" s="50"/>
      <c r="B381" s="45"/>
      <c r="F381" s="7"/>
    </row>
    <row r="382" spans="1:6" s="6" customFormat="1" x14ac:dyDescent="0.3">
      <c r="A382" s="50"/>
      <c r="B382" s="45"/>
      <c r="F382" s="7"/>
    </row>
    <row r="383" spans="1:6" s="6" customFormat="1" x14ac:dyDescent="0.3">
      <c r="A383" s="50"/>
      <c r="B383" s="45"/>
      <c r="F383" s="7"/>
    </row>
    <row r="384" spans="1:6" s="6" customFormat="1" x14ac:dyDescent="0.3">
      <c r="A384" s="50"/>
      <c r="B384" s="45"/>
      <c r="F384" s="7"/>
    </row>
    <row r="385" spans="1:6" s="6" customFormat="1" x14ac:dyDescent="0.3">
      <c r="A385" s="50"/>
      <c r="B385" s="45"/>
      <c r="F385" s="7"/>
    </row>
    <row r="386" spans="1:6" s="6" customFormat="1" x14ac:dyDescent="0.3">
      <c r="A386" s="50"/>
      <c r="B386" s="45"/>
      <c r="F386" s="7"/>
    </row>
    <row r="387" spans="1:6" s="6" customFormat="1" x14ac:dyDescent="0.3">
      <c r="A387" s="50"/>
      <c r="B387" s="45"/>
      <c r="F387" s="7"/>
    </row>
    <row r="388" spans="1:6" s="6" customFormat="1" x14ac:dyDescent="0.3">
      <c r="A388" s="50"/>
      <c r="B388" s="45"/>
      <c r="F388" s="7"/>
    </row>
    <row r="389" spans="1:6" s="6" customFormat="1" x14ac:dyDescent="0.3">
      <c r="A389" s="50"/>
      <c r="B389" s="45"/>
      <c r="F389" s="7"/>
    </row>
    <row r="390" spans="1:6" s="6" customFormat="1" x14ac:dyDescent="0.3">
      <c r="A390" s="50"/>
      <c r="B390" s="45"/>
      <c r="F390" s="7"/>
    </row>
    <row r="391" spans="1:6" s="6" customFormat="1" x14ac:dyDescent="0.3">
      <c r="A391" s="50"/>
      <c r="B391" s="45"/>
      <c r="F391" s="7"/>
    </row>
    <row r="392" spans="1:6" s="6" customFormat="1" x14ac:dyDescent="0.3">
      <c r="A392" s="50"/>
      <c r="B392" s="45"/>
      <c r="F392" s="7"/>
    </row>
    <row r="393" spans="1:6" s="6" customFormat="1" x14ac:dyDescent="0.3">
      <c r="A393" s="50"/>
      <c r="B393" s="45"/>
      <c r="F393" s="7"/>
    </row>
    <row r="394" spans="1:6" s="6" customFormat="1" x14ac:dyDescent="0.3">
      <c r="A394" s="50"/>
      <c r="B394" s="45"/>
      <c r="F394" s="7"/>
    </row>
    <row r="395" spans="1:6" s="6" customFormat="1" x14ac:dyDescent="0.3">
      <c r="A395" s="50"/>
      <c r="B395" s="45"/>
      <c r="F395" s="7"/>
    </row>
    <row r="396" spans="1:6" s="6" customFormat="1" x14ac:dyDescent="0.3">
      <c r="A396" s="50"/>
      <c r="B396" s="45"/>
      <c r="F396" s="7"/>
    </row>
    <row r="397" spans="1:6" s="6" customFormat="1" x14ac:dyDescent="0.3">
      <c r="A397" s="50"/>
      <c r="B397" s="45"/>
      <c r="F397" s="7"/>
    </row>
    <row r="398" spans="1:6" s="6" customFormat="1" x14ac:dyDescent="0.3">
      <c r="A398" s="50"/>
      <c r="B398" s="45"/>
      <c r="F398" s="7"/>
    </row>
    <row r="399" spans="1:6" s="6" customFormat="1" x14ac:dyDescent="0.3">
      <c r="A399" s="50"/>
      <c r="B399" s="45"/>
      <c r="F399" s="7"/>
    </row>
    <row r="400" spans="1:6" s="6" customFormat="1" x14ac:dyDescent="0.3">
      <c r="A400" s="50"/>
      <c r="B400" s="45"/>
      <c r="F400" s="7"/>
    </row>
    <row r="401" spans="1:6" s="6" customFormat="1" x14ac:dyDescent="0.3">
      <c r="A401" s="50"/>
      <c r="B401" s="45"/>
      <c r="F401" s="7"/>
    </row>
    <row r="402" spans="1:6" s="6" customFormat="1" x14ac:dyDescent="0.3">
      <c r="A402" s="50"/>
      <c r="B402" s="45"/>
      <c r="F402" s="7"/>
    </row>
    <row r="403" spans="1:6" s="6" customFormat="1" x14ac:dyDescent="0.3">
      <c r="A403" s="50"/>
      <c r="B403" s="45"/>
      <c r="F403" s="7"/>
    </row>
    <row r="404" spans="1:6" s="6" customFormat="1" x14ac:dyDescent="0.3">
      <c r="A404" s="50"/>
      <c r="B404" s="45"/>
      <c r="F404" s="7"/>
    </row>
    <row r="405" spans="1:6" s="6" customFormat="1" x14ac:dyDescent="0.3">
      <c r="A405" s="50"/>
      <c r="B405" s="45"/>
      <c r="F405" s="7"/>
    </row>
    <row r="406" spans="1:6" s="6" customFormat="1" x14ac:dyDescent="0.3">
      <c r="A406" s="50"/>
      <c r="B406" s="45"/>
      <c r="F406" s="7"/>
    </row>
    <row r="407" spans="1:6" s="6" customFormat="1" x14ac:dyDescent="0.3">
      <c r="A407" s="50"/>
      <c r="B407" s="45"/>
      <c r="F407" s="7"/>
    </row>
    <row r="408" spans="1:6" s="6" customFormat="1" x14ac:dyDescent="0.3">
      <c r="A408" s="50"/>
      <c r="B408" s="45"/>
      <c r="F408" s="7"/>
    </row>
    <row r="409" spans="1:6" s="6" customFormat="1" x14ac:dyDescent="0.3">
      <c r="A409" s="50"/>
      <c r="B409" s="45"/>
      <c r="F409" s="7"/>
    </row>
    <row r="410" spans="1:6" s="6" customFormat="1" x14ac:dyDescent="0.3">
      <c r="A410" s="50"/>
      <c r="B410" s="45"/>
      <c r="F410" s="7"/>
    </row>
    <row r="411" spans="1:6" s="6" customFormat="1" x14ac:dyDescent="0.3">
      <c r="A411" s="50"/>
      <c r="B411" s="45"/>
      <c r="F411" s="7"/>
    </row>
    <row r="412" spans="1:6" s="6" customFormat="1" x14ac:dyDescent="0.3">
      <c r="A412" s="50"/>
      <c r="B412" s="45"/>
      <c r="F412" s="7"/>
    </row>
    <row r="413" spans="1:6" s="6" customFormat="1" x14ac:dyDescent="0.3">
      <c r="A413" s="50"/>
      <c r="B413" s="45"/>
      <c r="F413" s="7"/>
    </row>
    <row r="414" spans="1:6" s="6" customFormat="1" x14ac:dyDescent="0.3">
      <c r="A414" s="50"/>
      <c r="B414" s="45"/>
      <c r="F414" s="7"/>
    </row>
    <row r="415" spans="1:6" s="6" customFormat="1" x14ac:dyDescent="0.3">
      <c r="A415" s="50"/>
      <c r="B415" s="45"/>
      <c r="F415" s="7"/>
    </row>
    <row r="416" spans="1:6" s="6" customFormat="1" x14ac:dyDescent="0.3">
      <c r="A416" s="50"/>
      <c r="B416" s="45"/>
      <c r="F416" s="7"/>
    </row>
    <row r="417" spans="1:6" s="6" customFormat="1" x14ac:dyDescent="0.3">
      <c r="A417" s="50"/>
      <c r="B417" s="45"/>
      <c r="F417" s="7"/>
    </row>
    <row r="418" spans="1:6" s="6" customFormat="1" x14ac:dyDescent="0.3">
      <c r="A418" s="50"/>
      <c r="B418" s="45"/>
      <c r="F418" s="7"/>
    </row>
    <row r="419" spans="1:6" s="6" customFormat="1" x14ac:dyDescent="0.3">
      <c r="A419" s="50"/>
      <c r="B419" s="45"/>
      <c r="F419" s="7"/>
    </row>
    <row r="420" spans="1:6" s="6" customFormat="1" x14ac:dyDescent="0.3">
      <c r="A420" s="50"/>
      <c r="B420" s="45"/>
      <c r="F420" s="7"/>
    </row>
    <row r="421" spans="1:6" s="6" customFormat="1" x14ac:dyDescent="0.3">
      <c r="A421" s="50"/>
      <c r="B421" s="45"/>
      <c r="F421" s="7"/>
    </row>
    <row r="422" spans="1:6" s="6" customFormat="1" x14ac:dyDescent="0.3">
      <c r="A422" s="50"/>
      <c r="B422" s="45"/>
      <c r="F422" s="7"/>
    </row>
    <row r="423" spans="1:6" s="6" customFormat="1" x14ac:dyDescent="0.3">
      <c r="A423" s="50"/>
      <c r="B423" s="45"/>
      <c r="F423" s="7"/>
    </row>
    <row r="424" spans="1:6" s="6" customFormat="1" x14ac:dyDescent="0.3">
      <c r="A424" s="50"/>
      <c r="B424" s="45"/>
      <c r="F424" s="7"/>
    </row>
    <row r="425" spans="1:6" s="6" customFormat="1" x14ac:dyDescent="0.3">
      <c r="A425" s="50"/>
      <c r="B425" s="45"/>
      <c r="F425" s="7"/>
    </row>
    <row r="426" spans="1:6" s="6" customFormat="1" x14ac:dyDescent="0.3">
      <c r="A426" s="50"/>
      <c r="B426" s="45"/>
      <c r="F426" s="7"/>
    </row>
    <row r="427" spans="1:6" s="6" customFormat="1" x14ac:dyDescent="0.3">
      <c r="A427" s="50"/>
      <c r="B427" s="45"/>
      <c r="F427" s="7"/>
    </row>
    <row r="428" spans="1:6" s="6" customFormat="1" x14ac:dyDescent="0.3">
      <c r="A428" s="50"/>
      <c r="B428" s="45"/>
      <c r="F428" s="7"/>
    </row>
    <row r="429" spans="1:6" s="6" customFormat="1" x14ac:dyDescent="0.3">
      <c r="A429" s="50"/>
      <c r="B429" s="45"/>
      <c r="F429" s="7"/>
    </row>
    <row r="430" spans="1:6" s="6" customFormat="1" x14ac:dyDescent="0.3">
      <c r="A430" s="50"/>
      <c r="B430" s="45"/>
      <c r="F430" s="7"/>
    </row>
    <row r="431" spans="1:6" s="6" customFormat="1" x14ac:dyDescent="0.3">
      <c r="A431" s="50"/>
      <c r="B431" s="45"/>
      <c r="F431" s="7"/>
    </row>
    <row r="432" spans="1:6" s="6" customFormat="1" x14ac:dyDescent="0.3">
      <c r="A432" s="50"/>
      <c r="B432" s="45"/>
      <c r="F432" s="7"/>
    </row>
    <row r="433" spans="1:6" s="6" customFormat="1" x14ac:dyDescent="0.3">
      <c r="A433" s="50"/>
      <c r="B433" s="45"/>
      <c r="F433" s="7"/>
    </row>
    <row r="434" spans="1:6" s="6" customFormat="1" x14ac:dyDescent="0.3">
      <c r="A434" s="50"/>
      <c r="B434" s="45"/>
      <c r="F434" s="7"/>
    </row>
    <row r="435" spans="1:6" s="6" customFormat="1" x14ac:dyDescent="0.3">
      <c r="A435" s="50"/>
      <c r="B435" s="45"/>
      <c r="F435" s="7"/>
    </row>
    <row r="436" spans="1:6" s="6" customFormat="1" x14ac:dyDescent="0.3">
      <c r="A436" s="50"/>
      <c r="B436" s="45"/>
      <c r="F436" s="7"/>
    </row>
    <row r="437" spans="1:6" s="6" customFormat="1" x14ac:dyDescent="0.3">
      <c r="A437" s="50"/>
      <c r="B437" s="45"/>
      <c r="F437" s="7"/>
    </row>
    <row r="438" spans="1:6" s="6" customFormat="1" x14ac:dyDescent="0.3">
      <c r="A438" s="50"/>
      <c r="B438" s="45"/>
      <c r="F438" s="7"/>
    </row>
    <row r="439" spans="1:6" s="6" customFormat="1" x14ac:dyDescent="0.3">
      <c r="A439" s="50"/>
      <c r="B439" s="45"/>
      <c r="F439" s="7"/>
    </row>
    <row r="440" spans="1:6" s="6" customFormat="1" x14ac:dyDescent="0.3">
      <c r="A440" s="50"/>
      <c r="B440" s="45"/>
      <c r="F440" s="7"/>
    </row>
    <row r="441" spans="1:6" s="6" customFormat="1" x14ac:dyDescent="0.3">
      <c r="A441" s="50"/>
      <c r="B441" s="45"/>
      <c r="F441" s="7"/>
    </row>
    <row r="442" spans="1:6" s="6" customFormat="1" x14ac:dyDescent="0.3">
      <c r="A442" s="50"/>
      <c r="B442" s="45"/>
      <c r="F442" s="7"/>
    </row>
    <row r="443" spans="1:6" s="6" customFormat="1" x14ac:dyDescent="0.3">
      <c r="A443" s="50"/>
      <c r="B443" s="45"/>
      <c r="F443" s="7"/>
    </row>
    <row r="444" spans="1:6" s="6" customFormat="1" x14ac:dyDescent="0.3">
      <c r="A444" s="50"/>
      <c r="B444" s="45"/>
      <c r="F444" s="7"/>
    </row>
    <row r="445" spans="1:6" s="6" customFormat="1" x14ac:dyDescent="0.3">
      <c r="A445" s="50"/>
      <c r="B445" s="45"/>
      <c r="F445" s="7"/>
    </row>
    <row r="446" spans="1:6" s="6" customFormat="1" x14ac:dyDescent="0.3">
      <c r="A446" s="50"/>
      <c r="B446" s="45"/>
      <c r="F446" s="7"/>
    </row>
    <row r="447" spans="1:6" s="6" customFormat="1" x14ac:dyDescent="0.3">
      <c r="A447" s="50"/>
      <c r="B447" s="45"/>
      <c r="F447" s="7"/>
    </row>
    <row r="448" spans="1:6" s="6" customFormat="1" x14ac:dyDescent="0.3">
      <c r="A448" s="50"/>
      <c r="B448" s="45"/>
      <c r="F448" s="7"/>
    </row>
    <row r="449" spans="1:6" s="6" customFormat="1" x14ac:dyDescent="0.3">
      <c r="A449" s="50"/>
      <c r="B449" s="45"/>
      <c r="F449" s="7"/>
    </row>
    <row r="450" spans="1:6" s="6" customFormat="1" x14ac:dyDescent="0.3">
      <c r="A450" s="50"/>
      <c r="B450" s="45"/>
      <c r="F450" s="7"/>
    </row>
    <row r="451" spans="1:6" s="6" customFormat="1" x14ac:dyDescent="0.3">
      <c r="A451" s="50"/>
      <c r="B451" s="45"/>
      <c r="F451" s="7"/>
    </row>
    <row r="452" spans="1:6" s="6" customFormat="1" x14ac:dyDescent="0.3">
      <c r="A452" s="50"/>
      <c r="B452" s="45"/>
      <c r="F452" s="7"/>
    </row>
    <row r="453" spans="1:6" s="6" customFormat="1" x14ac:dyDescent="0.3">
      <c r="A453" s="50"/>
      <c r="B453" s="45"/>
      <c r="F453" s="7"/>
    </row>
    <row r="454" spans="1:6" s="6" customFormat="1" x14ac:dyDescent="0.3">
      <c r="A454" s="50"/>
      <c r="B454" s="45"/>
      <c r="F454" s="7"/>
    </row>
    <row r="455" spans="1:6" s="6" customFormat="1" x14ac:dyDescent="0.3">
      <c r="A455" s="50"/>
      <c r="B455" s="45"/>
      <c r="F455" s="7"/>
    </row>
    <row r="456" spans="1:6" s="6" customFormat="1" x14ac:dyDescent="0.3">
      <c r="A456" s="50"/>
      <c r="B456" s="45"/>
      <c r="F456" s="7"/>
    </row>
    <row r="457" spans="1:6" s="6" customFormat="1" x14ac:dyDescent="0.3">
      <c r="A457" s="50"/>
      <c r="B457" s="45"/>
      <c r="F457" s="7"/>
    </row>
    <row r="458" spans="1:6" s="6" customFormat="1" x14ac:dyDescent="0.3">
      <c r="A458" s="50"/>
      <c r="B458" s="45"/>
      <c r="F458" s="7"/>
    </row>
    <row r="459" spans="1:6" s="6" customFormat="1" x14ac:dyDescent="0.3">
      <c r="A459" s="50"/>
      <c r="B459" s="45"/>
      <c r="F459" s="7"/>
    </row>
    <row r="460" spans="1:6" s="6" customFormat="1" x14ac:dyDescent="0.3">
      <c r="A460" s="50"/>
      <c r="B460" s="45"/>
      <c r="F460" s="7"/>
    </row>
    <row r="461" spans="1:6" s="6" customFormat="1" x14ac:dyDescent="0.3">
      <c r="A461" s="50"/>
      <c r="B461" s="45"/>
      <c r="F461" s="7"/>
    </row>
    <row r="462" spans="1:6" s="6" customFormat="1" x14ac:dyDescent="0.3">
      <c r="A462" s="50"/>
      <c r="B462" s="45"/>
      <c r="F462" s="7"/>
    </row>
    <row r="463" spans="1:6" s="6" customFormat="1" x14ac:dyDescent="0.3">
      <c r="A463" s="50"/>
      <c r="B463" s="45"/>
      <c r="F463" s="7"/>
    </row>
    <row r="464" spans="1:6" s="6" customFormat="1" x14ac:dyDescent="0.3">
      <c r="A464" s="50"/>
      <c r="B464" s="45"/>
      <c r="F464" s="7"/>
    </row>
    <row r="465" spans="1:6" s="6" customFormat="1" x14ac:dyDescent="0.3">
      <c r="A465" s="50"/>
      <c r="B465" s="45"/>
      <c r="F465" s="7"/>
    </row>
    <row r="466" spans="1:6" s="6" customFormat="1" x14ac:dyDescent="0.3">
      <c r="A466" s="50"/>
      <c r="B466" s="45"/>
      <c r="F466" s="7"/>
    </row>
    <row r="467" spans="1:6" s="6" customFormat="1" x14ac:dyDescent="0.3">
      <c r="A467" s="50"/>
      <c r="B467" s="45"/>
      <c r="F467" s="7"/>
    </row>
    <row r="468" spans="1:6" s="6" customFormat="1" x14ac:dyDescent="0.3">
      <c r="A468" s="50"/>
      <c r="B468" s="45"/>
      <c r="F468" s="7"/>
    </row>
    <row r="469" spans="1:6" s="6" customFormat="1" x14ac:dyDescent="0.3">
      <c r="A469" s="50"/>
      <c r="B469" s="45"/>
      <c r="F469" s="7"/>
    </row>
    <row r="470" spans="1:6" s="6" customFormat="1" x14ac:dyDescent="0.3">
      <c r="A470" s="50"/>
      <c r="B470" s="45"/>
      <c r="F470" s="7"/>
    </row>
    <row r="471" spans="1:6" s="6" customFormat="1" x14ac:dyDescent="0.3">
      <c r="A471" s="50"/>
      <c r="B471" s="45"/>
      <c r="F471" s="7"/>
    </row>
    <row r="472" spans="1:6" s="6" customFormat="1" x14ac:dyDescent="0.3">
      <c r="A472" s="50"/>
      <c r="B472" s="45"/>
      <c r="F472" s="7"/>
    </row>
    <row r="473" spans="1:6" s="6" customFormat="1" x14ac:dyDescent="0.3">
      <c r="A473" s="50"/>
      <c r="B473" s="45"/>
      <c r="F473" s="7"/>
    </row>
    <row r="474" spans="1:6" s="6" customFormat="1" x14ac:dyDescent="0.3">
      <c r="A474" s="50"/>
      <c r="B474" s="45"/>
      <c r="F474" s="7"/>
    </row>
    <row r="475" spans="1:6" s="6" customFormat="1" x14ac:dyDescent="0.3">
      <c r="A475" s="50"/>
      <c r="B475" s="45"/>
      <c r="F475" s="7"/>
    </row>
    <row r="476" spans="1:6" s="6" customFormat="1" x14ac:dyDescent="0.3">
      <c r="A476" s="50"/>
      <c r="B476" s="45"/>
      <c r="F476" s="7"/>
    </row>
    <row r="477" spans="1:6" s="6" customFormat="1" x14ac:dyDescent="0.3">
      <c r="A477" s="50"/>
      <c r="B477" s="45"/>
      <c r="F477" s="7"/>
    </row>
    <row r="478" spans="1:6" s="6" customFormat="1" x14ac:dyDescent="0.3">
      <c r="A478" s="50"/>
      <c r="B478" s="45"/>
      <c r="F478" s="7"/>
    </row>
    <row r="479" spans="1:6" s="6" customFormat="1" x14ac:dyDescent="0.3">
      <c r="A479" s="50"/>
      <c r="B479" s="45"/>
      <c r="F479" s="7"/>
    </row>
    <row r="480" spans="1:6" s="6" customFormat="1" x14ac:dyDescent="0.3">
      <c r="A480" s="50"/>
      <c r="B480" s="45"/>
      <c r="F480" s="7"/>
    </row>
    <row r="481" spans="1:6" s="6" customFormat="1" x14ac:dyDescent="0.3">
      <c r="A481" s="50"/>
      <c r="B481" s="45"/>
      <c r="F481" s="7"/>
    </row>
    <row r="482" spans="1:6" s="6" customFormat="1" x14ac:dyDescent="0.3">
      <c r="A482" s="50"/>
      <c r="B482" s="45"/>
      <c r="F482" s="7"/>
    </row>
    <row r="483" spans="1:6" s="6" customFormat="1" x14ac:dyDescent="0.3">
      <c r="A483" s="50"/>
      <c r="B483" s="45"/>
      <c r="F483" s="7"/>
    </row>
    <row r="484" spans="1:6" s="6" customFormat="1" x14ac:dyDescent="0.3">
      <c r="A484" s="50"/>
      <c r="B484" s="45"/>
      <c r="F484" s="7"/>
    </row>
    <row r="485" spans="1:6" s="6" customFormat="1" x14ac:dyDescent="0.3">
      <c r="A485" s="50"/>
      <c r="B485" s="45"/>
      <c r="F485" s="7"/>
    </row>
    <row r="486" spans="1:6" s="6" customFormat="1" x14ac:dyDescent="0.3">
      <c r="A486" s="50"/>
      <c r="B486" s="45"/>
      <c r="F486" s="7"/>
    </row>
    <row r="487" spans="1:6" s="6" customFormat="1" x14ac:dyDescent="0.3">
      <c r="A487" s="50"/>
      <c r="B487" s="45"/>
      <c r="F487" s="7"/>
    </row>
    <row r="488" spans="1:6" s="6" customFormat="1" x14ac:dyDescent="0.3">
      <c r="A488" s="50"/>
      <c r="B488" s="45"/>
      <c r="F488" s="7"/>
    </row>
    <row r="489" spans="1:6" s="6" customFormat="1" x14ac:dyDescent="0.3">
      <c r="A489" s="50"/>
      <c r="B489" s="45"/>
      <c r="F489" s="7"/>
    </row>
    <row r="490" spans="1:6" s="6" customFormat="1" x14ac:dyDescent="0.3">
      <c r="A490" s="50"/>
      <c r="B490" s="45"/>
      <c r="F490" s="7"/>
    </row>
    <row r="491" spans="1:6" s="6" customFormat="1" x14ac:dyDescent="0.3">
      <c r="A491" s="50"/>
      <c r="B491" s="45"/>
      <c r="F491" s="7"/>
    </row>
    <row r="492" spans="1:6" s="6" customFormat="1" x14ac:dyDescent="0.3">
      <c r="A492" s="50"/>
      <c r="B492" s="45"/>
      <c r="F492" s="7"/>
    </row>
    <row r="493" spans="1:6" s="6" customFormat="1" x14ac:dyDescent="0.3">
      <c r="A493" s="50"/>
      <c r="B493" s="45"/>
      <c r="F493" s="7"/>
    </row>
    <row r="494" spans="1:6" s="6" customFormat="1" x14ac:dyDescent="0.3">
      <c r="A494" s="50"/>
      <c r="B494" s="45"/>
      <c r="F494" s="7"/>
    </row>
    <row r="495" spans="1:6" s="6" customFormat="1" x14ac:dyDescent="0.3">
      <c r="A495" s="50"/>
      <c r="B495" s="45"/>
      <c r="F495" s="7"/>
    </row>
    <row r="496" spans="1:6" s="6" customFormat="1" x14ac:dyDescent="0.3">
      <c r="A496" s="50"/>
      <c r="B496" s="45"/>
      <c r="F496" s="7"/>
    </row>
    <row r="497" spans="1:6" s="6" customFormat="1" x14ac:dyDescent="0.3">
      <c r="A497" s="50"/>
      <c r="B497" s="45"/>
      <c r="F497" s="7"/>
    </row>
    <row r="498" spans="1:6" s="6" customFormat="1" x14ac:dyDescent="0.3">
      <c r="A498" s="50"/>
      <c r="B498" s="45"/>
      <c r="F498" s="7"/>
    </row>
    <row r="499" spans="1:6" s="6" customFormat="1" x14ac:dyDescent="0.3">
      <c r="A499" s="50"/>
      <c r="B499" s="45"/>
      <c r="F499" s="7"/>
    </row>
    <row r="500" spans="1:6" s="6" customFormat="1" x14ac:dyDescent="0.3">
      <c r="A500" s="50"/>
      <c r="B500" s="45"/>
      <c r="F500" s="7"/>
    </row>
    <row r="501" spans="1:6" s="6" customFormat="1" x14ac:dyDescent="0.3">
      <c r="A501" s="50"/>
      <c r="B501" s="45"/>
      <c r="F501" s="7"/>
    </row>
    <row r="502" spans="1:6" s="6" customFormat="1" x14ac:dyDescent="0.3">
      <c r="A502" s="50"/>
      <c r="B502" s="45"/>
      <c r="F502" s="7"/>
    </row>
    <row r="503" spans="1:6" s="6" customFormat="1" x14ac:dyDescent="0.3">
      <c r="A503" s="50"/>
      <c r="B503" s="45"/>
      <c r="F503" s="7"/>
    </row>
    <row r="504" spans="1:6" s="6" customFormat="1" x14ac:dyDescent="0.3">
      <c r="A504" s="50"/>
      <c r="B504" s="45"/>
      <c r="F504" s="7"/>
    </row>
    <row r="505" spans="1:6" s="6" customFormat="1" x14ac:dyDescent="0.3">
      <c r="A505" s="50"/>
      <c r="B505" s="45"/>
      <c r="F505" s="7"/>
    </row>
    <row r="506" spans="1:6" s="6" customFormat="1" x14ac:dyDescent="0.3">
      <c r="A506" s="50"/>
      <c r="B506" s="45"/>
      <c r="F506" s="7"/>
    </row>
    <row r="507" spans="1:6" s="6" customFormat="1" x14ac:dyDescent="0.3">
      <c r="A507" s="50"/>
      <c r="B507" s="45"/>
      <c r="F507" s="7"/>
    </row>
    <row r="508" spans="1:6" s="6" customFormat="1" x14ac:dyDescent="0.3">
      <c r="A508" s="50"/>
      <c r="B508" s="45"/>
      <c r="F508" s="7"/>
    </row>
    <row r="509" spans="1:6" s="6" customFormat="1" x14ac:dyDescent="0.3">
      <c r="A509" s="50"/>
      <c r="B509" s="45"/>
      <c r="F509" s="7"/>
    </row>
    <row r="510" spans="1:6" s="6" customFormat="1" x14ac:dyDescent="0.3">
      <c r="A510" s="50"/>
      <c r="B510" s="45"/>
      <c r="F510" s="7"/>
    </row>
    <row r="511" spans="1:6" s="6" customFormat="1" x14ac:dyDescent="0.3">
      <c r="A511" s="50"/>
      <c r="B511" s="45"/>
      <c r="F511" s="7"/>
    </row>
    <row r="512" spans="1:6" s="6" customFormat="1" x14ac:dyDescent="0.3">
      <c r="A512" s="50"/>
      <c r="B512" s="45"/>
      <c r="F512" s="7"/>
    </row>
    <row r="513" spans="1:6" s="6" customFormat="1" x14ac:dyDescent="0.3">
      <c r="A513" s="50"/>
      <c r="B513" s="45"/>
      <c r="F513" s="7"/>
    </row>
    <row r="514" spans="1:6" s="6" customFormat="1" x14ac:dyDescent="0.3">
      <c r="A514" s="50"/>
      <c r="B514" s="45"/>
      <c r="F514" s="7"/>
    </row>
    <row r="515" spans="1:6" s="6" customFormat="1" x14ac:dyDescent="0.3">
      <c r="A515" s="50"/>
      <c r="B515" s="45"/>
      <c r="F515" s="7"/>
    </row>
    <row r="516" spans="1:6" s="6" customFormat="1" x14ac:dyDescent="0.3">
      <c r="A516" s="50"/>
      <c r="B516" s="45"/>
      <c r="F516" s="7"/>
    </row>
    <row r="517" spans="1:6" s="6" customFormat="1" x14ac:dyDescent="0.3">
      <c r="A517" s="50"/>
      <c r="B517" s="45"/>
      <c r="F517" s="7"/>
    </row>
    <row r="518" spans="1:6" s="6" customFormat="1" x14ac:dyDescent="0.3">
      <c r="A518" s="50"/>
      <c r="B518" s="45"/>
      <c r="F518" s="7"/>
    </row>
    <row r="519" spans="1:6" s="6" customFormat="1" x14ac:dyDescent="0.3">
      <c r="A519" s="50"/>
      <c r="B519" s="45"/>
      <c r="F519" s="7"/>
    </row>
    <row r="520" spans="1:6" s="6" customFormat="1" x14ac:dyDescent="0.3">
      <c r="A520" s="50"/>
      <c r="B520" s="45"/>
      <c r="F520" s="7"/>
    </row>
    <row r="521" spans="1:6" s="6" customFormat="1" x14ac:dyDescent="0.3">
      <c r="A521" s="50"/>
      <c r="B521" s="45"/>
      <c r="F521" s="7"/>
    </row>
    <row r="522" spans="1:6" s="6" customFormat="1" x14ac:dyDescent="0.3">
      <c r="A522" s="50"/>
      <c r="B522" s="45"/>
      <c r="F522" s="7"/>
    </row>
    <row r="523" spans="1:6" s="6" customFormat="1" x14ac:dyDescent="0.3">
      <c r="A523" s="50"/>
      <c r="B523" s="45"/>
      <c r="F523" s="7"/>
    </row>
    <row r="524" spans="1:6" s="6" customFormat="1" x14ac:dyDescent="0.3">
      <c r="A524" s="50"/>
      <c r="B524" s="45"/>
      <c r="F524" s="7"/>
    </row>
    <row r="525" spans="1:6" s="6" customFormat="1" x14ac:dyDescent="0.3">
      <c r="A525" s="50"/>
      <c r="B525" s="45"/>
      <c r="F525" s="7"/>
    </row>
    <row r="526" spans="1:6" s="6" customFormat="1" x14ac:dyDescent="0.3">
      <c r="A526" s="50"/>
      <c r="B526" s="45"/>
      <c r="F526" s="7"/>
    </row>
    <row r="527" spans="1:6" s="6" customFormat="1" x14ac:dyDescent="0.3">
      <c r="A527" s="50"/>
      <c r="B527" s="45"/>
      <c r="F527" s="7"/>
    </row>
    <row r="528" spans="1:6" s="6" customFormat="1" x14ac:dyDescent="0.3">
      <c r="A528" s="50"/>
      <c r="B528" s="45"/>
      <c r="F528" s="7"/>
    </row>
    <row r="529" spans="1:6" s="6" customFormat="1" x14ac:dyDescent="0.3">
      <c r="A529" s="50"/>
      <c r="B529" s="45"/>
      <c r="F529" s="7"/>
    </row>
    <row r="530" spans="1:6" s="6" customFormat="1" x14ac:dyDescent="0.3">
      <c r="A530" s="50"/>
      <c r="B530" s="45"/>
      <c r="F530" s="7"/>
    </row>
    <row r="531" spans="1:6" s="6" customFormat="1" x14ac:dyDescent="0.3">
      <c r="A531" s="50"/>
      <c r="B531" s="45"/>
      <c r="F531" s="7"/>
    </row>
    <row r="532" spans="1:6" s="6" customFormat="1" x14ac:dyDescent="0.3">
      <c r="A532" s="50"/>
      <c r="B532" s="45"/>
      <c r="F532" s="7"/>
    </row>
    <row r="533" spans="1:6" s="6" customFormat="1" x14ac:dyDescent="0.3">
      <c r="A533" s="50"/>
      <c r="B533" s="45"/>
      <c r="F533" s="7"/>
    </row>
    <row r="534" spans="1:6" s="6" customFormat="1" x14ac:dyDescent="0.3">
      <c r="A534" s="50"/>
      <c r="B534" s="45"/>
      <c r="F534" s="7"/>
    </row>
    <row r="535" spans="1:6" s="6" customFormat="1" x14ac:dyDescent="0.3">
      <c r="A535" s="50"/>
      <c r="B535" s="45"/>
      <c r="F535" s="7"/>
    </row>
    <row r="536" spans="1:6" s="6" customFormat="1" x14ac:dyDescent="0.3">
      <c r="A536" s="50"/>
      <c r="B536" s="45"/>
      <c r="F536" s="7"/>
    </row>
    <row r="537" spans="1:6" s="6" customFormat="1" x14ac:dyDescent="0.3">
      <c r="A537" s="50"/>
      <c r="B537" s="45"/>
      <c r="F537" s="7"/>
    </row>
    <row r="538" spans="1:6" s="6" customFormat="1" x14ac:dyDescent="0.3">
      <c r="A538" s="50"/>
      <c r="B538" s="45"/>
      <c r="F538" s="7"/>
    </row>
    <row r="539" spans="1:6" s="6" customFormat="1" x14ac:dyDescent="0.3">
      <c r="A539" s="50"/>
      <c r="B539" s="45"/>
      <c r="F539" s="7"/>
    </row>
    <row r="540" spans="1:6" s="6" customFormat="1" x14ac:dyDescent="0.3">
      <c r="A540" s="50"/>
      <c r="B540" s="45"/>
      <c r="F540" s="7"/>
    </row>
    <row r="541" spans="1:6" s="6" customFormat="1" x14ac:dyDescent="0.3">
      <c r="A541" s="50"/>
      <c r="B541" s="45"/>
      <c r="F541" s="7"/>
    </row>
    <row r="542" spans="1:6" s="6" customFormat="1" x14ac:dyDescent="0.3">
      <c r="A542" s="50"/>
      <c r="B542" s="45"/>
      <c r="F542" s="7"/>
    </row>
    <row r="543" spans="1:6" s="6" customFormat="1" x14ac:dyDescent="0.3">
      <c r="A543" s="50"/>
      <c r="B543" s="45"/>
      <c r="F543" s="7"/>
    </row>
    <row r="544" spans="1:6" s="6" customFormat="1" x14ac:dyDescent="0.3">
      <c r="A544" s="50"/>
      <c r="B544" s="45"/>
      <c r="F544" s="7"/>
    </row>
    <row r="545" spans="1:6" s="6" customFormat="1" x14ac:dyDescent="0.3">
      <c r="A545" s="50"/>
      <c r="B545" s="45"/>
      <c r="F545" s="7"/>
    </row>
    <row r="546" spans="1:6" s="6" customFormat="1" x14ac:dyDescent="0.3">
      <c r="A546" s="50"/>
      <c r="B546" s="45"/>
      <c r="F546" s="7"/>
    </row>
    <row r="547" spans="1:6" s="6" customFormat="1" x14ac:dyDescent="0.3">
      <c r="A547" s="50"/>
      <c r="B547" s="45"/>
      <c r="F547" s="7"/>
    </row>
    <row r="548" spans="1:6" s="6" customFormat="1" x14ac:dyDescent="0.3">
      <c r="A548" s="50"/>
      <c r="B548" s="45"/>
      <c r="F548" s="7"/>
    </row>
    <row r="549" spans="1:6" s="6" customFormat="1" x14ac:dyDescent="0.3">
      <c r="A549" s="50"/>
      <c r="B549" s="45"/>
      <c r="F549" s="7"/>
    </row>
    <row r="550" spans="1:6" s="6" customFormat="1" x14ac:dyDescent="0.3">
      <c r="A550" s="50"/>
      <c r="B550" s="45"/>
      <c r="F550" s="7"/>
    </row>
    <row r="551" spans="1:6" s="6" customFormat="1" x14ac:dyDescent="0.3">
      <c r="A551" s="50"/>
      <c r="B551" s="45"/>
      <c r="F551" s="7"/>
    </row>
    <row r="552" spans="1:6" s="6" customFormat="1" x14ac:dyDescent="0.3">
      <c r="A552" s="50"/>
      <c r="B552" s="45"/>
      <c r="F552" s="7"/>
    </row>
    <row r="553" spans="1:6" s="6" customFormat="1" x14ac:dyDescent="0.3">
      <c r="A553" s="50"/>
      <c r="B553" s="45"/>
      <c r="F553" s="7"/>
    </row>
    <row r="554" spans="1:6" s="6" customFormat="1" x14ac:dyDescent="0.3">
      <c r="A554" s="50"/>
      <c r="B554" s="45"/>
      <c r="F554" s="7"/>
    </row>
    <row r="555" spans="1:6" s="6" customFormat="1" x14ac:dyDescent="0.3">
      <c r="A555" s="50"/>
      <c r="B555" s="45"/>
      <c r="F555" s="7"/>
    </row>
    <row r="556" spans="1:6" s="6" customFormat="1" x14ac:dyDescent="0.3">
      <c r="A556" s="50"/>
      <c r="B556" s="45"/>
      <c r="F556" s="7"/>
    </row>
    <row r="557" spans="1:6" s="6" customFormat="1" x14ac:dyDescent="0.3">
      <c r="A557" s="50"/>
      <c r="B557" s="45"/>
      <c r="F557" s="7"/>
    </row>
    <row r="558" spans="1:6" s="6" customFormat="1" x14ac:dyDescent="0.3">
      <c r="A558" s="50"/>
      <c r="B558" s="45"/>
      <c r="F558" s="7"/>
    </row>
    <row r="559" spans="1:6" s="6" customFormat="1" x14ac:dyDescent="0.3">
      <c r="A559" s="50"/>
      <c r="B559" s="45"/>
      <c r="F559" s="7"/>
    </row>
    <row r="560" spans="1:6" s="6" customFormat="1" x14ac:dyDescent="0.3">
      <c r="A560" s="50"/>
      <c r="B560" s="45"/>
      <c r="F560" s="7"/>
    </row>
    <row r="561" spans="1:6" s="6" customFormat="1" x14ac:dyDescent="0.3">
      <c r="A561" s="50"/>
      <c r="B561" s="45"/>
      <c r="F561" s="7"/>
    </row>
    <row r="562" spans="1:6" s="6" customFormat="1" x14ac:dyDescent="0.3">
      <c r="A562" s="50"/>
      <c r="B562" s="45"/>
      <c r="F562" s="7"/>
    </row>
    <row r="563" spans="1:6" s="6" customFormat="1" x14ac:dyDescent="0.3">
      <c r="A563" s="50"/>
      <c r="B563" s="45"/>
      <c r="F563" s="7"/>
    </row>
    <row r="564" spans="1:6" s="6" customFormat="1" x14ac:dyDescent="0.3">
      <c r="A564" s="50"/>
      <c r="B564" s="45"/>
      <c r="F564" s="7"/>
    </row>
    <row r="565" spans="1:6" s="6" customFormat="1" x14ac:dyDescent="0.3">
      <c r="A565" s="50"/>
      <c r="B565" s="45"/>
      <c r="F565" s="7"/>
    </row>
    <row r="566" spans="1:6" s="6" customFormat="1" x14ac:dyDescent="0.3">
      <c r="A566" s="50"/>
      <c r="B566" s="45"/>
      <c r="F566" s="7"/>
    </row>
    <row r="567" spans="1:6" s="6" customFormat="1" x14ac:dyDescent="0.3">
      <c r="A567" s="50"/>
      <c r="B567" s="45"/>
      <c r="F567" s="7"/>
    </row>
    <row r="568" spans="1:6" s="6" customFormat="1" x14ac:dyDescent="0.3">
      <c r="A568" s="50"/>
      <c r="B568" s="45"/>
      <c r="F568" s="7"/>
    </row>
    <row r="569" spans="1:6" s="6" customFormat="1" x14ac:dyDescent="0.3">
      <c r="A569" s="50"/>
      <c r="B569" s="45"/>
      <c r="F569" s="7"/>
    </row>
    <row r="570" spans="1:6" s="6" customFormat="1" x14ac:dyDescent="0.3">
      <c r="A570" s="50"/>
      <c r="B570" s="45"/>
      <c r="F570" s="7"/>
    </row>
    <row r="571" spans="1:6" s="6" customFormat="1" x14ac:dyDescent="0.3">
      <c r="A571" s="50"/>
      <c r="B571" s="45"/>
      <c r="F571" s="7"/>
    </row>
    <row r="572" spans="1:6" s="6" customFormat="1" x14ac:dyDescent="0.3">
      <c r="A572" s="50"/>
      <c r="B572" s="45"/>
      <c r="F572" s="7"/>
    </row>
    <row r="573" spans="1:6" s="6" customFormat="1" x14ac:dyDescent="0.3">
      <c r="A573" s="50"/>
      <c r="B573" s="45"/>
      <c r="F573" s="7"/>
    </row>
    <row r="574" spans="1:6" s="6" customFormat="1" x14ac:dyDescent="0.3">
      <c r="A574" s="50"/>
      <c r="B574" s="45"/>
      <c r="F574" s="7"/>
    </row>
    <row r="575" spans="1:6" s="6" customFormat="1" x14ac:dyDescent="0.3">
      <c r="A575" s="50"/>
      <c r="B575" s="45"/>
      <c r="F575" s="7"/>
    </row>
    <row r="576" spans="1:6" s="6" customFormat="1" x14ac:dyDescent="0.3">
      <c r="A576" s="50"/>
      <c r="B576" s="45"/>
      <c r="F576" s="7"/>
    </row>
    <row r="577" spans="1:6" s="6" customFormat="1" x14ac:dyDescent="0.3">
      <c r="A577" s="50"/>
      <c r="B577" s="45"/>
      <c r="F577" s="7"/>
    </row>
    <row r="578" spans="1:6" s="6" customFormat="1" x14ac:dyDescent="0.3">
      <c r="A578" s="50"/>
      <c r="B578" s="45"/>
      <c r="F578" s="7"/>
    </row>
    <row r="579" spans="1:6" s="6" customFormat="1" x14ac:dyDescent="0.3">
      <c r="A579" s="50"/>
      <c r="B579" s="45"/>
      <c r="F579" s="7"/>
    </row>
    <row r="580" spans="1:6" s="6" customFormat="1" x14ac:dyDescent="0.3">
      <c r="A580" s="50"/>
      <c r="B580" s="45"/>
      <c r="F580" s="7"/>
    </row>
    <row r="581" spans="1:6" s="6" customFormat="1" x14ac:dyDescent="0.3">
      <c r="A581" s="50"/>
      <c r="B581" s="45"/>
      <c r="F581" s="7"/>
    </row>
    <row r="582" spans="1:6" s="6" customFormat="1" x14ac:dyDescent="0.3">
      <c r="A582" s="50"/>
      <c r="B582" s="45"/>
      <c r="F582" s="7"/>
    </row>
    <row r="583" spans="1:6" s="6" customFormat="1" x14ac:dyDescent="0.3">
      <c r="A583" s="50"/>
      <c r="B583" s="45"/>
      <c r="F583" s="7"/>
    </row>
    <row r="584" spans="1:6" s="6" customFormat="1" x14ac:dyDescent="0.3">
      <c r="A584" s="50"/>
      <c r="B584" s="45"/>
      <c r="F584" s="7"/>
    </row>
    <row r="585" spans="1:6" s="6" customFormat="1" x14ac:dyDescent="0.3">
      <c r="A585" s="50"/>
      <c r="B585" s="45"/>
      <c r="F585" s="7"/>
    </row>
    <row r="586" spans="1:6" s="6" customFormat="1" x14ac:dyDescent="0.3">
      <c r="A586" s="50"/>
      <c r="B586" s="45"/>
      <c r="F586" s="7"/>
    </row>
    <row r="587" spans="1:6" s="6" customFormat="1" x14ac:dyDescent="0.3">
      <c r="A587" s="50"/>
      <c r="B587" s="45"/>
      <c r="F587" s="7"/>
    </row>
    <row r="588" spans="1:6" s="6" customFormat="1" x14ac:dyDescent="0.3">
      <c r="A588" s="50"/>
      <c r="B588" s="45"/>
      <c r="F588" s="7"/>
    </row>
    <row r="589" spans="1:6" s="6" customFormat="1" x14ac:dyDescent="0.3">
      <c r="A589" s="50"/>
      <c r="B589" s="45"/>
      <c r="F589" s="7"/>
    </row>
    <row r="590" spans="1:6" s="6" customFormat="1" x14ac:dyDescent="0.3">
      <c r="A590" s="50"/>
      <c r="B590" s="45"/>
      <c r="F590" s="7"/>
    </row>
    <row r="591" spans="1:6" s="6" customFormat="1" x14ac:dyDescent="0.3">
      <c r="A591" s="50"/>
      <c r="B591" s="45"/>
      <c r="F591" s="7"/>
    </row>
    <row r="592" spans="1:6" s="6" customFormat="1" x14ac:dyDescent="0.3">
      <c r="A592" s="50"/>
      <c r="B592" s="45"/>
      <c r="F592" s="7"/>
    </row>
    <row r="593" spans="1:6" s="6" customFormat="1" x14ac:dyDescent="0.3">
      <c r="A593" s="50"/>
      <c r="B593" s="45"/>
      <c r="F593" s="7"/>
    </row>
    <row r="594" spans="1:6" s="6" customFormat="1" x14ac:dyDescent="0.3">
      <c r="A594" s="50"/>
      <c r="B594" s="45"/>
      <c r="F594" s="7"/>
    </row>
    <row r="595" spans="1:6" s="6" customFormat="1" x14ac:dyDescent="0.3">
      <c r="A595" s="50"/>
      <c r="B595" s="45"/>
      <c r="F595" s="7"/>
    </row>
    <row r="596" spans="1:6" s="6" customFormat="1" x14ac:dyDescent="0.3">
      <c r="A596" s="50"/>
      <c r="B596" s="45"/>
      <c r="F596" s="7"/>
    </row>
    <row r="597" spans="1:6" s="6" customFormat="1" x14ac:dyDescent="0.3">
      <c r="A597" s="50"/>
      <c r="B597" s="45"/>
      <c r="F597" s="7"/>
    </row>
    <row r="598" spans="1:6" s="6" customFormat="1" x14ac:dyDescent="0.3">
      <c r="A598" s="50"/>
      <c r="B598" s="45"/>
      <c r="F598" s="7"/>
    </row>
    <row r="599" spans="1:6" s="6" customFormat="1" x14ac:dyDescent="0.3">
      <c r="A599" s="50"/>
      <c r="B599" s="45"/>
      <c r="F599" s="7"/>
    </row>
    <row r="600" spans="1:6" s="6" customFormat="1" x14ac:dyDescent="0.3">
      <c r="A600" s="50"/>
      <c r="B600" s="45"/>
      <c r="F600" s="7"/>
    </row>
    <row r="601" spans="1:6" s="6" customFormat="1" x14ac:dyDescent="0.3">
      <c r="A601" s="50"/>
      <c r="B601" s="45"/>
      <c r="F601" s="7"/>
    </row>
    <row r="602" spans="1:6" s="6" customFormat="1" x14ac:dyDescent="0.3">
      <c r="A602" s="50"/>
      <c r="B602" s="45"/>
      <c r="F602" s="7"/>
    </row>
    <row r="603" spans="1:6" s="6" customFormat="1" x14ac:dyDescent="0.3">
      <c r="A603" s="50"/>
      <c r="B603" s="45"/>
      <c r="F603" s="7"/>
    </row>
    <row r="604" spans="1:6" s="6" customFormat="1" x14ac:dyDescent="0.3">
      <c r="A604" s="50"/>
      <c r="B604" s="45"/>
      <c r="F604" s="7"/>
    </row>
    <row r="605" spans="1:6" s="6" customFormat="1" x14ac:dyDescent="0.3">
      <c r="A605" s="50"/>
      <c r="B605" s="45"/>
      <c r="F605" s="7"/>
    </row>
    <row r="606" spans="1:6" s="6" customFormat="1" x14ac:dyDescent="0.3">
      <c r="A606" s="50"/>
      <c r="B606" s="45"/>
      <c r="F606" s="7"/>
    </row>
    <row r="607" spans="1:6" s="6" customFormat="1" x14ac:dyDescent="0.3">
      <c r="A607" s="50"/>
      <c r="B607" s="45"/>
      <c r="F607" s="7"/>
    </row>
    <row r="608" spans="1:6" s="6" customFormat="1" x14ac:dyDescent="0.3">
      <c r="A608" s="50"/>
      <c r="B608" s="45"/>
      <c r="F608" s="7"/>
    </row>
    <row r="609" spans="1:6" s="6" customFormat="1" x14ac:dyDescent="0.3">
      <c r="A609" s="50"/>
      <c r="B609" s="45"/>
      <c r="F609" s="7"/>
    </row>
    <row r="610" spans="1:6" s="6" customFormat="1" x14ac:dyDescent="0.3">
      <c r="A610" s="50"/>
      <c r="B610" s="45"/>
      <c r="F610" s="7"/>
    </row>
    <row r="611" spans="1:6" s="6" customFormat="1" x14ac:dyDescent="0.3">
      <c r="A611" s="50"/>
      <c r="B611" s="45"/>
      <c r="F611" s="7"/>
    </row>
    <row r="612" spans="1:6" s="6" customFormat="1" x14ac:dyDescent="0.3">
      <c r="A612" s="50"/>
      <c r="B612" s="45"/>
      <c r="F612" s="7"/>
    </row>
    <row r="613" spans="1:6" s="6" customFormat="1" x14ac:dyDescent="0.3">
      <c r="A613" s="50"/>
      <c r="B613" s="45"/>
      <c r="F613" s="7"/>
    </row>
    <row r="614" spans="1:6" s="6" customFormat="1" x14ac:dyDescent="0.3">
      <c r="A614" s="50"/>
      <c r="B614" s="45"/>
      <c r="F614" s="7"/>
    </row>
    <row r="615" spans="1:6" s="6" customFormat="1" x14ac:dyDescent="0.3">
      <c r="A615" s="50"/>
      <c r="B615" s="45"/>
      <c r="F615" s="7"/>
    </row>
    <row r="616" spans="1:6" s="6" customFormat="1" x14ac:dyDescent="0.3">
      <c r="A616" s="50"/>
      <c r="B616" s="45"/>
      <c r="F616" s="7"/>
    </row>
    <row r="617" spans="1:6" s="6" customFormat="1" x14ac:dyDescent="0.3">
      <c r="A617" s="50"/>
      <c r="B617" s="45"/>
      <c r="F617" s="7"/>
    </row>
    <row r="618" spans="1:6" s="6" customFormat="1" x14ac:dyDescent="0.3">
      <c r="A618" s="50"/>
      <c r="B618" s="45"/>
      <c r="F618" s="7"/>
    </row>
    <row r="619" spans="1:6" s="6" customFormat="1" x14ac:dyDescent="0.3">
      <c r="A619" s="50"/>
      <c r="B619" s="45"/>
      <c r="F619" s="7"/>
    </row>
    <row r="620" spans="1:6" s="6" customFormat="1" x14ac:dyDescent="0.3">
      <c r="A620" s="50"/>
      <c r="B620" s="45"/>
      <c r="F620" s="7"/>
    </row>
    <row r="621" spans="1:6" s="6" customFormat="1" x14ac:dyDescent="0.3">
      <c r="A621" s="50"/>
      <c r="B621" s="45"/>
      <c r="F621" s="7"/>
    </row>
    <row r="622" spans="1:6" s="6" customFormat="1" x14ac:dyDescent="0.3">
      <c r="A622" s="50"/>
      <c r="B622" s="45"/>
      <c r="F622" s="7"/>
    </row>
    <row r="623" spans="1:6" s="6" customFormat="1" x14ac:dyDescent="0.3">
      <c r="A623" s="50"/>
      <c r="B623" s="45"/>
      <c r="F623" s="7"/>
    </row>
    <row r="624" spans="1:6" s="6" customFormat="1" x14ac:dyDescent="0.3">
      <c r="A624" s="50"/>
      <c r="B624" s="45"/>
      <c r="F624" s="7"/>
    </row>
    <row r="625" spans="1:6" s="6" customFormat="1" x14ac:dyDescent="0.3">
      <c r="A625" s="50"/>
      <c r="B625" s="45"/>
      <c r="F625" s="7"/>
    </row>
    <row r="626" spans="1:6" s="6" customFormat="1" x14ac:dyDescent="0.3">
      <c r="A626" s="50"/>
      <c r="B626" s="45"/>
      <c r="F626" s="7"/>
    </row>
    <row r="627" spans="1:6" s="6" customFormat="1" x14ac:dyDescent="0.3">
      <c r="A627" s="50"/>
      <c r="B627" s="45"/>
      <c r="F627" s="7"/>
    </row>
    <row r="628" spans="1:6" s="6" customFormat="1" x14ac:dyDescent="0.3">
      <c r="A628" s="50"/>
      <c r="B628" s="45"/>
      <c r="F628" s="7"/>
    </row>
    <row r="629" spans="1:6" s="6" customFormat="1" x14ac:dyDescent="0.3">
      <c r="A629" s="50"/>
      <c r="B629" s="45"/>
      <c r="F629" s="7"/>
    </row>
    <row r="630" spans="1:6" s="6" customFormat="1" x14ac:dyDescent="0.3">
      <c r="A630" s="50"/>
      <c r="B630" s="45"/>
      <c r="F630" s="7"/>
    </row>
    <row r="631" spans="1:6" s="6" customFormat="1" x14ac:dyDescent="0.3">
      <c r="A631" s="50"/>
      <c r="B631" s="45"/>
      <c r="F631" s="7"/>
    </row>
    <row r="632" spans="1:6" s="6" customFormat="1" x14ac:dyDescent="0.3">
      <c r="A632" s="50"/>
      <c r="B632" s="45"/>
      <c r="F632" s="7"/>
    </row>
    <row r="633" spans="1:6" s="6" customFormat="1" x14ac:dyDescent="0.3">
      <c r="A633" s="50"/>
      <c r="B633" s="45"/>
      <c r="F633" s="7"/>
    </row>
    <row r="634" spans="1:6" s="6" customFormat="1" x14ac:dyDescent="0.3">
      <c r="A634" s="50"/>
      <c r="B634" s="45"/>
      <c r="F634" s="7"/>
    </row>
    <row r="635" spans="1:6" s="6" customFormat="1" x14ac:dyDescent="0.3">
      <c r="A635" s="50"/>
      <c r="B635" s="45"/>
      <c r="F635" s="7"/>
    </row>
    <row r="636" spans="1:6" s="6" customFormat="1" x14ac:dyDescent="0.3">
      <c r="A636" s="50"/>
      <c r="B636" s="45"/>
      <c r="F636" s="7"/>
    </row>
    <row r="637" spans="1:6" s="6" customFormat="1" x14ac:dyDescent="0.3">
      <c r="A637" s="50"/>
      <c r="B637" s="45"/>
      <c r="F637" s="7"/>
    </row>
    <row r="638" spans="1:6" s="6" customFormat="1" x14ac:dyDescent="0.3">
      <c r="A638" s="50"/>
      <c r="B638" s="45"/>
      <c r="F638" s="7"/>
    </row>
    <row r="639" spans="1:6" s="6" customFormat="1" x14ac:dyDescent="0.3">
      <c r="A639" s="50"/>
      <c r="B639" s="45"/>
      <c r="F639" s="7"/>
    </row>
    <row r="640" spans="1:6" s="6" customFormat="1" x14ac:dyDescent="0.3">
      <c r="A640" s="50"/>
      <c r="B640" s="45"/>
      <c r="F640" s="7"/>
    </row>
    <row r="641" spans="1:6" s="6" customFormat="1" x14ac:dyDescent="0.3">
      <c r="A641" s="50"/>
      <c r="B641" s="45"/>
      <c r="F641" s="7"/>
    </row>
    <row r="642" spans="1:6" s="6" customFormat="1" x14ac:dyDescent="0.3">
      <c r="A642" s="50"/>
      <c r="B642" s="45"/>
      <c r="F642" s="7"/>
    </row>
    <row r="643" spans="1:6" s="6" customFormat="1" x14ac:dyDescent="0.3">
      <c r="A643" s="50"/>
      <c r="B643" s="45"/>
      <c r="F643" s="7"/>
    </row>
    <row r="644" spans="1:6" s="6" customFormat="1" x14ac:dyDescent="0.3">
      <c r="A644" s="50"/>
      <c r="B644" s="45"/>
      <c r="F644" s="7"/>
    </row>
    <row r="645" spans="1:6" s="6" customFormat="1" x14ac:dyDescent="0.3">
      <c r="A645" s="50"/>
      <c r="B645" s="45"/>
      <c r="F645" s="7"/>
    </row>
    <row r="646" spans="1:6" s="6" customFormat="1" x14ac:dyDescent="0.3">
      <c r="A646" s="50"/>
      <c r="B646" s="45"/>
      <c r="F646" s="7"/>
    </row>
    <row r="647" spans="1:6" s="6" customFormat="1" x14ac:dyDescent="0.3">
      <c r="A647" s="50"/>
      <c r="B647" s="45"/>
      <c r="F647" s="7"/>
    </row>
    <row r="648" spans="1:6" s="6" customFormat="1" x14ac:dyDescent="0.3">
      <c r="A648" s="50"/>
      <c r="B648" s="45"/>
      <c r="F648" s="7"/>
    </row>
    <row r="649" spans="1:6" s="6" customFormat="1" x14ac:dyDescent="0.3">
      <c r="A649" s="50"/>
      <c r="B649" s="45"/>
      <c r="F649" s="7"/>
    </row>
    <row r="650" spans="1:6" s="6" customFormat="1" x14ac:dyDescent="0.3">
      <c r="A650" s="50"/>
      <c r="B650" s="45"/>
      <c r="F650" s="7"/>
    </row>
    <row r="651" spans="1:6" s="6" customFormat="1" x14ac:dyDescent="0.3">
      <c r="A651" s="50"/>
      <c r="B651" s="45"/>
      <c r="F651" s="7"/>
    </row>
    <row r="652" spans="1:6" s="6" customFormat="1" x14ac:dyDescent="0.3">
      <c r="A652" s="50"/>
      <c r="B652" s="45"/>
      <c r="F652" s="7"/>
    </row>
    <row r="653" spans="1:6" s="6" customFormat="1" x14ac:dyDescent="0.3">
      <c r="A653" s="50"/>
      <c r="B653" s="45"/>
      <c r="F653" s="7"/>
    </row>
    <row r="654" spans="1:6" s="6" customFormat="1" x14ac:dyDescent="0.3">
      <c r="A654" s="50"/>
      <c r="B654" s="45"/>
      <c r="F654" s="7"/>
    </row>
    <row r="655" spans="1:6" s="6" customFormat="1" x14ac:dyDescent="0.3">
      <c r="A655" s="50"/>
      <c r="B655" s="45"/>
      <c r="F655" s="7"/>
    </row>
    <row r="656" spans="1:6" s="6" customFormat="1" x14ac:dyDescent="0.3">
      <c r="A656" s="50"/>
      <c r="B656" s="45"/>
      <c r="F656" s="7"/>
    </row>
    <row r="657" spans="1:6" s="6" customFormat="1" x14ac:dyDescent="0.3">
      <c r="A657" s="50"/>
      <c r="B657" s="45"/>
      <c r="F657" s="7"/>
    </row>
    <row r="658" spans="1:6" s="6" customFormat="1" x14ac:dyDescent="0.3">
      <c r="A658" s="50"/>
      <c r="B658" s="45"/>
      <c r="F658" s="7"/>
    </row>
    <row r="659" spans="1:6" s="6" customFormat="1" x14ac:dyDescent="0.3">
      <c r="A659" s="50"/>
      <c r="B659" s="45"/>
      <c r="F659" s="7"/>
    </row>
    <row r="660" spans="1:6" s="6" customFormat="1" x14ac:dyDescent="0.3">
      <c r="A660" s="50"/>
      <c r="B660" s="45"/>
      <c r="F660" s="7"/>
    </row>
    <row r="661" spans="1:6" s="6" customFormat="1" x14ac:dyDescent="0.3">
      <c r="A661" s="50"/>
      <c r="B661" s="45"/>
      <c r="F661" s="7"/>
    </row>
    <row r="662" spans="1:6" s="6" customFormat="1" x14ac:dyDescent="0.3">
      <c r="A662" s="50"/>
      <c r="B662" s="45"/>
      <c r="F662" s="7"/>
    </row>
    <row r="663" spans="1:6" s="6" customFormat="1" x14ac:dyDescent="0.3">
      <c r="A663" s="50"/>
      <c r="B663" s="45"/>
      <c r="F663" s="7"/>
    </row>
    <row r="664" spans="1:6" s="6" customFormat="1" x14ac:dyDescent="0.3">
      <c r="A664" s="50"/>
      <c r="B664" s="45"/>
      <c r="F664" s="7"/>
    </row>
    <row r="665" spans="1:6" s="6" customFormat="1" x14ac:dyDescent="0.3">
      <c r="A665" s="50"/>
      <c r="B665" s="45"/>
      <c r="F665" s="7"/>
    </row>
    <row r="666" spans="1:6" s="6" customFormat="1" x14ac:dyDescent="0.3">
      <c r="A666" s="50"/>
      <c r="B666" s="45"/>
      <c r="F666" s="7"/>
    </row>
    <row r="667" spans="1:6" s="6" customFormat="1" x14ac:dyDescent="0.3">
      <c r="A667" s="50"/>
      <c r="B667" s="45"/>
      <c r="F667" s="7"/>
    </row>
    <row r="668" spans="1:6" s="6" customFormat="1" x14ac:dyDescent="0.3">
      <c r="A668" s="50"/>
      <c r="B668" s="45"/>
      <c r="F668" s="7"/>
    </row>
    <row r="669" spans="1:6" s="6" customFormat="1" x14ac:dyDescent="0.3">
      <c r="A669" s="50"/>
      <c r="B669" s="45"/>
      <c r="F669" s="7"/>
    </row>
    <row r="670" spans="1:6" s="6" customFormat="1" x14ac:dyDescent="0.3">
      <c r="A670" s="50"/>
      <c r="B670" s="45"/>
      <c r="F670" s="7"/>
    </row>
    <row r="671" spans="1:6" s="6" customFormat="1" x14ac:dyDescent="0.3">
      <c r="A671" s="50"/>
      <c r="B671" s="45"/>
      <c r="F671" s="7"/>
    </row>
    <row r="672" spans="1:6" s="6" customFormat="1" x14ac:dyDescent="0.3">
      <c r="A672" s="50"/>
      <c r="B672" s="45"/>
      <c r="F672" s="7"/>
    </row>
    <row r="673" spans="1:6" s="6" customFormat="1" x14ac:dyDescent="0.3">
      <c r="A673" s="50"/>
      <c r="B673" s="45"/>
      <c r="F673" s="7"/>
    </row>
    <row r="674" spans="1:6" s="6" customFormat="1" x14ac:dyDescent="0.3">
      <c r="A674" s="50"/>
      <c r="B674" s="45"/>
      <c r="F674" s="7"/>
    </row>
    <row r="675" spans="1:6" s="6" customFormat="1" x14ac:dyDescent="0.3">
      <c r="A675" s="50"/>
      <c r="B675" s="45"/>
      <c r="F675" s="7"/>
    </row>
    <row r="676" spans="1:6" s="6" customFormat="1" x14ac:dyDescent="0.3">
      <c r="A676" s="50"/>
      <c r="B676" s="45"/>
      <c r="F676" s="7"/>
    </row>
    <row r="677" spans="1:6" s="6" customFormat="1" x14ac:dyDescent="0.3">
      <c r="A677" s="50"/>
      <c r="B677" s="45"/>
      <c r="F677" s="7"/>
    </row>
    <row r="678" spans="1:6" s="6" customFormat="1" x14ac:dyDescent="0.3">
      <c r="A678" s="50"/>
      <c r="B678" s="45"/>
      <c r="F678" s="7"/>
    </row>
    <row r="679" spans="1:6" s="6" customFormat="1" x14ac:dyDescent="0.3">
      <c r="A679" s="50"/>
      <c r="B679" s="45"/>
      <c r="F679" s="7"/>
    </row>
    <row r="680" spans="1:6" s="6" customFormat="1" x14ac:dyDescent="0.3">
      <c r="A680" s="50"/>
      <c r="B680" s="45"/>
      <c r="F680" s="7"/>
    </row>
    <row r="681" spans="1:6" s="6" customFormat="1" x14ac:dyDescent="0.3">
      <c r="A681" s="50"/>
      <c r="B681" s="45"/>
      <c r="F681" s="7"/>
    </row>
    <row r="682" spans="1:6" s="6" customFormat="1" x14ac:dyDescent="0.3">
      <c r="A682" s="50"/>
      <c r="B682" s="45"/>
      <c r="F682" s="7"/>
    </row>
    <row r="683" spans="1:6" s="6" customFormat="1" x14ac:dyDescent="0.3">
      <c r="A683" s="50"/>
      <c r="B683" s="45"/>
      <c r="F683" s="7"/>
    </row>
    <row r="684" spans="1:6" s="6" customFormat="1" x14ac:dyDescent="0.3">
      <c r="A684" s="50"/>
      <c r="B684" s="45"/>
      <c r="F684" s="7"/>
    </row>
    <row r="685" spans="1:6" s="6" customFormat="1" x14ac:dyDescent="0.3">
      <c r="A685" s="50"/>
      <c r="B685" s="45"/>
      <c r="F685" s="7"/>
    </row>
    <row r="686" spans="1:6" s="6" customFormat="1" x14ac:dyDescent="0.3">
      <c r="A686" s="50"/>
      <c r="B686" s="45"/>
      <c r="F686" s="7"/>
    </row>
    <row r="687" spans="1:6" s="6" customFormat="1" x14ac:dyDescent="0.3">
      <c r="A687" s="50"/>
      <c r="B687" s="45"/>
      <c r="F687" s="7"/>
    </row>
    <row r="688" spans="1:6" s="6" customFormat="1" x14ac:dyDescent="0.3">
      <c r="A688" s="50"/>
      <c r="B688" s="45"/>
      <c r="F688" s="7"/>
    </row>
    <row r="689" spans="1:6" s="6" customFormat="1" x14ac:dyDescent="0.3">
      <c r="A689" s="50"/>
      <c r="B689" s="45"/>
      <c r="F689" s="7"/>
    </row>
    <row r="690" spans="1:6" s="6" customFormat="1" x14ac:dyDescent="0.3">
      <c r="A690" s="50"/>
      <c r="B690" s="45"/>
      <c r="F690" s="7"/>
    </row>
    <row r="691" spans="1:6" s="6" customFormat="1" x14ac:dyDescent="0.3">
      <c r="A691" s="50"/>
      <c r="B691" s="45"/>
      <c r="F691" s="7"/>
    </row>
    <row r="692" spans="1:6" s="6" customFormat="1" x14ac:dyDescent="0.3">
      <c r="A692" s="50"/>
      <c r="B692" s="45"/>
      <c r="F692" s="7"/>
    </row>
    <row r="693" spans="1:6" s="6" customFormat="1" x14ac:dyDescent="0.3">
      <c r="A693" s="50"/>
      <c r="B693" s="45"/>
      <c r="F693" s="7"/>
    </row>
    <row r="694" spans="1:6" s="6" customFormat="1" x14ac:dyDescent="0.3">
      <c r="A694" s="50"/>
      <c r="B694" s="45"/>
      <c r="F694" s="7"/>
    </row>
    <row r="695" spans="1:6" s="6" customFormat="1" x14ac:dyDescent="0.3">
      <c r="A695" s="50"/>
      <c r="B695" s="45"/>
      <c r="F695" s="7"/>
    </row>
    <row r="696" spans="1:6" s="6" customFormat="1" x14ac:dyDescent="0.3">
      <c r="A696" s="50"/>
      <c r="B696" s="45"/>
      <c r="F696" s="7"/>
    </row>
    <row r="697" spans="1:6" s="6" customFormat="1" x14ac:dyDescent="0.3">
      <c r="A697" s="50"/>
      <c r="B697" s="45"/>
      <c r="F697" s="7"/>
    </row>
    <row r="698" spans="1:6" s="6" customFormat="1" x14ac:dyDescent="0.3">
      <c r="A698" s="50"/>
      <c r="B698" s="45"/>
      <c r="F698" s="7"/>
    </row>
    <row r="699" spans="1:6" s="6" customFormat="1" x14ac:dyDescent="0.3">
      <c r="A699" s="50"/>
      <c r="B699" s="45"/>
      <c r="F699" s="7"/>
    </row>
    <row r="700" spans="1:6" s="6" customFormat="1" x14ac:dyDescent="0.3">
      <c r="A700" s="50"/>
      <c r="B700" s="45"/>
      <c r="F700" s="7"/>
    </row>
    <row r="701" spans="1:6" s="6" customFormat="1" x14ac:dyDescent="0.3">
      <c r="A701" s="50"/>
      <c r="B701" s="45"/>
      <c r="F701" s="7"/>
    </row>
    <row r="702" spans="1:6" s="6" customFormat="1" x14ac:dyDescent="0.3">
      <c r="A702" s="50"/>
      <c r="B702" s="45"/>
      <c r="F702" s="7"/>
    </row>
    <row r="703" spans="1:6" s="6" customFormat="1" x14ac:dyDescent="0.3">
      <c r="A703" s="50"/>
      <c r="B703" s="45"/>
      <c r="F703" s="7"/>
    </row>
    <row r="704" spans="1:6" s="6" customFormat="1" x14ac:dyDescent="0.3">
      <c r="A704" s="50"/>
      <c r="B704" s="45"/>
      <c r="F704" s="7"/>
    </row>
    <row r="705" spans="1:6" s="6" customFormat="1" x14ac:dyDescent="0.3">
      <c r="A705" s="50"/>
      <c r="B705" s="45"/>
      <c r="F705" s="7"/>
    </row>
    <row r="706" spans="1:6" s="6" customFormat="1" x14ac:dyDescent="0.3">
      <c r="A706" s="50"/>
      <c r="B706" s="45"/>
      <c r="F706" s="7"/>
    </row>
    <row r="707" spans="1:6" s="6" customFormat="1" x14ac:dyDescent="0.3">
      <c r="A707" s="50"/>
      <c r="B707" s="45"/>
      <c r="F707" s="7"/>
    </row>
    <row r="708" spans="1:6" s="6" customFormat="1" x14ac:dyDescent="0.3">
      <c r="A708" s="50"/>
      <c r="B708" s="45"/>
      <c r="F708" s="7"/>
    </row>
    <row r="709" spans="1:6" s="6" customFormat="1" x14ac:dyDescent="0.3">
      <c r="A709" s="50"/>
      <c r="B709" s="45"/>
      <c r="F709" s="7"/>
    </row>
    <row r="710" spans="1:6" s="6" customFormat="1" x14ac:dyDescent="0.3">
      <c r="A710" s="50"/>
      <c r="B710" s="45"/>
      <c r="F710" s="7"/>
    </row>
    <row r="711" spans="1:6" s="6" customFormat="1" x14ac:dyDescent="0.3">
      <c r="A711" s="50"/>
      <c r="B711" s="45"/>
      <c r="F711" s="7"/>
    </row>
    <row r="712" spans="1:6" s="6" customFormat="1" x14ac:dyDescent="0.3">
      <c r="A712" s="50"/>
      <c r="B712" s="45"/>
      <c r="F712" s="7"/>
    </row>
    <row r="713" spans="1:6" s="6" customFormat="1" x14ac:dyDescent="0.3">
      <c r="A713" s="50"/>
      <c r="B713" s="45"/>
      <c r="F713" s="7"/>
    </row>
    <row r="714" spans="1:6" s="6" customFormat="1" x14ac:dyDescent="0.3">
      <c r="A714" s="50"/>
      <c r="B714" s="45"/>
      <c r="F714" s="7"/>
    </row>
    <row r="715" spans="1:6" s="6" customFormat="1" x14ac:dyDescent="0.3">
      <c r="A715" s="50"/>
      <c r="B715" s="45"/>
      <c r="F715" s="7"/>
    </row>
    <row r="716" spans="1:6" s="6" customFormat="1" x14ac:dyDescent="0.3">
      <c r="A716" s="50"/>
      <c r="B716" s="45"/>
      <c r="F716" s="7"/>
    </row>
    <row r="717" spans="1:6" s="6" customFormat="1" x14ac:dyDescent="0.3">
      <c r="A717" s="50"/>
      <c r="B717" s="45"/>
      <c r="F717" s="7"/>
    </row>
    <row r="718" spans="1:6" s="6" customFormat="1" x14ac:dyDescent="0.3">
      <c r="A718" s="50"/>
      <c r="B718" s="45"/>
      <c r="F718" s="7"/>
    </row>
    <row r="719" spans="1:6" s="6" customFormat="1" x14ac:dyDescent="0.3">
      <c r="A719" s="50"/>
      <c r="B719" s="45"/>
      <c r="F719" s="7"/>
    </row>
    <row r="720" spans="1:6" s="6" customFormat="1" x14ac:dyDescent="0.3">
      <c r="A720" s="50"/>
      <c r="B720" s="45"/>
      <c r="F720" s="7"/>
    </row>
    <row r="721" spans="1:6" s="6" customFormat="1" x14ac:dyDescent="0.3">
      <c r="A721" s="50"/>
      <c r="B721" s="45"/>
      <c r="F721" s="7"/>
    </row>
    <row r="722" spans="1:6" s="6" customFormat="1" x14ac:dyDescent="0.3">
      <c r="A722" s="50"/>
      <c r="B722" s="45"/>
      <c r="F722" s="7"/>
    </row>
    <row r="723" spans="1:6" s="6" customFormat="1" x14ac:dyDescent="0.3">
      <c r="A723" s="50"/>
      <c r="B723" s="45"/>
      <c r="F723" s="7"/>
    </row>
    <row r="724" spans="1:6" s="6" customFormat="1" x14ac:dyDescent="0.3">
      <c r="A724" s="50"/>
      <c r="B724" s="45"/>
      <c r="F724" s="7"/>
    </row>
    <row r="725" spans="1:6" s="6" customFormat="1" x14ac:dyDescent="0.3">
      <c r="A725" s="50"/>
      <c r="B725" s="45"/>
      <c r="F725" s="7"/>
    </row>
    <row r="726" spans="1:6" s="6" customFormat="1" x14ac:dyDescent="0.3">
      <c r="A726" s="50"/>
      <c r="B726" s="45"/>
      <c r="F726" s="7"/>
    </row>
    <row r="727" spans="1:6" s="6" customFormat="1" x14ac:dyDescent="0.3">
      <c r="A727" s="50"/>
      <c r="B727" s="45"/>
      <c r="F727" s="7"/>
    </row>
    <row r="728" spans="1:6" s="6" customFormat="1" x14ac:dyDescent="0.3">
      <c r="A728" s="50"/>
      <c r="B728" s="45"/>
      <c r="F728" s="7"/>
    </row>
    <row r="729" spans="1:6" s="6" customFormat="1" x14ac:dyDescent="0.3">
      <c r="A729" s="50"/>
      <c r="B729" s="45"/>
      <c r="F729" s="7"/>
    </row>
    <row r="730" spans="1:6" s="6" customFormat="1" x14ac:dyDescent="0.3">
      <c r="A730" s="50"/>
      <c r="B730" s="45"/>
      <c r="F730" s="7"/>
    </row>
    <row r="731" spans="1:6" s="6" customFormat="1" x14ac:dyDescent="0.3">
      <c r="A731" s="50"/>
      <c r="B731" s="45"/>
      <c r="F731" s="7"/>
    </row>
    <row r="732" spans="1:6" s="6" customFormat="1" x14ac:dyDescent="0.3">
      <c r="A732" s="50"/>
      <c r="B732" s="45"/>
      <c r="F732" s="7"/>
    </row>
    <row r="733" spans="1:6" s="6" customFormat="1" x14ac:dyDescent="0.3">
      <c r="A733" s="50"/>
      <c r="B733" s="45"/>
      <c r="F733" s="7"/>
    </row>
    <row r="734" spans="1:6" s="6" customFormat="1" x14ac:dyDescent="0.3">
      <c r="A734" s="50"/>
      <c r="B734" s="45"/>
      <c r="F734" s="7"/>
    </row>
    <row r="735" spans="1:6" s="6" customFormat="1" x14ac:dyDescent="0.3">
      <c r="A735" s="50"/>
      <c r="B735" s="45"/>
      <c r="F735" s="7"/>
    </row>
    <row r="736" spans="1:6" s="6" customFormat="1" x14ac:dyDescent="0.3">
      <c r="A736" s="50"/>
      <c r="B736" s="45"/>
      <c r="F736" s="7"/>
    </row>
    <row r="737" spans="1:6" s="6" customFormat="1" x14ac:dyDescent="0.3">
      <c r="A737" s="50"/>
      <c r="B737" s="45"/>
      <c r="F737" s="7"/>
    </row>
    <row r="738" spans="1:6" s="6" customFormat="1" x14ac:dyDescent="0.3">
      <c r="A738" s="50"/>
      <c r="B738" s="45"/>
      <c r="F738" s="7"/>
    </row>
    <row r="739" spans="1:6" s="6" customFormat="1" x14ac:dyDescent="0.3">
      <c r="A739" s="50"/>
      <c r="B739" s="45"/>
      <c r="F739" s="7"/>
    </row>
    <row r="740" spans="1:6" s="6" customFormat="1" x14ac:dyDescent="0.3">
      <c r="A740" s="50"/>
      <c r="B740" s="45"/>
      <c r="F740" s="7"/>
    </row>
    <row r="741" spans="1:6" s="6" customFormat="1" x14ac:dyDescent="0.3">
      <c r="A741" s="50"/>
      <c r="B741" s="45"/>
      <c r="F741" s="7"/>
    </row>
    <row r="742" spans="1:6" s="6" customFormat="1" x14ac:dyDescent="0.3">
      <c r="A742" s="50"/>
      <c r="B742" s="45"/>
      <c r="F742" s="7"/>
    </row>
    <row r="743" spans="1:6" s="6" customFormat="1" x14ac:dyDescent="0.3">
      <c r="A743" s="50"/>
      <c r="B743" s="45"/>
      <c r="F743" s="7"/>
    </row>
    <row r="744" spans="1:6" s="6" customFormat="1" x14ac:dyDescent="0.3">
      <c r="A744" s="50"/>
      <c r="B744" s="45"/>
      <c r="F744" s="7"/>
    </row>
    <row r="745" spans="1:6" s="6" customFormat="1" x14ac:dyDescent="0.3">
      <c r="A745" s="50"/>
      <c r="B745" s="45"/>
      <c r="F745" s="7"/>
    </row>
    <row r="746" spans="1:6" s="6" customFormat="1" x14ac:dyDescent="0.3">
      <c r="A746" s="50"/>
      <c r="B746" s="45"/>
      <c r="F746" s="7"/>
    </row>
    <row r="747" spans="1:6" s="6" customFormat="1" x14ac:dyDescent="0.3">
      <c r="A747" s="50"/>
      <c r="B747" s="45"/>
      <c r="F747" s="7"/>
    </row>
    <row r="748" spans="1:6" s="6" customFormat="1" x14ac:dyDescent="0.3">
      <c r="A748" s="50"/>
      <c r="B748" s="45"/>
      <c r="F748" s="7"/>
    </row>
    <row r="749" spans="1:6" s="6" customFormat="1" x14ac:dyDescent="0.3">
      <c r="A749" s="50"/>
      <c r="B749" s="45"/>
      <c r="F749" s="7"/>
    </row>
    <row r="750" spans="1:6" s="6" customFormat="1" x14ac:dyDescent="0.3">
      <c r="A750" s="50"/>
      <c r="B750" s="45"/>
      <c r="F750" s="7"/>
    </row>
    <row r="751" spans="1:6" s="6" customFormat="1" x14ac:dyDescent="0.3">
      <c r="A751" s="50"/>
      <c r="B751" s="45"/>
      <c r="F751" s="7"/>
    </row>
    <row r="752" spans="1:6" s="6" customFormat="1" x14ac:dyDescent="0.3">
      <c r="A752" s="50"/>
      <c r="B752" s="45"/>
      <c r="F752" s="7"/>
    </row>
    <row r="753" spans="1:6" s="6" customFormat="1" x14ac:dyDescent="0.3">
      <c r="A753" s="50"/>
      <c r="B753" s="45"/>
      <c r="F753" s="7"/>
    </row>
    <row r="754" spans="1:6" s="6" customFormat="1" x14ac:dyDescent="0.3">
      <c r="A754" s="50"/>
      <c r="B754" s="45"/>
      <c r="F754" s="7"/>
    </row>
    <row r="755" spans="1:6" s="6" customFormat="1" x14ac:dyDescent="0.3">
      <c r="A755" s="50"/>
      <c r="B755" s="45"/>
      <c r="F755" s="7"/>
    </row>
    <row r="756" spans="1:6" s="6" customFormat="1" x14ac:dyDescent="0.3">
      <c r="A756" s="50"/>
      <c r="B756" s="45"/>
      <c r="F756" s="7"/>
    </row>
    <row r="757" spans="1:6" s="6" customFormat="1" x14ac:dyDescent="0.3">
      <c r="A757" s="50"/>
      <c r="B757" s="45"/>
      <c r="F757" s="7"/>
    </row>
    <row r="758" spans="1:6" s="6" customFormat="1" x14ac:dyDescent="0.3">
      <c r="A758" s="50"/>
      <c r="B758" s="45"/>
      <c r="F758" s="7"/>
    </row>
    <row r="759" spans="1:6" s="6" customFormat="1" x14ac:dyDescent="0.3">
      <c r="A759" s="50"/>
      <c r="B759" s="45"/>
      <c r="F759" s="7"/>
    </row>
    <row r="760" spans="1:6" s="6" customFormat="1" x14ac:dyDescent="0.3">
      <c r="A760" s="50"/>
      <c r="B760" s="45"/>
      <c r="F760" s="7"/>
    </row>
    <row r="761" spans="1:6" s="6" customFormat="1" x14ac:dyDescent="0.3">
      <c r="A761" s="50"/>
      <c r="B761" s="45"/>
      <c r="F761" s="7"/>
    </row>
    <row r="762" spans="1:6" s="6" customFormat="1" x14ac:dyDescent="0.3">
      <c r="A762" s="50"/>
      <c r="B762" s="45"/>
      <c r="F762" s="7"/>
    </row>
    <row r="763" spans="1:6" s="6" customFormat="1" x14ac:dyDescent="0.3">
      <c r="A763" s="50"/>
      <c r="B763" s="45"/>
      <c r="F763" s="7"/>
    </row>
    <row r="764" spans="1:6" s="6" customFormat="1" x14ac:dyDescent="0.3">
      <c r="A764" s="50"/>
      <c r="B764" s="45"/>
      <c r="F764" s="7"/>
    </row>
    <row r="765" spans="1:6" s="6" customFormat="1" x14ac:dyDescent="0.3">
      <c r="A765" s="50"/>
      <c r="B765" s="45"/>
      <c r="F765" s="7"/>
    </row>
    <row r="766" spans="1:6" s="6" customFormat="1" x14ac:dyDescent="0.3">
      <c r="A766" s="50"/>
      <c r="B766" s="45"/>
      <c r="F766" s="7"/>
    </row>
    <row r="767" spans="1:6" s="6" customFormat="1" x14ac:dyDescent="0.3">
      <c r="A767" s="50"/>
      <c r="B767" s="45"/>
      <c r="F767" s="7"/>
    </row>
    <row r="768" spans="1:6" s="6" customFormat="1" x14ac:dyDescent="0.3">
      <c r="A768" s="50"/>
      <c r="B768" s="45"/>
      <c r="F768" s="7"/>
    </row>
    <row r="769" spans="1:6" s="6" customFormat="1" x14ac:dyDescent="0.3">
      <c r="A769" s="50"/>
      <c r="B769" s="45"/>
      <c r="F769" s="7"/>
    </row>
    <row r="770" spans="1:6" s="6" customFormat="1" x14ac:dyDescent="0.3">
      <c r="A770" s="50"/>
      <c r="B770" s="45"/>
      <c r="F770" s="7"/>
    </row>
    <row r="771" spans="1:6" s="6" customFormat="1" x14ac:dyDescent="0.3">
      <c r="A771" s="50"/>
      <c r="B771" s="45"/>
      <c r="F771" s="7"/>
    </row>
    <row r="772" spans="1:6" s="6" customFormat="1" x14ac:dyDescent="0.3">
      <c r="A772" s="50"/>
      <c r="B772" s="45"/>
      <c r="F772" s="7"/>
    </row>
    <row r="773" spans="1:6" s="6" customFormat="1" x14ac:dyDescent="0.3">
      <c r="A773" s="50"/>
      <c r="B773" s="45"/>
      <c r="F773" s="7"/>
    </row>
    <row r="774" spans="1:6" s="6" customFormat="1" x14ac:dyDescent="0.3">
      <c r="A774" s="50"/>
      <c r="B774" s="45"/>
      <c r="F774" s="7"/>
    </row>
    <row r="775" spans="1:6" s="6" customFormat="1" x14ac:dyDescent="0.3">
      <c r="A775" s="50"/>
      <c r="B775" s="45"/>
      <c r="F775" s="7"/>
    </row>
    <row r="776" spans="1:6" s="6" customFormat="1" x14ac:dyDescent="0.3">
      <c r="A776" s="50"/>
      <c r="B776" s="45"/>
      <c r="F776" s="7"/>
    </row>
    <row r="777" spans="1:6" s="6" customFormat="1" x14ac:dyDescent="0.3">
      <c r="A777" s="50"/>
      <c r="B777" s="45"/>
      <c r="F777" s="7"/>
    </row>
    <row r="778" spans="1:6" s="6" customFormat="1" x14ac:dyDescent="0.3">
      <c r="A778" s="50"/>
      <c r="B778" s="45"/>
      <c r="F778" s="7"/>
    </row>
    <row r="779" spans="1:6" s="6" customFormat="1" x14ac:dyDescent="0.3">
      <c r="A779" s="50"/>
      <c r="B779" s="45"/>
      <c r="F779" s="7"/>
    </row>
    <row r="780" spans="1:6" s="6" customFormat="1" x14ac:dyDescent="0.3">
      <c r="A780" s="50"/>
      <c r="B780" s="45"/>
      <c r="F780" s="7"/>
    </row>
    <row r="781" spans="1:6" s="6" customFormat="1" x14ac:dyDescent="0.3">
      <c r="A781" s="50"/>
      <c r="B781" s="45"/>
      <c r="F781" s="7"/>
    </row>
    <row r="782" spans="1:6" s="6" customFormat="1" x14ac:dyDescent="0.3">
      <c r="A782" s="50"/>
      <c r="B782" s="45"/>
      <c r="F782" s="7"/>
    </row>
    <row r="783" spans="1:6" s="6" customFormat="1" x14ac:dyDescent="0.3">
      <c r="A783" s="50"/>
      <c r="B783" s="45"/>
      <c r="F783" s="7"/>
    </row>
    <row r="784" spans="1:6" s="6" customFormat="1" x14ac:dyDescent="0.3">
      <c r="A784" s="50"/>
      <c r="B784" s="45"/>
      <c r="F784" s="7"/>
    </row>
    <row r="785" spans="1:6" s="6" customFormat="1" x14ac:dyDescent="0.3">
      <c r="A785" s="50"/>
      <c r="B785" s="45"/>
      <c r="F785" s="7"/>
    </row>
    <row r="786" spans="1:6" s="6" customFormat="1" x14ac:dyDescent="0.3">
      <c r="A786" s="50"/>
      <c r="B786" s="45"/>
      <c r="F786" s="7"/>
    </row>
    <row r="787" spans="1:6" s="6" customFormat="1" x14ac:dyDescent="0.3">
      <c r="A787" s="50"/>
      <c r="B787" s="45"/>
      <c r="F787" s="7"/>
    </row>
    <row r="788" spans="1:6" s="6" customFormat="1" x14ac:dyDescent="0.3">
      <c r="A788" s="50"/>
      <c r="B788" s="45"/>
      <c r="F788" s="7"/>
    </row>
    <row r="789" spans="1:6" s="6" customFormat="1" x14ac:dyDescent="0.3">
      <c r="A789" s="50"/>
      <c r="B789" s="45"/>
      <c r="F789" s="7"/>
    </row>
    <row r="790" spans="1:6" s="6" customFormat="1" x14ac:dyDescent="0.3">
      <c r="A790" s="50"/>
      <c r="B790" s="45"/>
      <c r="F790" s="7"/>
    </row>
    <row r="791" spans="1:6" s="6" customFormat="1" x14ac:dyDescent="0.3">
      <c r="A791" s="50"/>
      <c r="B791" s="45"/>
      <c r="F791" s="7"/>
    </row>
    <row r="792" spans="1:6" s="6" customFormat="1" x14ac:dyDescent="0.3">
      <c r="A792" s="50"/>
      <c r="B792" s="45"/>
      <c r="F792" s="7"/>
    </row>
    <row r="793" spans="1:6" s="6" customFormat="1" x14ac:dyDescent="0.3">
      <c r="A793" s="50"/>
      <c r="B793" s="45"/>
      <c r="F793" s="7"/>
    </row>
    <row r="794" spans="1:6" s="6" customFormat="1" x14ac:dyDescent="0.3">
      <c r="A794" s="50"/>
      <c r="B794" s="45"/>
      <c r="F794" s="7"/>
    </row>
    <row r="795" spans="1:6" s="6" customFormat="1" x14ac:dyDescent="0.3">
      <c r="A795" s="50"/>
      <c r="B795" s="45"/>
      <c r="F795" s="7"/>
    </row>
    <row r="796" spans="1:6" s="6" customFormat="1" x14ac:dyDescent="0.3">
      <c r="A796" s="50"/>
      <c r="B796" s="45"/>
      <c r="F796" s="7"/>
    </row>
    <row r="797" spans="1:6" s="6" customFormat="1" x14ac:dyDescent="0.3">
      <c r="A797" s="50"/>
      <c r="B797" s="45"/>
      <c r="F797" s="7"/>
    </row>
    <row r="798" spans="1:6" s="6" customFormat="1" x14ac:dyDescent="0.3">
      <c r="A798" s="50"/>
      <c r="B798" s="45"/>
      <c r="F798" s="7"/>
    </row>
    <row r="799" spans="1:6" s="6" customFormat="1" x14ac:dyDescent="0.3">
      <c r="A799" s="50"/>
      <c r="B799" s="45"/>
      <c r="F799" s="7"/>
    </row>
    <row r="800" spans="1:6" s="6" customFormat="1" x14ac:dyDescent="0.3">
      <c r="A800" s="50"/>
      <c r="B800" s="45"/>
      <c r="F800" s="7"/>
    </row>
    <row r="801" spans="1:6" s="6" customFormat="1" x14ac:dyDescent="0.3">
      <c r="A801" s="50"/>
      <c r="B801" s="45"/>
      <c r="F801" s="7"/>
    </row>
    <row r="802" spans="1:6" s="6" customFormat="1" x14ac:dyDescent="0.3">
      <c r="A802" s="50"/>
      <c r="B802" s="45"/>
      <c r="F802" s="7"/>
    </row>
    <row r="803" spans="1:6" s="6" customFormat="1" x14ac:dyDescent="0.3">
      <c r="A803" s="50"/>
      <c r="B803" s="45"/>
      <c r="F803" s="7"/>
    </row>
    <row r="804" spans="1:6" s="6" customFormat="1" x14ac:dyDescent="0.3">
      <c r="A804" s="50"/>
      <c r="B804" s="45"/>
      <c r="F804" s="7"/>
    </row>
    <row r="805" spans="1:6" s="6" customFormat="1" x14ac:dyDescent="0.3">
      <c r="A805" s="50"/>
      <c r="B805" s="45"/>
      <c r="F805" s="7"/>
    </row>
    <row r="806" spans="1:6" s="6" customFormat="1" x14ac:dyDescent="0.3">
      <c r="A806" s="50"/>
      <c r="B806" s="45"/>
      <c r="F806" s="7"/>
    </row>
    <row r="807" spans="1:6" s="6" customFormat="1" x14ac:dyDescent="0.3">
      <c r="A807" s="50"/>
      <c r="B807" s="45"/>
      <c r="F807" s="7"/>
    </row>
    <row r="808" spans="1:6" s="6" customFormat="1" x14ac:dyDescent="0.3">
      <c r="A808" s="50"/>
      <c r="B808" s="45"/>
      <c r="F808" s="7"/>
    </row>
    <row r="809" spans="1:6" s="6" customFormat="1" x14ac:dyDescent="0.3">
      <c r="A809" s="50"/>
      <c r="B809" s="45"/>
      <c r="F809" s="7"/>
    </row>
    <row r="810" spans="1:6" s="6" customFormat="1" x14ac:dyDescent="0.3">
      <c r="A810" s="50"/>
      <c r="B810" s="45"/>
      <c r="F810" s="7"/>
    </row>
    <row r="811" spans="1:6" s="6" customFormat="1" x14ac:dyDescent="0.3">
      <c r="A811" s="50"/>
      <c r="B811" s="45"/>
      <c r="F811" s="7"/>
    </row>
    <row r="812" spans="1:6" s="6" customFormat="1" x14ac:dyDescent="0.3">
      <c r="A812" s="50"/>
      <c r="B812" s="45"/>
      <c r="F812" s="7"/>
    </row>
    <row r="813" spans="1:6" s="6" customFormat="1" x14ac:dyDescent="0.3">
      <c r="A813" s="50"/>
      <c r="B813" s="45"/>
      <c r="F813" s="7"/>
    </row>
    <row r="814" spans="1:6" s="6" customFormat="1" x14ac:dyDescent="0.3">
      <c r="A814" s="50"/>
      <c r="B814" s="45"/>
      <c r="F814" s="7"/>
    </row>
    <row r="815" spans="1:6" s="6" customFormat="1" x14ac:dyDescent="0.3">
      <c r="A815" s="50"/>
      <c r="B815" s="45"/>
      <c r="F815" s="7"/>
    </row>
    <row r="816" spans="1:6" s="6" customFormat="1" x14ac:dyDescent="0.3">
      <c r="A816" s="50"/>
      <c r="B816" s="45"/>
      <c r="F816" s="7"/>
    </row>
    <row r="817" spans="1:6" s="6" customFormat="1" x14ac:dyDescent="0.3">
      <c r="A817" s="50"/>
      <c r="B817" s="45"/>
      <c r="F817" s="7"/>
    </row>
    <row r="818" spans="1:6" s="6" customFormat="1" x14ac:dyDescent="0.3">
      <c r="A818" s="50"/>
      <c r="B818" s="45"/>
      <c r="F818" s="7"/>
    </row>
    <row r="819" spans="1:6" s="6" customFormat="1" x14ac:dyDescent="0.3">
      <c r="A819" s="50"/>
      <c r="B819" s="45"/>
      <c r="F819" s="7"/>
    </row>
    <row r="820" spans="1:6" s="6" customFormat="1" x14ac:dyDescent="0.3">
      <c r="A820" s="50"/>
      <c r="B820" s="45"/>
      <c r="F820" s="7"/>
    </row>
    <row r="821" spans="1:6" s="6" customFormat="1" x14ac:dyDescent="0.3">
      <c r="A821" s="50"/>
      <c r="B821" s="45"/>
      <c r="F821" s="7"/>
    </row>
    <row r="822" spans="1:6" s="6" customFormat="1" x14ac:dyDescent="0.3">
      <c r="A822" s="50"/>
      <c r="B822" s="45"/>
      <c r="F822" s="7"/>
    </row>
    <row r="823" spans="1:6" s="6" customFormat="1" x14ac:dyDescent="0.3">
      <c r="A823" s="50"/>
      <c r="B823" s="45"/>
      <c r="F823" s="7"/>
    </row>
    <row r="824" spans="1:6" s="6" customFormat="1" x14ac:dyDescent="0.3">
      <c r="A824" s="50"/>
      <c r="B824" s="45"/>
      <c r="F824" s="7"/>
    </row>
    <row r="825" spans="1:6" s="6" customFormat="1" x14ac:dyDescent="0.3">
      <c r="A825" s="50"/>
      <c r="B825" s="45"/>
      <c r="F825" s="7"/>
    </row>
    <row r="826" spans="1:6" s="6" customFormat="1" x14ac:dyDescent="0.3">
      <c r="A826" s="50"/>
      <c r="B826" s="45"/>
      <c r="F826" s="7"/>
    </row>
    <row r="827" spans="1:6" s="6" customFormat="1" x14ac:dyDescent="0.3">
      <c r="A827" s="50"/>
      <c r="B827" s="45"/>
      <c r="F827" s="7"/>
    </row>
    <row r="828" spans="1:6" s="6" customFormat="1" x14ac:dyDescent="0.3">
      <c r="A828" s="50"/>
      <c r="B828" s="45"/>
      <c r="F828" s="7"/>
    </row>
    <row r="829" spans="1:6" s="6" customFormat="1" x14ac:dyDescent="0.3">
      <c r="A829" s="50"/>
      <c r="B829" s="45"/>
      <c r="F829" s="7"/>
    </row>
    <row r="830" spans="1:6" s="6" customFormat="1" x14ac:dyDescent="0.3">
      <c r="A830" s="50"/>
      <c r="B830" s="45"/>
      <c r="F830" s="7"/>
    </row>
    <row r="831" spans="1:6" s="6" customFormat="1" x14ac:dyDescent="0.3">
      <c r="A831" s="50"/>
      <c r="B831" s="45"/>
      <c r="F831" s="7"/>
    </row>
    <row r="832" spans="1:6" s="6" customFormat="1" x14ac:dyDescent="0.3">
      <c r="A832" s="50"/>
      <c r="B832" s="45"/>
      <c r="F832" s="7"/>
    </row>
    <row r="833" spans="1:6" s="6" customFormat="1" x14ac:dyDescent="0.3">
      <c r="A833" s="50"/>
      <c r="B833" s="45"/>
      <c r="F833" s="7"/>
    </row>
    <row r="834" spans="1:6" s="6" customFormat="1" x14ac:dyDescent="0.3">
      <c r="A834" s="50"/>
      <c r="B834" s="45"/>
      <c r="F834" s="7"/>
    </row>
    <row r="835" spans="1:6" s="6" customFormat="1" x14ac:dyDescent="0.3">
      <c r="A835" s="50"/>
      <c r="B835" s="45"/>
      <c r="F835" s="7"/>
    </row>
    <row r="836" spans="1:6" s="6" customFormat="1" x14ac:dyDescent="0.3">
      <c r="A836" s="50"/>
      <c r="B836" s="45"/>
      <c r="F836" s="7"/>
    </row>
    <row r="837" spans="1:6" s="6" customFormat="1" x14ac:dyDescent="0.3">
      <c r="A837" s="50"/>
      <c r="B837" s="45"/>
      <c r="F837" s="7"/>
    </row>
    <row r="838" spans="1:6" s="6" customFormat="1" x14ac:dyDescent="0.3">
      <c r="A838" s="50"/>
      <c r="B838" s="45"/>
      <c r="F838" s="7"/>
    </row>
    <row r="839" spans="1:6" s="6" customFormat="1" x14ac:dyDescent="0.3">
      <c r="A839" s="50"/>
      <c r="B839" s="45"/>
      <c r="F839" s="7"/>
    </row>
    <row r="840" spans="1:6" s="6" customFormat="1" x14ac:dyDescent="0.3">
      <c r="A840" s="50"/>
      <c r="B840" s="45"/>
      <c r="F840" s="7"/>
    </row>
    <row r="841" spans="1:6" s="6" customFormat="1" x14ac:dyDescent="0.3">
      <c r="A841" s="50"/>
      <c r="B841" s="45"/>
      <c r="F841" s="7"/>
    </row>
    <row r="842" spans="1:6" s="6" customFormat="1" x14ac:dyDescent="0.3">
      <c r="A842" s="50"/>
      <c r="B842" s="45"/>
      <c r="F842" s="7"/>
    </row>
    <row r="843" spans="1:6" s="6" customFormat="1" x14ac:dyDescent="0.3">
      <c r="A843" s="50"/>
      <c r="B843" s="45"/>
      <c r="F843" s="7"/>
    </row>
    <row r="844" spans="1:6" s="6" customFormat="1" x14ac:dyDescent="0.3">
      <c r="A844" s="50"/>
      <c r="B844" s="45"/>
      <c r="F844" s="7"/>
    </row>
    <row r="845" spans="1:6" s="6" customFormat="1" x14ac:dyDescent="0.3">
      <c r="A845" s="50"/>
      <c r="B845" s="45"/>
      <c r="F845" s="7"/>
    </row>
    <row r="846" spans="1:6" s="6" customFormat="1" x14ac:dyDescent="0.3">
      <c r="A846" s="50"/>
      <c r="B846" s="45"/>
      <c r="F846" s="7"/>
    </row>
    <row r="847" spans="1:6" s="6" customFormat="1" x14ac:dyDescent="0.3">
      <c r="A847" s="50"/>
      <c r="B847" s="45"/>
      <c r="F847" s="7"/>
    </row>
    <row r="848" spans="1:6" s="6" customFormat="1" x14ac:dyDescent="0.3">
      <c r="A848" s="50"/>
      <c r="B848" s="45"/>
      <c r="F848" s="7"/>
    </row>
    <row r="849" spans="1:6" s="6" customFormat="1" x14ac:dyDescent="0.3">
      <c r="A849" s="50"/>
      <c r="B849" s="45"/>
      <c r="F849" s="7"/>
    </row>
    <row r="850" spans="1:6" s="6" customFormat="1" x14ac:dyDescent="0.3">
      <c r="A850" s="50"/>
      <c r="B850" s="45"/>
      <c r="F850" s="7"/>
    </row>
    <row r="851" spans="1:6" s="6" customFormat="1" x14ac:dyDescent="0.3">
      <c r="A851" s="50"/>
      <c r="B851" s="45"/>
      <c r="F851" s="7"/>
    </row>
    <row r="852" spans="1:6" s="6" customFormat="1" x14ac:dyDescent="0.3">
      <c r="A852" s="50"/>
      <c r="B852" s="45"/>
      <c r="F852" s="7"/>
    </row>
    <row r="853" spans="1:6" s="6" customFormat="1" x14ac:dyDescent="0.3">
      <c r="A853" s="50"/>
      <c r="B853" s="45"/>
      <c r="F853" s="7"/>
    </row>
    <row r="854" spans="1:6" s="6" customFormat="1" x14ac:dyDescent="0.3">
      <c r="A854" s="50"/>
      <c r="B854" s="45"/>
      <c r="F854" s="7"/>
    </row>
    <row r="855" spans="1:6" s="6" customFormat="1" x14ac:dyDescent="0.3">
      <c r="A855" s="50"/>
      <c r="B855" s="45"/>
      <c r="F855" s="7"/>
    </row>
    <row r="856" spans="1:6" s="6" customFormat="1" x14ac:dyDescent="0.3">
      <c r="A856" s="50"/>
      <c r="B856" s="45"/>
      <c r="F856" s="7"/>
    </row>
    <row r="857" spans="1:6" s="6" customFormat="1" x14ac:dyDescent="0.3">
      <c r="A857" s="50"/>
      <c r="B857" s="45"/>
      <c r="F857" s="7"/>
    </row>
    <row r="858" spans="1:6" s="6" customFormat="1" x14ac:dyDescent="0.3">
      <c r="A858" s="50"/>
      <c r="B858" s="45"/>
      <c r="F858" s="7"/>
    </row>
    <row r="859" spans="1:6" s="6" customFormat="1" x14ac:dyDescent="0.3">
      <c r="A859" s="50"/>
      <c r="B859" s="45"/>
      <c r="F859" s="7"/>
    </row>
    <row r="860" spans="1:6" s="6" customFormat="1" x14ac:dyDescent="0.3">
      <c r="A860" s="50"/>
      <c r="B860" s="45"/>
      <c r="F860" s="7"/>
    </row>
    <row r="861" spans="1:6" s="6" customFormat="1" x14ac:dyDescent="0.3">
      <c r="A861" s="50"/>
      <c r="B861" s="45"/>
      <c r="F861" s="7"/>
    </row>
    <row r="862" spans="1:6" s="6" customFormat="1" x14ac:dyDescent="0.3">
      <c r="A862" s="50"/>
      <c r="B862" s="45"/>
      <c r="F862" s="7"/>
    </row>
    <row r="863" spans="1:6" s="6" customFormat="1" x14ac:dyDescent="0.3">
      <c r="A863" s="50"/>
      <c r="B863" s="45"/>
      <c r="F863" s="7"/>
    </row>
    <row r="864" spans="1:6" s="6" customFormat="1" x14ac:dyDescent="0.3">
      <c r="A864" s="50"/>
      <c r="B864" s="45"/>
      <c r="F864" s="7"/>
    </row>
    <row r="865" spans="1:6" s="6" customFormat="1" x14ac:dyDescent="0.3">
      <c r="A865" s="50"/>
      <c r="B865" s="45"/>
      <c r="F865" s="7"/>
    </row>
    <row r="866" spans="1:6" s="6" customFormat="1" x14ac:dyDescent="0.3">
      <c r="A866" s="50"/>
      <c r="B866" s="45"/>
      <c r="F866" s="7"/>
    </row>
    <row r="867" spans="1:6" s="6" customFormat="1" x14ac:dyDescent="0.3">
      <c r="A867" s="50"/>
      <c r="B867" s="45"/>
      <c r="F867" s="7"/>
    </row>
    <row r="868" spans="1:6" s="6" customFormat="1" x14ac:dyDescent="0.3">
      <c r="A868" s="50"/>
      <c r="B868" s="45"/>
      <c r="F868" s="7"/>
    </row>
    <row r="869" spans="1:6" s="6" customFormat="1" x14ac:dyDescent="0.3">
      <c r="A869" s="50"/>
      <c r="B869" s="45"/>
      <c r="F869" s="7"/>
    </row>
    <row r="870" spans="1:6" s="6" customFormat="1" x14ac:dyDescent="0.3">
      <c r="A870" s="50"/>
      <c r="B870" s="45"/>
      <c r="F870" s="7"/>
    </row>
    <row r="871" spans="1:6" s="6" customFormat="1" x14ac:dyDescent="0.3">
      <c r="A871" s="50"/>
      <c r="B871" s="45"/>
      <c r="F871" s="7"/>
    </row>
    <row r="872" spans="1:6" s="6" customFormat="1" x14ac:dyDescent="0.3">
      <c r="A872" s="50"/>
      <c r="B872" s="45"/>
      <c r="F872" s="7"/>
    </row>
    <row r="873" spans="1:6" s="6" customFormat="1" x14ac:dyDescent="0.3">
      <c r="A873" s="50"/>
      <c r="B873" s="45"/>
      <c r="F873" s="7"/>
    </row>
    <row r="874" spans="1:6" s="6" customFormat="1" x14ac:dyDescent="0.3">
      <c r="A874" s="50"/>
      <c r="B874" s="45"/>
      <c r="F874" s="7"/>
    </row>
    <row r="875" spans="1:6" s="6" customFormat="1" x14ac:dyDescent="0.3">
      <c r="A875" s="50"/>
      <c r="B875" s="45"/>
      <c r="F875" s="7"/>
    </row>
    <row r="876" spans="1:6" s="6" customFormat="1" x14ac:dyDescent="0.3">
      <c r="A876" s="50"/>
      <c r="B876" s="45"/>
      <c r="F876" s="7"/>
    </row>
    <row r="877" spans="1:6" s="6" customFormat="1" x14ac:dyDescent="0.3">
      <c r="A877" s="50"/>
      <c r="B877" s="45"/>
      <c r="F877" s="7"/>
    </row>
    <row r="878" spans="1:6" s="6" customFormat="1" x14ac:dyDescent="0.3">
      <c r="A878" s="50"/>
      <c r="B878" s="45"/>
      <c r="F878" s="7"/>
    </row>
    <row r="879" spans="1:6" s="6" customFormat="1" x14ac:dyDescent="0.3">
      <c r="A879" s="50"/>
      <c r="B879" s="45"/>
      <c r="F879" s="7"/>
    </row>
    <row r="880" spans="1:6" s="6" customFormat="1" x14ac:dyDescent="0.3">
      <c r="A880" s="50"/>
      <c r="B880" s="45"/>
      <c r="F880" s="7"/>
    </row>
    <row r="881" spans="1:6" s="6" customFormat="1" x14ac:dyDescent="0.3">
      <c r="A881" s="50"/>
      <c r="B881" s="45"/>
      <c r="F881" s="7"/>
    </row>
    <row r="882" spans="1:6" s="6" customFormat="1" x14ac:dyDescent="0.3">
      <c r="A882" s="50"/>
      <c r="B882" s="45"/>
      <c r="F882" s="7"/>
    </row>
    <row r="883" spans="1:6" s="6" customFormat="1" x14ac:dyDescent="0.3">
      <c r="A883" s="50"/>
      <c r="B883" s="45"/>
      <c r="F883" s="7"/>
    </row>
    <row r="884" spans="1:6" s="6" customFormat="1" x14ac:dyDescent="0.3">
      <c r="A884" s="50"/>
      <c r="B884" s="45"/>
      <c r="F884" s="7"/>
    </row>
    <row r="885" spans="1:6" s="6" customFormat="1" x14ac:dyDescent="0.3">
      <c r="A885" s="50"/>
      <c r="B885" s="45"/>
      <c r="F885" s="7"/>
    </row>
    <row r="886" spans="1:6" s="6" customFormat="1" x14ac:dyDescent="0.3">
      <c r="A886" s="50"/>
      <c r="B886" s="45"/>
      <c r="F886" s="7"/>
    </row>
    <row r="887" spans="1:6" s="6" customFormat="1" x14ac:dyDescent="0.3">
      <c r="A887" s="50"/>
      <c r="B887" s="45"/>
      <c r="F887" s="7"/>
    </row>
    <row r="888" spans="1:6" s="6" customFormat="1" x14ac:dyDescent="0.3">
      <c r="A888" s="50"/>
      <c r="B888" s="45"/>
      <c r="F888" s="7"/>
    </row>
    <row r="889" spans="1:6" s="6" customFormat="1" x14ac:dyDescent="0.3">
      <c r="A889" s="50"/>
      <c r="B889" s="45"/>
      <c r="F889" s="7"/>
    </row>
    <row r="890" spans="1:6" s="6" customFormat="1" x14ac:dyDescent="0.3">
      <c r="A890" s="50"/>
      <c r="B890" s="45"/>
      <c r="F890" s="7"/>
    </row>
    <row r="891" spans="1:6" s="6" customFormat="1" x14ac:dyDescent="0.3">
      <c r="A891" s="50"/>
      <c r="B891" s="45"/>
      <c r="F891" s="7"/>
    </row>
    <row r="892" spans="1:6" s="6" customFormat="1" x14ac:dyDescent="0.3">
      <c r="A892" s="50"/>
      <c r="B892" s="45"/>
      <c r="F892" s="7"/>
    </row>
    <row r="893" spans="1:6" s="6" customFormat="1" x14ac:dyDescent="0.3">
      <c r="A893" s="50"/>
      <c r="B893" s="45"/>
      <c r="F893" s="7"/>
    </row>
    <row r="894" spans="1:6" s="6" customFormat="1" x14ac:dyDescent="0.3">
      <c r="A894" s="50"/>
      <c r="B894" s="45"/>
      <c r="F894" s="7"/>
    </row>
    <row r="895" spans="1:6" s="6" customFormat="1" x14ac:dyDescent="0.3">
      <c r="A895" s="50"/>
      <c r="B895" s="45"/>
      <c r="F895" s="7"/>
    </row>
    <row r="896" spans="1:6" s="6" customFormat="1" x14ac:dyDescent="0.3">
      <c r="A896" s="50"/>
      <c r="B896" s="45"/>
      <c r="F896" s="7"/>
    </row>
    <row r="897" spans="1:6" s="6" customFormat="1" x14ac:dyDescent="0.3">
      <c r="A897" s="50"/>
      <c r="B897" s="45"/>
      <c r="F897" s="7"/>
    </row>
    <row r="898" spans="1:6" s="6" customFormat="1" x14ac:dyDescent="0.3">
      <c r="A898" s="50"/>
      <c r="B898" s="45"/>
      <c r="F898" s="7"/>
    </row>
    <row r="899" spans="1:6" s="6" customFormat="1" x14ac:dyDescent="0.3">
      <c r="A899" s="50"/>
      <c r="B899" s="45"/>
      <c r="F899" s="7"/>
    </row>
    <row r="900" spans="1:6" s="6" customFormat="1" x14ac:dyDescent="0.3">
      <c r="A900" s="50"/>
      <c r="B900" s="45"/>
      <c r="F900" s="7"/>
    </row>
    <row r="901" spans="1:6" s="6" customFormat="1" x14ac:dyDescent="0.3">
      <c r="A901" s="50"/>
      <c r="B901" s="45"/>
      <c r="F901" s="7"/>
    </row>
    <row r="902" spans="1:6" s="6" customFormat="1" x14ac:dyDescent="0.3">
      <c r="A902" s="50"/>
      <c r="B902" s="45"/>
      <c r="F902" s="7"/>
    </row>
    <row r="903" spans="1:6" s="6" customFormat="1" x14ac:dyDescent="0.3">
      <c r="A903" s="50"/>
      <c r="B903" s="45"/>
      <c r="F903" s="7"/>
    </row>
    <row r="904" spans="1:6" s="6" customFormat="1" x14ac:dyDescent="0.3">
      <c r="A904" s="50"/>
      <c r="B904" s="45"/>
      <c r="F904" s="7"/>
    </row>
    <row r="905" spans="1:6" s="6" customFormat="1" x14ac:dyDescent="0.3">
      <c r="A905" s="50"/>
      <c r="B905" s="45"/>
      <c r="F905" s="7"/>
    </row>
    <row r="906" spans="1:6" s="6" customFormat="1" x14ac:dyDescent="0.3">
      <c r="A906" s="50"/>
      <c r="B906" s="45"/>
      <c r="F906" s="7"/>
    </row>
    <row r="907" spans="1:6" s="6" customFormat="1" x14ac:dyDescent="0.3">
      <c r="A907" s="50"/>
      <c r="B907" s="45"/>
      <c r="F907" s="7"/>
    </row>
    <row r="908" spans="1:6" s="6" customFormat="1" x14ac:dyDescent="0.3">
      <c r="A908" s="50"/>
      <c r="B908" s="45"/>
      <c r="F908" s="7"/>
    </row>
    <row r="909" spans="1:6" s="6" customFormat="1" x14ac:dyDescent="0.3">
      <c r="A909" s="50"/>
      <c r="B909" s="45"/>
      <c r="F909" s="7"/>
    </row>
    <row r="910" spans="1:6" s="6" customFormat="1" x14ac:dyDescent="0.3">
      <c r="A910" s="50"/>
      <c r="B910" s="45"/>
      <c r="F910" s="7"/>
    </row>
    <row r="911" spans="1:6" s="6" customFormat="1" x14ac:dyDescent="0.3">
      <c r="A911" s="50"/>
      <c r="B911" s="45"/>
      <c r="F911" s="7"/>
    </row>
    <row r="912" spans="1:6" s="6" customFormat="1" x14ac:dyDescent="0.3">
      <c r="A912" s="50"/>
      <c r="B912" s="45"/>
      <c r="F912" s="7"/>
    </row>
    <row r="913" spans="1:6" s="6" customFormat="1" x14ac:dyDescent="0.3">
      <c r="A913" s="50"/>
      <c r="B913" s="45"/>
      <c r="F913" s="7"/>
    </row>
    <row r="914" spans="1:6" s="6" customFormat="1" x14ac:dyDescent="0.3">
      <c r="A914" s="50"/>
      <c r="B914" s="45"/>
      <c r="F914" s="7"/>
    </row>
    <row r="915" spans="1:6" s="6" customFormat="1" x14ac:dyDescent="0.3">
      <c r="A915" s="50"/>
      <c r="B915" s="45"/>
      <c r="F915" s="7"/>
    </row>
    <row r="916" spans="1:6" s="6" customFormat="1" x14ac:dyDescent="0.3">
      <c r="A916" s="50"/>
      <c r="B916" s="45"/>
      <c r="F916" s="7"/>
    </row>
    <row r="917" spans="1:6" s="6" customFormat="1" x14ac:dyDescent="0.3">
      <c r="A917" s="50"/>
      <c r="B917" s="45"/>
      <c r="F917" s="7"/>
    </row>
    <row r="918" spans="1:6" s="6" customFormat="1" x14ac:dyDescent="0.3">
      <c r="A918" s="50"/>
      <c r="B918" s="45"/>
      <c r="F918" s="7"/>
    </row>
    <row r="919" spans="1:6" s="6" customFormat="1" x14ac:dyDescent="0.3">
      <c r="A919" s="50"/>
      <c r="B919" s="45"/>
      <c r="F919" s="7"/>
    </row>
    <row r="920" spans="1:6" s="6" customFormat="1" x14ac:dyDescent="0.3">
      <c r="A920" s="50"/>
      <c r="B920" s="45"/>
      <c r="F920" s="7"/>
    </row>
    <row r="921" spans="1:6" s="6" customFormat="1" x14ac:dyDescent="0.3">
      <c r="A921" s="50"/>
      <c r="B921" s="45"/>
      <c r="F921" s="7"/>
    </row>
    <row r="922" spans="1:6" s="6" customFormat="1" x14ac:dyDescent="0.3">
      <c r="A922" s="50"/>
      <c r="B922" s="45"/>
      <c r="F922" s="7"/>
    </row>
    <row r="923" spans="1:6" s="6" customFormat="1" x14ac:dyDescent="0.3">
      <c r="A923" s="50"/>
      <c r="B923" s="45"/>
      <c r="F923" s="7"/>
    </row>
    <row r="924" spans="1:6" s="6" customFormat="1" x14ac:dyDescent="0.3">
      <c r="A924" s="50"/>
      <c r="B924" s="45"/>
      <c r="F924" s="7"/>
    </row>
    <row r="925" spans="1:6" s="6" customFormat="1" x14ac:dyDescent="0.3">
      <c r="A925" s="50"/>
      <c r="B925" s="45"/>
      <c r="F925" s="7"/>
    </row>
    <row r="926" spans="1:6" s="6" customFormat="1" x14ac:dyDescent="0.3">
      <c r="A926" s="50"/>
      <c r="B926" s="45"/>
      <c r="F926" s="7"/>
    </row>
    <row r="927" spans="1:6" s="6" customFormat="1" x14ac:dyDescent="0.3">
      <c r="A927" s="50"/>
      <c r="B927" s="45"/>
      <c r="F927" s="7"/>
    </row>
    <row r="928" spans="1:6" s="6" customFormat="1" x14ac:dyDescent="0.3">
      <c r="A928" s="50"/>
      <c r="B928" s="45"/>
      <c r="F928" s="7"/>
    </row>
    <row r="929" spans="1:6" s="6" customFormat="1" x14ac:dyDescent="0.3">
      <c r="A929" s="50"/>
      <c r="B929" s="45"/>
      <c r="F929" s="7"/>
    </row>
    <row r="930" spans="1:6" s="6" customFormat="1" x14ac:dyDescent="0.3">
      <c r="A930" s="50"/>
      <c r="B930" s="45"/>
      <c r="F930" s="7"/>
    </row>
    <row r="931" spans="1:6" s="6" customFormat="1" x14ac:dyDescent="0.3">
      <c r="A931" s="50"/>
      <c r="B931" s="45"/>
      <c r="F931" s="7"/>
    </row>
    <row r="932" spans="1:6" s="6" customFormat="1" x14ac:dyDescent="0.3">
      <c r="A932" s="50"/>
      <c r="B932" s="45"/>
      <c r="F932" s="7"/>
    </row>
    <row r="933" spans="1:6" s="6" customFormat="1" x14ac:dyDescent="0.3">
      <c r="A933" s="50"/>
      <c r="B933" s="45"/>
      <c r="F933" s="7"/>
    </row>
    <row r="934" spans="1:6" s="6" customFormat="1" x14ac:dyDescent="0.3">
      <c r="A934" s="50"/>
      <c r="B934" s="45"/>
      <c r="F934" s="7"/>
    </row>
    <row r="935" spans="1:6" s="6" customFormat="1" x14ac:dyDescent="0.3">
      <c r="A935" s="50"/>
      <c r="B935" s="45"/>
      <c r="F935" s="7"/>
    </row>
    <row r="936" spans="1:6" s="6" customFormat="1" x14ac:dyDescent="0.3">
      <c r="A936" s="50"/>
      <c r="B936" s="45"/>
      <c r="F936" s="7"/>
    </row>
    <row r="937" spans="1:6" s="6" customFormat="1" x14ac:dyDescent="0.3">
      <c r="A937" s="50"/>
      <c r="B937" s="45"/>
      <c r="F937" s="7"/>
    </row>
    <row r="938" spans="1:6" s="6" customFormat="1" x14ac:dyDescent="0.3">
      <c r="A938" s="50"/>
      <c r="B938" s="45"/>
      <c r="F938" s="7"/>
    </row>
    <row r="939" spans="1:6" s="6" customFormat="1" x14ac:dyDescent="0.3">
      <c r="A939" s="50"/>
      <c r="B939" s="45"/>
      <c r="F939" s="7"/>
    </row>
    <row r="940" spans="1:6" s="6" customFormat="1" x14ac:dyDescent="0.3">
      <c r="A940" s="50"/>
      <c r="B940" s="45"/>
      <c r="F940" s="7"/>
    </row>
    <row r="941" spans="1:6" s="6" customFormat="1" x14ac:dyDescent="0.3">
      <c r="A941" s="50"/>
      <c r="B941" s="45"/>
      <c r="F941" s="7"/>
    </row>
    <row r="942" spans="1:6" s="6" customFormat="1" x14ac:dyDescent="0.3">
      <c r="A942" s="50"/>
      <c r="B942" s="45"/>
      <c r="F942" s="7"/>
    </row>
    <row r="943" spans="1:6" s="6" customFormat="1" x14ac:dyDescent="0.3">
      <c r="A943" s="50"/>
      <c r="B943" s="45"/>
      <c r="F943" s="7"/>
    </row>
    <row r="944" spans="1:6" s="6" customFormat="1" x14ac:dyDescent="0.3">
      <c r="A944" s="50"/>
      <c r="B944" s="45"/>
      <c r="F944" s="7"/>
    </row>
    <row r="945" spans="1:6" s="6" customFormat="1" x14ac:dyDescent="0.3">
      <c r="A945" s="50"/>
      <c r="B945" s="45"/>
      <c r="F945" s="7"/>
    </row>
    <row r="946" spans="1:6" s="6" customFormat="1" x14ac:dyDescent="0.3">
      <c r="A946" s="50"/>
      <c r="B946" s="45"/>
      <c r="F946" s="7"/>
    </row>
    <row r="947" spans="1:6" s="6" customFormat="1" x14ac:dyDescent="0.3">
      <c r="A947" s="50"/>
      <c r="B947" s="45"/>
      <c r="F947" s="7"/>
    </row>
    <row r="948" spans="1:6" s="6" customFormat="1" x14ac:dyDescent="0.3">
      <c r="A948" s="50"/>
      <c r="B948" s="45"/>
      <c r="F948" s="7"/>
    </row>
    <row r="949" spans="1:6" s="6" customFormat="1" x14ac:dyDescent="0.3">
      <c r="A949" s="50"/>
      <c r="B949" s="45"/>
      <c r="F949" s="7"/>
    </row>
    <row r="950" spans="1:6" s="6" customFormat="1" x14ac:dyDescent="0.3">
      <c r="A950" s="50"/>
      <c r="B950" s="45"/>
      <c r="F950" s="7"/>
    </row>
    <row r="951" spans="1:6" s="6" customFormat="1" x14ac:dyDescent="0.3">
      <c r="A951" s="50"/>
      <c r="B951" s="45"/>
      <c r="F951" s="7"/>
    </row>
    <row r="952" spans="1:6" s="6" customFormat="1" x14ac:dyDescent="0.3">
      <c r="A952" s="50"/>
      <c r="B952" s="45"/>
      <c r="F952" s="7"/>
    </row>
    <row r="953" spans="1:6" s="6" customFormat="1" x14ac:dyDescent="0.3">
      <c r="A953" s="50"/>
      <c r="B953" s="45"/>
      <c r="F953" s="7"/>
    </row>
    <row r="954" spans="1:6" s="6" customFormat="1" x14ac:dyDescent="0.3">
      <c r="A954" s="50"/>
      <c r="B954" s="45"/>
      <c r="F954" s="7"/>
    </row>
    <row r="955" spans="1:6" s="6" customFormat="1" x14ac:dyDescent="0.3">
      <c r="A955" s="50"/>
      <c r="B955" s="45"/>
      <c r="F955" s="7"/>
    </row>
    <row r="956" spans="1:6" s="6" customFormat="1" x14ac:dyDescent="0.3">
      <c r="A956" s="50"/>
      <c r="B956" s="45"/>
      <c r="F956" s="7"/>
    </row>
    <row r="957" spans="1:6" s="6" customFormat="1" x14ac:dyDescent="0.3">
      <c r="A957" s="50"/>
      <c r="B957" s="45"/>
      <c r="F957" s="7"/>
    </row>
    <row r="958" spans="1:6" s="6" customFormat="1" x14ac:dyDescent="0.3">
      <c r="A958" s="50"/>
      <c r="B958" s="45"/>
      <c r="F958" s="7"/>
    </row>
    <row r="959" spans="1:6" s="6" customFormat="1" x14ac:dyDescent="0.3">
      <c r="A959" s="50"/>
      <c r="B959" s="45"/>
      <c r="F959" s="7"/>
    </row>
    <row r="960" spans="1:6" s="6" customFormat="1" x14ac:dyDescent="0.3">
      <c r="A960" s="50"/>
      <c r="B960" s="45"/>
      <c r="F960" s="7"/>
    </row>
    <row r="961" spans="1:6" s="6" customFormat="1" x14ac:dyDescent="0.3">
      <c r="A961" s="50"/>
      <c r="B961" s="45"/>
      <c r="F961" s="7"/>
    </row>
    <row r="962" spans="1:6" s="6" customFormat="1" x14ac:dyDescent="0.3">
      <c r="A962" s="50"/>
      <c r="B962" s="45"/>
      <c r="F962" s="7"/>
    </row>
    <row r="963" spans="1:6" s="6" customFormat="1" x14ac:dyDescent="0.3">
      <c r="A963" s="50"/>
      <c r="B963" s="45"/>
      <c r="F963" s="7"/>
    </row>
    <row r="964" spans="1:6" s="6" customFormat="1" x14ac:dyDescent="0.3">
      <c r="A964" s="50"/>
      <c r="B964" s="45"/>
      <c r="F964" s="7"/>
    </row>
    <row r="965" spans="1:6" s="6" customFormat="1" x14ac:dyDescent="0.3">
      <c r="A965" s="50"/>
      <c r="B965" s="45"/>
      <c r="F965" s="7"/>
    </row>
    <row r="966" spans="1:6" s="6" customFormat="1" x14ac:dyDescent="0.3">
      <c r="A966" s="50"/>
      <c r="B966" s="45"/>
      <c r="F966" s="7"/>
    </row>
    <row r="967" spans="1:6" s="6" customFormat="1" x14ac:dyDescent="0.3">
      <c r="A967" s="50"/>
      <c r="B967" s="45"/>
      <c r="F967" s="7"/>
    </row>
    <row r="968" spans="1:6" s="6" customFormat="1" x14ac:dyDescent="0.3">
      <c r="A968" s="50"/>
      <c r="B968" s="45"/>
      <c r="F968" s="7"/>
    </row>
    <row r="969" spans="1:6" s="6" customFormat="1" x14ac:dyDescent="0.3">
      <c r="A969" s="50"/>
      <c r="B969" s="45"/>
      <c r="F969" s="7"/>
    </row>
    <row r="970" spans="1:6" s="6" customFormat="1" x14ac:dyDescent="0.3">
      <c r="A970" s="50"/>
      <c r="B970" s="45"/>
      <c r="F970" s="7"/>
    </row>
    <row r="971" spans="1:6" s="6" customFormat="1" x14ac:dyDescent="0.3">
      <c r="A971" s="50"/>
      <c r="B971" s="45"/>
      <c r="F971" s="7"/>
    </row>
    <row r="972" spans="1:6" s="6" customFormat="1" x14ac:dyDescent="0.3">
      <c r="A972" s="50"/>
      <c r="B972" s="45"/>
      <c r="F972" s="7"/>
    </row>
    <row r="973" spans="1:6" s="6" customFormat="1" x14ac:dyDescent="0.3">
      <c r="A973" s="50"/>
      <c r="B973" s="45"/>
      <c r="F973" s="7"/>
    </row>
    <row r="974" spans="1:6" s="6" customFormat="1" x14ac:dyDescent="0.3">
      <c r="A974" s="50"/>
      <c r="B974" s="45"/>
      <c r="F974" s="7"/>
    </row>
    <row r="975" spans="1:6" s="6" customFormat="1" x14ac:dyDescent="0.3">
      <c r="A975" s="50"/>
      <c r="B975" s="45"/>
      <c r="F975" s="7"/>
    </row>
    <row r="976" spans="1:6" s="6" customFormat="1" x14ac:dyDescent="0.3">
      <c r="A976" s="50"/>
      <c r="B976" s="45"/>
      <c r="F976" s="7"/>
    </row>
    <row r="977" spans="1:6" s="6" customFormat="1" x14ac:dyDescent="0.3">
      <c r="A977" s="50"/>
      <c r="B977" s="45"/>
      <c r="F977" s="7"/>
    </row>
    <row r="978" spans="1:6" s="6" customFormat="1" x14ac:dyDescent="0.3">
      <c r="A978" s="50"/>
      <c r="B978" s="45"/>
      <c r="F978" s="7"/>
    </row>
    <row r="979" spans="1:6" s="6" customFormat="1" x14ac:dyDescent="0.3">
      <c r="A979" s="50"/>
      <c r="B979" s="45"/>
      <c r="F979" s="7"/>
    </row>
    <row r="980" spans="1:6" s="6" customFormat="1" x14ac:dyDescent="0.3">
      <c r="A980" s="50"/>
      <c r="B980" s="45"/>
      <c r="F980" s="7"/>
    </row>
    <row r="981" spans="1:6" s="6" customFormat="1" x14ac:dyDescent="0.3">
      <c r="A981" s="50"/>
      <c r="B981" s="45"/>
      <c r="F981" s="7"/>
    </row>
    <row r="982" spans="1:6" s="6" customFormat="1" x14ac:dyDescent="0.3">
      <c r="A982" s="50"/>
      <c r="B982" s="45"/>
      <c r="F982" s="7"/>
    </row>
    <row r="983" spans="1:6" s="6" customFormat="1" x14ac:dyDescent="0.3">
      <c r="A983" s="50"/>
      <c r="B983" s="45"/>
      <c r="F983" s="7"/>
    </row>
    <row r="984" spans="1:6" s="6" customFormat="1" x14ac:dyDescent="0.3">
      <c r="A984" s="50"/>
      <c r="B984" s="45"/>
      <c r="F984" s="7"/>
    </row>
    <row r="985" spans="1:6" s="6" customFormat="1" x14ac:dyDescent="0.3">
      <c r="A985" s="50"/>
      <c r="B985" s="45"/>
      <c r="F985" s="7"/>
    </row>
    <row r="986" spans="1:6" s="6" customFormat="1" x14ac:dyDescent="0.3">
      <c r="A986" s="50"/>
      <c r="B986" s="45"/>
      <c r="F986" s="7"/>
    </row>
    <row r="987" spans="1:6" s="6" customFormat="1" x14ac:dyDescent="0.3">
      <c r="A987" s="50"/>
      <c r="B987" s="45"/>
      <c r="F987" s="7"/>
    </row>
    <row r="988" spans="1:6" s="6" customFormat="1" x14ac:dyDescent="0.3">
      <c r="A988" s="50"/>
      <c r="B988" s="45"/>
      <c r="F988" s="7"/>
    </row>
    <row r="989" spans="1:6" s="6" customFormat="1" x14ac:dyDescent="0.3">
      <c r="A989" s="50"/>
      <c r="B989" s="45"/>
      <c r="F989" s="7"/>
    </row>
    <row r="990" spans="1:6" s="6" customFormat="1" x14ac:dyDescent="0.3">
      <c r="A990" s="50"/>
      <c r="B990" s="45"/>
      <c r="F990" s="7"/>
    </row>
    <row r="991" spans="1:6" s="6" customFormat="1" x14ac:dyDescent="0.3">
      <c r="A991" s="50"/>
      <c r="B991" s="45"/>
      <c r="F991" s="7"/>
    </row>
    <row r="992" spans="1:6" s="6" customFormat="1" x14ac:dyDescent="0.3">
      <c r="A992" s="50"/>
      <c r="B992" s="45"/>
      <c r="F992" s="7"/>
    </row>
    <row r="993" spans="1:6" s="6" customFormat="1" x14ac:dyDescent="0.3">
      <c r="A993" s="50"/>
      <c r="B993" s="45"/>
      <c r="F993" s="7"/>
    </row>
    <row r="994" spans="1:6" s="6" customFormat="1" x14ac:dyDescent="0.3">
      <c r="A994" s="50"/>
      <c r="B994" s="45"/>
      <c r="F994" s="7"/>
    </row>
    <row r="995" spans="1:6" s="6" customFormat="1" x14ac:dyDescent="0.3">
      <c r="A995" s="50"/>
      <c r="B995" s="45"/>
      <c r="F995" s="7"/>
    </row>
    <row r="996" spans="1:6" s="6" customFormat="1" x14ac:dyDescent="0.3">
      <c r="A996" s="50"/>
      <c r="B996" s="45"/>
      <c r="F996" s="7"/>
    </row>
    <row r="997" spans="1:6" s="6" customFormat="1" x14ac:dyDescent="0.3">
      <c r="A997" s="50"/>
      <c r="B997" s="45"/>
      <c r="F997" s="7"/>
    </row>
    <row r="998" spans="1:6" s="6" customFormat="1" x14ac:dyDescent="0.3">
      <c r="A998" s="50"/>
      <c r="B998" s="45"/>
      <c r="F998" s="7"/>
    </row>
    <row r="999" spans="1:6" s="6" customFormat="1" x14ac:dyDescent="0.3">
      <c r="A999" s="50"/>
      <c r="B999" s="45"/>
      <c r="F999" s="7"/>
    </row>
    <row r="1000" spans="1:6" s="6" customFormat="1" x14ac:dyDescent="0.3">
      <c r="A1000" s="50"/>
      <c r="B1000" s="45"/>
      <c r="F1000" s="7"/>
    </row>
    <row r="1001" spans="1:6" s="6" customFormat="1" x14ac:dyDescent="0.3">
      <c r="A1001" s="50"/>
      <c r="B1001" s="45"/>
      <c r="F1001" s="7"/>
    </row>
    <row r="1002" spans="1:6" s="6" customFormat="1" x14ac:dyDescent="0.3">
      <c r="A1002" s="50"/>
      <c r="B1002" s="45"/>
      <c r="F1002" s="7"/>
    </row>
    <row r="1003" spans="1:6" s="6" customFormat="1" x14ac:dyDescent="0.3">
      <c r="A1003" s="50"/>
      <c r="B1003" s="45"/>
      <c r="F1003" s="7"/>
    </row>
    <row r="1004" spans="1:6" s="6" customFormat="1" x14ac:dyDescent="0.3">
      <c r="A1004" s="50"/>
      <c r="B1004" s="45"/>
      <c r="F1004" s="7"/>
    </row>
    <row r="1005" spans="1:6" s="6" customFormat="1" x14ac:dyDescent="0.3">
      <c r="A1005" s="50"/>
      <c r="B1005" s="45"/>
      <c r="F1005" s="7"/>
    </row>
    <row r="1006" spans="1:6" s="6" customFormat="1" x14ac:dyDescent="0.3">
      <c r="A1006" s="50"/>
      <c r="B1006" s="45"/>
      <c r="F1006" s="7"/>
    </row>
    <row r="1007" spans="1:6" s="6" customFormat="1" x14ac:dyDescent="0.3">
      <c r="A1007" s="50"/>
      <c r="B1007" s="45"/>
      <c r="F1007" s="7"/>
    </row>
    <row r="1008" spans="1:6" s="6" customFormat="1" x14ac:dyDescent="0.3">
      <c r="A1008" s="50"/>
      <c r="B1008" s="45"/>
      <c r="F1008" s="7"/>
    </row>
    <row r="1009" spans="1:6" s="6" customFormat="1" x14ac:dyDescent="0.3">
      <c r="A1009" s="50"/>
      <c r="B1009" s="45"/>
      <c r="F1009" s="7"/>
    </row>
    <row r="1010" spans="1:6" s="6" customFormat="1" x14ac:dyDescent="0.3">
      <c r="A1010" s="50"/>
      <c r="B1010" s="45"/>
      <c r="F1010" s="7"/>
    </row>
    <row r="1011" spans="1:6" s="6" customFormat="1" x14ac:dyDescent="0.3">
      <c r="A1011" s="50"/>
      <c r="B1011" s="45"/>
      <c r="F1011" s="7"/>
    </row>
  </sheetData>
  <mergeCells count="1">
    <mergeCell ref="A1:B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4FB6F-0A04-4AF0-8207-328BA8C4E2C3}">
  <dimension ref="A1:N31"/>
  <sheetViews>
    <sheetView workbookViewId="0">
      <selection activeCell="F16" sqref="F16"/>
    </sheetView>
  </sheetViews>
  <sheetFormatPr defaultRowHeight="14.4" x14ac:dyDescent="0.3"/>
  <cols>
    <col min="1" max="1" width="10.6640625" bestFit="1" customWidth="1"/>
    <col min="2" max="2" width="15.88671875" bestFit="1" customWidth="1"/>
    <col min="3" max="3" width="20.5546875" bestFit="1" customWidth="1"/>
  </cols>
  <sheetData>
    <row r="1" spans="1:14" x14ac:dyDescent="0.3">
      <c r="A1" s="338" t="s">
        <v>19</v>
      </c>
      <c r="B1" s="339"/>
      <c r="C1" s="296" t="s">
        <v>0</v>
      </c>
      <c r="D1" s="192" t="s">
        <v>2</v>
      </c>
      <c r="E1" s="194" t="s">
        <v>1</v>
      </c>
      <c r="F1" s="82">
        <v>1</v>
      </c>
      <c r="G1" s="82">
        <v>2</v>
      </c>
      <c r="H1" s="82">
        <v>3</v>
      </c>
      <c r="I1" s="82">
        <v>4</v>
      </c>
      <c r="J1" s="192">
        <v>5</v>
      </c>
      <c r="K1" s="193">
        <v>6</v>
      </c>
      <c r="L1" s="194">
        <v>7</v>
      </c>
      <c r="M1" s="81">
        <v>8</v>
      </c>
      <c r="N1" s="83">
        <v>9</v>
      </c>
    </row>
    <row r="2" spans="1:14" ht="15" thickBot="1" x14ac:dyDescent="0.35">
      <c r="A2" s="84" t="s">
        <v>28</v>
      </c>
      <c r="B2" s="277" t="s">
        <v>29</v>
      </c>
      <c r="C2" s="297" t="s">
        <v>18</v>
      </c>
      <c r="D2" s="137"/>
      <c r="E2" s="138"/>
      <c r="F2" s="195"/>
      <c r="G2" s="30"/>
      <c r="H2" s="30"/>
      <c r="I2" s="31"/>
      <c r="J2" s="137"/>
      <c r="K2" s="13"/>
      <c r="L2" s="10"/>
      <c r="M2" s="86"/>
      <c r="N2" s="87"/>
    </row>
    <row r="3" spans="1:14" x14ac:dyDescent="0.3">
      <c r="A3" s="89" t="s">
        <v>21</v>
      </c>
      <c r="B3" s="278" t="s">
        <v>21</v>
      </c>
      <c r="C3" s="298" t="s">
        <v>9</v>
      </c>
      <c r="D3" s="267">
        <f>E3</f>
        <v>1</v>
      </c>
      <c r="E3" s="268">
        <f>F3*1</f>
        <v>1</v>
      </c>
      <c r="F3" s="274">
        <v>1</v>
      </c>
      <c r="G3" s="269">
        <f>F3</f>
        <v>1</v>
      </c>
      <c r="H3" s="269">
        <f>G3</f>
        <v>1</v>
      </c>
      <c r="I3" s="270">
        <f>H3</f>
        <v>1</v>
      </c>
      <c r="J3" s="267">
        <f>I3*1</f>
        <v>1</v>
      </c>
      <c r="K3" s="269">
        <f>J3</f>
        <v>1</v>
      </c>
      <c r="L3" s="268">
        <f>K3</f>
        <v>1</v>
      </c>
      <c r="M3" s="274">
        <f>L3*1</f>
        <v>1</v>
      </c>
      <c r="N3" s="268">
        <f>M3</f>
        <v>1</v>
      </c>
    </row>
    <row r="4" spans="1:14" x14ac:dyDescent="0.3">
      <c r="A4" s="92" t="s">
        <v>21</v>
      </c>
      <c r="B4" s="279" t="s">
        <v>21</v>
      </c>
      <c r="C4" s="299" t="s">
        <v>10</v>
      </c>
      <c r="D4" s="68">
        <f t="shared" ref="D4:D7" si="0">E4</f>
        <v>1</v>
      </c>
      <c r="E4" s="69">
        <f t="shared" ref="E4:E7" si="1">F4*1</f>
        <v>1</v>
      </c>
      <c r="F4" s="59">
        <v>1</v>
      </c>
      <c r="G4" s="33">
        <f t="shared" ref="G4:I7" si="2">F4</f>
        <v>1</v>
      </c>
      <c r="H4" s="33">
        <f t="shared" si="2"/>
        <v>1</v>
      </c>
      <c r="I4" s="170">
        <f t="shared" si="2"/>
        <v>1</v>
      </c>
      <c r="J4" s="68">
        <f t="shared" ref="J4:J7" si="3">I4*1</f>
        <v>1</v>
      </c>
      <c r="K4" s="33">
        <f t="shared" ref="K4:L7" si="4">J4</f>
        <v>1</v>
      </c>
      <c r="L4" s="69">
        <f t="shared" si="4"/>
        <v>1</v>
      </c>
      <c r="M4" s="59">
        <f t="shared" ref="M4:M7" si="5">L4*1</f>
        <v>1</v>
      </c>
      <c r="N4" s="69">
        <f t="shared" ref="N4:N7" si="6">M4</f>
        <v>1</v>
      </c>
    </row>
    <row r="5" spans="1:14" x14ac:dyDescent="0.3">
      <c r="A5" s="93" t="s">
        <v>21</v>
      </c>
      <c r="B5" s="280" t="s">
        <v>21</v>
      </c>
      <c r="C5" s="300" t="s">
        <v>11</v>
      </c>
      <c r="D5" s="66">
        <f t="shared" si="0"/>
        <v>1</v>
      </c>
      <c r="E5" s="67">
        <f t="shared" si="1"/>
        <v>1</v>
      </c>
      <c r="F5" s="58">
        <v>1</v>
      </c>
      <c r="G5" s="32">
        <f t="shared" si="2"/>
        <v>1</v>
      </c>
      <c r="H5" s="32">
        <f t="shared" si="2"/>
        <v>1</v>
      </c>
      <c r="I5" s="169">
        <f t="shared" si="2"/>
        <v>1</v>
      </c>
      <c r="J5" s="66">
        <f t="shared" si="3"/>
        <v>1</v>
      </c>
      <c r="K5" s="32">
        <f t="shared" si="4"/>
        <v>1</v>
      </c>
      <c r="L5" s="67">
        <f t="shared" si="4"/>
        <v>1</v>
      </c>
      <c r="M5" s="58">
        <f t="shared" si="5"/>
        <v>1</v>
      </c>
      <c r="N5" s="67">
        <f t="shared" si="6"/>
        <v>1</v>
      </c>
    </row>
    <row r="6" spans="1:14" x14ac:dyDescent="0.3">
      <c r="A6" s="94" t="s">
        <v>21</v>
      </c>
      <c r="B6" s="281" t="s">
        <v>21</v>
      </c>
      <c r="C6" s="299" t="s">
        <v>12</v>
      </c>
      <c r="D6" s="68">
        <f t="shared" si="0"/>
        <v>1</v>
      </c>
      <c r="E6" s="69">
        <f t="shared" si="1"/>
        <v>1</v>
      </c>
      <c r="F6" s="59">
        <v>1</v>
      </c>
      <c r="G6" s="33">
        <f t="shared" si="2"/>
        <v>1</v>
      </c>
      <c r="H6" s="33">
        <f t="shared" si="2"/>
        <v>1</v>
      </c>
      <c r="I6" s="170">
        <f t="shared" si="2"/>
        <v>1</v>
      </c>
      <c r="J6" s="68">
        <f t="shared" si="3"/>
        <v>1</v>
      </c>
      <c r="K6" s="33">
        <f t="shared" si="4"/>
        <v>1</v>
      </c>
      <c r="L6" s="69">
        <f t="shared" si="4"/>
        <v>1</v>
      </c>
      <c r="M6" s="59">
        <f t="shared" si="5"/>
        <v>1</v>
      </c>
      <c r="N6" s="69">
        <f t="shared" si="6"/>
        <v>1</v>
      </c>
    </row>
    <row r="7" spans="1:14" ht="15" thickBot="1" x14ac:dyDescent="0.35">
      <c r="A7" s="95" t="s">
        <v>21</v>
      </c>
      <c r="B7" s="282" t="s">
        <v>21</v>
      </c>
      <c r="C7" s="301" t="s">
        <v>13</v>
      </c>
      <c r="D7" s="98">
        <f t="shared" si="0"/>
        <v>1</v>
      </c>
      <c r="E7" s="99">
        <f t="shared" si="1"/>
        <v>1</v>
      </c>
      <c r="F7" s="158">
        <v>1</v>
      </c>
      <c r="G7" s="100">
        <f t="shared" si="2"/>
        <v>1</v>
      </c>
      <c r="H7" s="100">
        <f t="shared" si="2"/>
        <v>1</v>
      </c>
      <c r="I7" s="171">
        <f t="shared" si="2"/>
        <v>1</v>
      </c>
      <c r="J7" s="98">
        <f t="shared" si="3"/>
        <v>1</v>
      </c>
      <c r="K7" s="100">
        <f t="shared" si="4"/>
        <v>1</v>
      </c>
      <c r="L7" s="99">
        <f t="shared" si="4"/>
        <v>1</v>
      </c>
      <c r="M7" s="158">
        <f t="shared" si="5"/>
        <v>1</v>
      </c>
      <c r="N7" s="99">
        <f t="shared" si="6"/>
        <v>1</v>
      </c>
    </row>
    <row r="8" spans="1:14" ht="15" thickBot="1" x14ac:dyDescent="0.35">
      <c r="A8" s="135"/>
      <c r="B8" s="283"/>
      <c r="C8" s="302"/>
      <c r="D8" s="137"/>
      <c r="E8" s="138"/>
      <c r="F8" s="196"/>
      <c r="G8" s="13"/>
      <c r="H8" s="13"/>
      <c r="I8" s="24"/>
      <c r="J8" s="137"/>
      <c r="K8" s="13"/>
      <c r="L8" s="10"/>
      <c r="M8" s="137"/>
      <c r="N8" s="138"/>
    </row>
    <row r="9" spans="1:14" x14ac:dyDescent="0.3">
      <c r="A9" s="101" t="s">
        <v>22</v>
      </c>
      <c r="B9" s="284" t="s">
        <v>30</v>
      </c>
      <c r="C9" s="303" t="s">
        <v>31</v>
      </c>
      <c r="D9" s="104">
        <f>E9</f>
        <v>0.6</v>
      </c>
      <c r="E9" s="105">
        <f>F9*1</f>
        <v>0.6</v>
      </c>
      <c r="F9" s="159">
        <v>0.6</v>
      </c>
      <c r="G9" s="106">
        <f t="shared" ref="G9:I10" si="7">F9</f>
        <v>0.6</v>
      </c>
      <c r="H9" s="106">
        <f t="shared" si="7"/>
        <v>0.6</v>
      </c>
      <c r="I9" s="172">
        <f t="shared" si="7"/>
        <v>0.6</v>
      </c>
      <c r="J9" s="104">
        <f>I9*1</f>
        <v>0.6</v>
      </c>
      <c r="K9" s="106">
        <f>J9</f>
        <v>0.6</v>
      </c>
      <c r="L9" s="105">
        <f>K9</f>
        <v>0.6</v>
      </c>
      <c r="M9" s="104">
        <f>L9*1</f>
        <v>0.6</v>
      </c>
      <c r="N9" s="105">
        <f>M9</f>
        <v>0.6</v>
      </c>
    </row>
    <row r="10" spans="1:14" ht="15" thickBot="1" x14ac:dyDescent="0.35">
      <c r="A10" s="275" t="s">
        <v>22</v>
      </c>
      <c r="B10" s="285" t="s">
        <v>30</v>
      </c>
      <c r="C10" s="304" t="s">
        <v>32</v>
      </c>
      <c r="D10" s="203">
        <f>E10</f>
        <v>0.35</v>
      </c>
      <c r="E10" s="181">
        <f>F10*1</f>
        <v>0.35</v>
      </c>
      <c r="F10" s="204">
        <v>0.35</v>
      </c>
      <c r="G10" s="166">
        <f t="shared" si="7"/>
        <v>0.35</v>
      </c>
      <c r="H10" s="166">
        <f t="shared" si="7"/>
        <v>0.35</v>
      </c>
      <c r="I10" s="205">
        <f t="shared" si="7"/>
        <v>0.35</v>
      </c>
      <c r="J10" s="203">
        <f>I10*1</f>
        <v>0.35</v>
      </c>
      <c r="K10" s="166">
        <f>J10</f>
        <v>0.35</v>
      </c>
      <c r="L10" s="181">
        <f>K10</f>
        <v>0.35</v>
      </c>
      <c r="M10" s="203">
        <f>L10*1</f>
        <v>0.35</v>
      </c>
      <c r="N10" s="181">
        <f>M10</f>
        <v>0.35</v>
      </c>
    </row>
    <row r="11" spans="1:14" ht="15" thickBot="1" x14ac:dyDescent="0.35">
      <c r="A11" s="135"/>
      <c r="B11" s="283"/>
      <c r="C11" s="302"/>
      <c r="D11" s="137"/>
      <c r="E11" s="138"/>
      <c r="F11" s="196"/>
      <c r="G11" s="13"/>
      <c r="H11" s="13"/>
      <c r="I11" s="24"/>
      <c r="J11" s="137"/>
      <c r="K11" s="13"/>
      <c r="L11" s="10"/>
      <c r="M11" s="137"/>
      <c r="N11" s="138"/>
    </row>
    <row r="12" spans="1:14" x14ac:dyDescent="0.3">
      <c r="A12" s="121"/>
      <c r="B12" s="286"/>
      <c r="C12" s="303" t="s">
        <v>14</v>
      </c>
      <c r="D12" s="124">
        <f>E12</f>
        <v>0</v>
      </c>
      <c r="E12" s="125">
        <f>F12*1</f>
        <v>0</v>
      </c>
      <c r="F12" s="162"/>
      <c r="G12" s="127">
        <f t="shared" ref="G12:I13" si="8">F12</f>
        <v>0</v>
      </c>
      <c r="H12" s="127">
        <f t="shared" si="8"/>
        <v>0</v>
      </c>
      <c r="I12" s="176">
        <f t="shared" si="8"/>
        <v>0</v>
      </c>
      <c r="J12" s="124">
        <f>I12*1</f>
        <v>0</v>
      </c>
      <c r="K12" s="127">
        <f>J12</f>
        <v>0</v>
      </c>
      <c r="L12" s="125">
        <f>K12</f>
        <v>0</v>
      </c>
      <c r="M12" s="124">
        <f>L12*1</f>
        <v>0</v>
      </c>
      <c r="N12" s="125">
        <f>M12</f>
        <v>0</v>
      </c>
    </row>
    <row r="13" spans="1:14" ht="15" thickBot="1" x14ac:dyDescent="0.35">
      <c r="A13" s="129"/>
      <c r="B13" s="287"/>
      <c r="C13" s="301" t="s">
        <v>15</v>
      </c>
      <c r="D13" s="132">
        <f>E13</f>
        <v>0</v>
      </c>
      <c r="E13" s="133">
        <f>F13*1</f>
        <v>0</v>
      </c>
      <c r="F13" s="163"/>
      <c r="G13" s="134">
        <f t="shared" si="8"/>
        <v>0</v>
      </c>
      <c r="H13" s="134">
        <f t="shared" si="8"/>
        <v>0</v>
      </c>
      <c r="I13" s="180">
        <f t="shared" si="8"/>
        <v>0</v>
      </c>
      <c r="J13" s="132">
        <f>I13*1</f>
        <v>0</v>
      </c>
      <c r="K13" s="134">
        <f>J13</f>
        <v>0</v>
      </c>
      <c r="L13" s="133">
        <f>K13</f>
        <v>0</v>
      </c>
      <c r="M13" s="132">
        <f>L13*1</f>
        <v>0</v>
      </c>
      <c r="N13" s="133">
        <f>M13</f>
        <v>0</v>
      </c>
    </row>
    <row r="14" spans="1:14" ht="15" thickBot="1" x14ac:dyDescent="0.35">
      <c r="A14" s="145"/>
      <c r="B14" s="288"/>
      <c r="C14" s="305"/>
      <c r="D14" s="146"/>
      <c r="E14" s="147"/>
      <c r="F14" s="20"/>
      <c r="G14" s="28"/>
      <c r="H14" s="28"/>
      <c r="I14" s="25"/>
      <c r="J14" s="146"/>
      <c r="K14" s="28"/>
      <c r="L14" s="4"/>
      <c r="M14" s="146"/>
      <c r="N14" s="147"/>
    </row>
    <row r="15" spans="1:14" ht="15" thickBot="1" x14ac:dyDescent="0.35">
      <c r="A15" s="108" t="s">
        <v>23</v>
      </c>
      <c r="B15" s="289" t="s">
        <v>23</v>
      </c>
      <c r="C15" s="306" t="s">
        <v>34</v>
      </c>
      <c r="D15" s="111">
        <f t="shared" ref="D15:E16" si="9">E15/1.3</f>
        <v>-3.5502958579881652</v>
      </c>
      <c r="E15" s="112">
        <f t="shared" si="9"/>
        <v>-4.615384615384615</v>
      </c>
      <c r="F15" s="197">
        <v>-6</v>
      </c>
      <c r="G15" s="113">
        <f t="shared" ref="G15:I16" si="10">F15*1.3</f>
        <v>-7.8000000000000007</v>
      </c>
      <c r="H15" s="113">
        <f t="shared" si="10"/>
        <v>-10.14</v>
      </c>
      <c r="I15" s="173">
        <f t="shared" si="10"/>
        <v>-13.182</v>
      </c>
      <c r="J15" s="111">
        <f t="shared" ref="J15:J16" si="11">I15*1.35</f>
        <v>-17.7957</v>
      </c>
      <c r="K15" s="113">
        <f t="shared" ref="K15:K16" si="12">J15*1.4</f>
        <v>-24.913979999999999</v>
      </c>
      <c r="L15" s="183">
        <f t="shared" ref="L15:L16" si="13">K15*1.45</f>
        <v>-36.125270999999998</v>
      </c>
      <c r="M15" s="111">
        <f t="shared" ref="M15:M16" si="14">L15*1.5</f>
        <v>-54.187906499999997</v>
      </c>
      <c r="N15" s="112">
        <f t="shared" ref="N15:N16" si="15">M15*1.55</f>
        <v>-83.991255074999998</v>
      </c>
    </row>
    <row r="16" spans="1:14" ht="15" thickBot="1" x14ac:dyDescent="0.35">
      <c r="A16" s="167" t="s">
        <v>23</v>
      </c>
      <c r="B16" s="290" t="s">
        <v>23</v>
      </c>
      <c r="C16" s="307" t="s">
        <v>35</v>
      </c>
      <c r="D16" s="118">
        <f t="shared" si="9"/>
        <v>-6.2130177514792893</v>
      </c>
      <c r="E16" s="119">
        <f t="shared" si="9"/>
        <v>-8.0769230769230766</v>
      </c>
      <c r="F16" s="198">
        <f>F15*1.75</f>
        <v>-10.5</v>
      </c>
      <c r="G16" s="120">
        <f t="shared" si="10"/>
        <v>-13.65</v>
      </c>
      <c r="H16" s="120">
        <f t="shared" si="10"/>
        <v>-17.745000000000001</v>
      </c>
      <c r="I16" s="175">
        <f t="shared" si="10"/>
        <v>-23.068500000000004</v>
      </c>
      <c r="J16" s="118">
        <f t="shared" si="11"/>
        <v>-31.142475000000008</v>
      </c>
      <c r="K16" s="120">
        <f t="shared" si="12"/>
        <v>-43.599465000000009</v>
      </c>
      <c r="L16" s="185">
        <f t="shared" si="13"/>
        <v>-63.219224250000011</v>
      </c>
      <c r="M16" s="118">
        <f t="shared" si="14"/>
        <v>-94.828836375000009</v>
      </c>
      <c r="N16" s="119">
        <f t="shared" si="15"/>
        <v>-146.98469638125002</v>
      </c>
    </row>
    <row r="17" spans="1:14" ht="15" thickBot="1" x14ac:dyDescent="0.35">
      <c r="A17" s="145"/>
      <c r="B17" s="288"/>
      <c r="C17" s="302"/>
      <c r="D17" s="146"/>
      <c r="E17" s="147"/>
      <c r="F17" s="200"/>
      <c r="G17" s="28"/>
      <c r="H17" s="28"/>
      <c r="I17" s="25"/>
      <c r="J17" s="146"/>
      <c r="K17" s="28"/>
      <c r="L17" s="4"/>
      <c r="M17" s="146"/>
      <c r="N17" s="147"/>
    </row>
    <row r="18" spans="1:14" x14ac:dyDescent="0.3">
      <c r="A18" s="121" t="s">
        <v>23</v>
      </c>
      <c r="B18" s="286" t="s">
        <v>23</v>
      </c>
      <c r="C18" s="308" t="s">
        <v>38</v>
      </c>
      <c r="D18" s="126">
        <v>1</v>
      </c>
      <c r="E18" s="202">
        <v>1</v>
      </c>
      <c r="F18" s="199">
        <v>1</v>
      </c>
      <c r="G18" s="199">
        <v>1</v>
      </c>
      <c r="H18" s="199">
        <v>1</v>
      </c>
      <c r="I18" s="176">
        <v>1</v>
      </c>
      <c r="J18" s="124">
        <v>1</v>
      </c>
      <c r="K18" s="127">
        <v>1</v>
      </c>
      <c r="L18" s="187">
        <v>1</v>
      </c>
      <c r="M18" s="124">
        <v>1</v>
      </c>
      <c r="N18" s="125">
        <v>1</v>
      </c>
    </row>
    <row r="19" spans="1:14" ht="15" thickBot="1" x14ac:dyDescent="0.35">
      <c r="A19" s="240" t="s">
        <v>23</v>
      </c>
      <c r="B19" s="291" t="s">
        <v>23</v>
      </c>
      <c r="C19" s="309" t="s">
        <v>37</v>
      </c>
      <c r="D19" s="243">
        <f t="shared" ref="D19:E21" si="16">E19/1.3</f>
        <v>6.2130177514792893</v>
      </c>
      <c r="E19" s="244">
        <f t="shared" si="16"/>
        <v>8.0769230769230766</v>
      </c>
      <c r="F19" s="245">
        <v>10.5</v>
      </c>
      <c r="G19" s="246">
        <f t="shared" ref="G19:I21" si="17">F19*1.3</f>
        <v>13.65</v>
      </c>
      <c r="H19" s="246">
        <f t="shared" si="17"/>
        <v>17.745000000000001</v>
      </c>
      <c r="I19" s="247">
        <f t="shared" si="17"/>
        <v>23.068500000000004</v>
      </c>
      <c r="J19" s="243">
        <f t="shared" ref="J19:J21" si="18">I19*1.35</f>
        <v>31.142475000000008</v>
      </c>
      <c r="K19" s="246">
        <f t="shared" ref="K19:K21" si="19">J19*1.4</f>
        <v>43.599465000000009</v>
      </c>
      <c r="L19" s="248">
        <f t="shared" ref="L19:L21" si="20">K19*1.45</f>
        <v>63.219224250000011</v>
      </c>
      <c r="M19" s="243">
        <f t="shared" ref="M19:M21" si="21">L19*1.5</f>
        <v>94.828836375000009</v>
      </c>
      <c r="N19" s="244">
        <f t="shared" ref="N19:N21" si="22">M19*1.55</f>
        <v>146.98469638125002</v>
      </c>
    </row>
    <row r="20" spans="1:14" ht="15" thickTop="1" x14ac:dyDescent="0.3">
      <c r="A20" s="231" t="s">
        <v>23</v>
      </c>
      <c r="B20" s="292" t="s">
        <v>23</v>
      </c>
      <c r="C20" s="310" t="s">
        <v>39</v>
      </c>
      <c r="D20" s="258">
        <v>1</v>
      </c>
      <c r="E20" s="259">
        <v>1</v>
      </c>
      <c r="F20" s="236">
        <v>1</v>
      </c>
      <c r="G20" s="236">
        <v>1</v>
      </c>
      <c r="H20" s="236">
        <v>1</v>
      </c>
      <c r="I20" s="238">
        <v>1</v>
      </c>
      <c r="J20" s="234">
        <v>1</v>
      </c>
      <c r="K20" s="237">
        <v>1</v>
      </c>
      <c r="L20" s="239">
        <v>1</v>
      </c>
      <c r="M20" s="234">
        <v>1</v>
      </c>
      <c r="N20" s="235">
        <v>1</v>
      </c>
    </row>
    <row r="21" spans="1:14" ht="15" thickBot="1" x14ac:dyDescent="0.35">
      <c r="A21" s="129" t="s">
        <v>23</v>
      </c>
      <c r="B21" s="287" t="s">
        <v>23</v>
      </c>
      <c r="C21" s="311" t="s">
        <v>40</v>
      </c>
      <c r="D21" s="132">
        <f t="shared" si="16"/>
        <v>15.532544378698223</v>
      </c>
      <c r="E21" s="133">
        <f t="shared" si="16"/>
        <v>20.19230769230769</v>
      </c>
      <c r="F21" s="201">
        <f>F19*2.5</f>
        <v>26.25</v>
      </c>
      <c r="G21" s="134">
        <f t="shared" si="17"/>
        <v>34.125</v>
      </c>
      <c r="H21" s="134">
        <f t="shared" si="17"/>
        <v>44.362500000000004</v>
      </c>
      <c r="I21" s="180">
        <f t="shared" si="17"/>
        <v>57.671250000000008</v>
      </c>
      <c r="J21" s="132">
        <f t="shared" si="18"/>
        <v>77.856187500000019</v>
      </c>
      <c r="K21" s="134">
        <f t="shared" si="19"/>
        <v>108.99866250000002</v>
      </c>
      <c r="L21" s="191">
        <f t="shared" si="20"/>
        <v>158.04806062500003</v>
      </c>
      <c r="M21" s="132">
        <f t="shared" si="21"/>
        <v>237.07209093750004</v>
      </c>
      <c r="N21" s="133">
        <f t="shared" si="22"/>
        <v>367.46174095312506</v>
      </c>
    </row>
    <row r="22" spans="1:14" ht="15" thickBot="1" x14ac:dyDescent="0.35">
      <c r="A22" s="135"/>
      <c r="B22" s="283"/>
      <c r="C22" s="312"/>
      <c r="D22" s="137"/>
      <c r="E22" s="138"/>
      <c r="F22" s="196"/>
      <c r="G22" s="13"/>
      <c r="H22" s="13"/>
      <c r="I22" s="24"/>
      <c r="J22" s="137"/>
      <c r="K22" s="13"/>
      <c r="L22" s="10"/>
      <c r="M22" s="137"/>
      <c r="N22" s="138"/>
    </row>
    <row r="23" spans="1:14" x14ac:dyDescent="0.3">
      <c r="A23" s="101" t="s">
        <v>21</v>
      </c>
      <c r="B23" s="284" t="s">
        <v>21</v>
      </c>
      <c r="C23" s="313" t="s">
        <v>3</v>
      </c>
      <c r="D23" s="226">
        <f>E23</f>
        <v>2</v>
      </c>
      <c r="E23" s="227">
        <f>F23*1</f>
        <v>2</v>
      </c>
      <c r="F23" s="228">
        <v>2</v>
      </c>
      <c r="G23" s="229">
        <f t="shared" ref="G23:I24" si="23">F23</f>
        <v>2</v>
      </c>
      <c r="H23" s="229">
        <f t="shared" si="23"/>
        <v>2</v>
      </c>
      <c r="I23" s="230">
        <f t="shared" si="23"/>
        <v>2</v>
      </c>
      <c r="J23" s="226">
        <f>I23*1</f>
        <v>2</v>
      </c>
      <c r="K23" s="229">
        <f>J23</f>
        <v>2</v>
      </c>
      <c r="L23" s="227">
        <f>K23</f>
        <v>2</v>
      </c>
      <c r="M23" s="226">
        <f>L23*1</f>
        <v>2</v>
      </c>
      <c r="N23" s="227">
        <f>M23</f>
        <v>2</v>
      </c>
    </row>
    <row r="24" spans="1:14" ht="15" thickBot="1" x14ac:dyDescent="0.35">
      <c r="A24" s="140" t="s">
        <v>21</v>
      </c>
      <c r="B24" s="293" t="s">
        <v>21</v>
      </c>
      <c r="C24" s="301" t="s">
        <v>4</v>
      </c>
      <c r="D24" s="216">
        <f>E24</f>
        <v>20</v>
      </c>
      <c r="E24" s="217">
        <f>F24*1</f>
        <v>20</v>
      </c>
      <c r="F24" s="219">
        <v>20</v>
      </c>
      <c r="G24" s="218">
        <f t="shared" si="23"/>
        <v>20</v>
      </c>
      <c r="H24" s="218">
        <f t="shared" si="23"/>
        <v>20</v>
      </c>
      <c r="I24" s="220">
        <f t="shared" si="23"/>
        <v>20</v>
      </c>
      <c r="J24" s="216">
        <f>I24*1</f>
        <v>20</v>
      </c>
      <c r="K24" s="218">
        <f>J24</f>
        <v>20</v>
      </c>
      <c r="L24" s="217">
        <f>K24</f>
        <v>20</v>
      </c>
      <c r="M24" s="216">
        <f>L24*1</f>
        <v>20</v>
      </c>
      <c r="N24" s="217">
        <f>M24</f>
        <v>20</v>
      </c>
    </row>
    <row r="25" spans="1:14" ht="15" thickBot="1" x14ac:dyDescent="0.35">
      <c r="A25" s="135"/>
      <c r="B25" s="283"/>
      <c r="C25" s="305"/>
      <c r="D25" s="137"/>
      <c r="E25" s="138"/>
      <c r="F25" s="196"/>
      <c r="G25" s="13"/>
      <c r="H25" s="13"/>
      <c r="I25" s="24"/>
      <c r="J25" s="137"/>
      <c r="K25" s="13"/>
      <c r="L25" s="10"/>
      <c r="M25" s="137"/>
      <c r="N25" s="138"/>
    </row>
    <row r="26" spans="1:14" ht="15" thickBot="1" x14ac:dyDescent="0.35">
      <c r="A26" s="151" t="s">
        <v>21</v>
      </c>
      <c r="B26" s="294" t="s">
        <v>21</v>
      </c>
      <c r="C26" s="314" t="s">
        <v>16</v>
      </c>
      <c r="D26" s="221">
        <f>E26</f>
        <v>50</v>
      </c>
      <c r="E26" s="222">
        <f>F26*1</f>
        <v>50</v>
      </c>
      <c r="F26" s="223">
        <v>50</v>
      </c>
      <c r="G26" s="224">
        <f>F26</f>
        <v>50</v>
      </c>
      <c r="H26" s="224">
        <f>G26</f>
        <v>50</v>
      </c>
      <c r="I26" s="225">
        <f>H26</f>
        <v>50</v>
      </c>
      <c r="J26" s="221">
        <f>I26*1</f>
        <v>50</v>
      </c>
      <c r="K26" s="224">
        <f>J26</f>
        <v>50</v>
      </c>
      <c r="L26" s="222">
        <f>K26</f>
        <v>50</v>
      </c>
      <c r="M26" s="221">
        <f>L26*1</f>
        <v>50</v>
      </c>
      <c r="N26" s="222">
        <f>M26</f>
        <v>50</v>
      </c>
    </row>
    <row r="27" spans="1:14" ht="15" thickBot="1" x14ac:dyDescent="0.35">
      <c r="A27" s="135"/>
      <c r="B27" s="283"/>
      <c r="C27" s="305"/>
      <c r="D27" s="137"/>
      <c r="E27" s="138"/>
      <c r="F27" s="196"/>
      <c r="G27" s="13"/>
      <c r="H27" s="13"/>
      <c r="I27" s="24"/>
      <c r="J27" s="137"/>
      <c r="K27" s="13"/>
      <c r="L27" s="10"/>
      <c r="M27" s="137"/>
      <c r="N27" s="138"/>
    </row>
    <row r="28" spans="1:14" x14ac:dyDescent="0.3">
      <c r="A28" s="154" t="s">
        <v>22</v>
      </c>
      <c r="B28" s="295" t="s">
        <v>30</v>
      </c>
      <c r="C28" s="315" t="s">
        <v>43</v>
      </c>
      <c r="D28" s="206">
        <f>E28</f>
        <v>30</v>
      </c>
      <c r="E28" s="207">
        <f>F28*1</f>
        <v>30</v>
      </c>
      <c r="F28" s="209">
        <v>30</v>
      </c>
      <c r="G28" s="208">
        <f t="shared" ref="G28:I29" si="24">F28</f>
        <v>30</v>
      </c>
      <c r="H28" s="208">
        <f t="shared" si="24"/>
        <v>30</v>
      </c>
      <c r="I28" s="210">
        <f t="shared" si="24"/>
        <v>30</v>
      </c>
      <c r="J28" s="206">
        <f>I28*1</f>
        <v>30</v>
      </c>
      <c r="K28" s="208">
        <f>J28</f>
        <v>30</v>
      </c>
      <c r="L28" s="207">
        <f>K28</f>
        <v>30</v>
      </c>
      <c r="M28" s="206">
        <f>L28*1</f>
        <v>30</v>
      </c>
      <c r="N28" s="207">
        <f>M28</f>
        <v>30</v>
      </c>
    </row>
    <row r="29" spans="1:14" ht="15" thickBot="1" x14ac:dyDescent="0.35">
      <c r="A29" s="129" t="s">
        <v>22</v>
      </c>
      <c r="B29" s="287" t="s">
        <v>30</v>
      </c>
      <c r="C29" s="316" t="s">
        <v>44</v>
      </c>
      <c r="D29" s="132">
        <f>E29</f>
        <v>50</v>
      </c>
      <c r="E29" s="133">
        <f>F29*1</f>
        <v>50</v>
      </c>
      <c r="F29" s="163">
        <v>50</v>
      </c>
      <c r="G29" s="134">
        <f t="shared" si="24"/>
        <v>50</v>
      </c>
      <c r="H29" s="134">
        <f t="shared" si="24"/>
        <v>50</v>
      </c>
      <c r="I29" s="180">
        <f t="shared" si="24"/>
        <v>50</v>
      </c>
      <c r="J29" s="132">
        <f>I29*1</f>
        <v>50</v>
      </c>
      <c r="K29" s="134">
        <f>J29</f>
        <v>50</v>
      </c>
      <c r="L29" s="133">
        <f>K29</f>
        <v>50</v>
      </c>
      <c r="M29" s="132">
        <f>L29*1</f>
        <v>50</v>
      </c>
      <c r="N29" s="133">
        <f>M29</f>
        <v>50</v>
      </c>
    </row>
    <row r="30" spans="1:14" ht="15" thickBot="1" x14ac:dyDescent="0.35">
      <c r="A30" s="135"/>
      <c r="B30" s="283"/>
      <c r="C30" s="305"/>
      <c r="D30" s="137"/>
      <c r="E30" s="138"/>
      <c r="F30" s="196"/>
      <c r="G30" s="13"/>
      <c r="H30" s="13"/>
      <c r="I30" s="24"/>
      <c r="J30" s="137"/>
      <c r="K30" s="13"/>
      <c r="L30" s="10"/>
      <c r="M30" s="137"/>
      <c r="N30" s="138"/>
    </row>
    <row r="31" spans="1:14" ht="15" thickBot="1" x14ac:dyDescent="0.35">
      <c r="A31" s="151" t="s">
        <v>21</v>
      </c>
      <c r="B31" s="294" t="s">
        <v>21</v>
      </c>
      <c r="C31" s="314" t="s">
        <v>17</v>
      </c>
      <c r="D31" s="260">
        <f>E31</f>
        <v>1</v>
      </c>
      <c r="E31" s="261">
        <f>F31*1</f>
        <v>1</v>
      </c>
      <c r="F31" s="262">
        <v>1</v>
      </c>
      <c r="G31" s="263">
        <f>F31</f>
        <v>1</v>
      </c>
      <c r="H31" s="263">
        <f>G31</f>
        <v>1</v>
      </c>
      <c r="I31" s="264">
        <f>H31</f>
        <v>1</v>
      </c>
      <c r="J31" s="260">
        <f>I31*1</f>
        <v>1</v>
      </c>
      <c r="K31" s="263">
        <f>J31</f>
        <v>1</v>
      </c>
      <c r="L31" s="261">
        <f>K31</f>
        <v>1</v>
      </c>
      <c r="M31" s="260">
        <f>L31*1</f>
        <v>1</v>
      </c>
      <c r="N31" s="261">
        <f>M31</f>
        <v>1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970EE-E637-405A-8649-B83B2B1DC2D7}">
  <dimension ref="A1:N36"/>
  <sheetViews>
    <sheetView workbookViewId="0">
      <selection activeCell="F17" sqref="F17"/>
    </sheetView>
  </sheetViews>
  <sheetFormatPr defaultRowHeight="14.4" x14ac:dyDescent="0.3"/>
  <cols>
    <col min="1" max="1" width="10.6640625" bestFit="1" customWidth="1"/>
    <col min="2" max="2" width="15.88671875" bestFit="1" customWidth="1"/>
    <col min="3" max="3" width="20.5546875" bestFit="1" customWidth="1"/>
  </cols>
  <sheetData>
    <row r="1" spans="1:14" x14ac:dyDescent="0.3">
      <c r="A1" s="338" t="s">
        <v>46</v>
      </c>
      <c r="B1" s="338"/>
      <c r="C1" s="52" t="s">
        <v>0</v>
      </c>
      <c r="D1" s="192" t="s">
        <v>2</v>
      </c>
      <c r="E1" s="194" t="s">
        <v>1</v>
      </c>
      <c r="F1" s="82">
        <v>1</v>
      </c>
      <c r="G1" s="82">
        <v>2</v>
      </c>
      <c r="H1" s="82">
        <v>3</v>
      </c>
      <c r="I1" s="82">
        <v>4</v>
      </c>
      <c r="J1" s="81">
        <v>5</v>
      </c>
      <c r="K1" s="82">
        <v>6</v>
      </c>
      <c r="L1" s="83">
        <v>7</v>
      </c>
      <c r="M1" s="82">
        <v>8</v>
      </c>
      <c r="N1" s="83">
        <v>9</v>
      </c>
    </row>
    <row r="2" spans="1:14" ht="15" thickBot="1" x14ac:dyDescent="0.35">
      <c r="A2" s="84" t="s">
        <v>28</v>
      </c>
      <c r="B2" s="84" t="s">
        <v>29</v>
      </c>
      <c r="C2" s="85" t="s">
        <v>18</v>
      </c>
      <c r="D2" s="137"/>
      <c r="E2" s="138"/>
      <c r="F2" s="195"/>
      <c r="G2" s="30"/>
      <c r="H2" s="30"/>
      <c r="I2" s="31"/>
      <c r="J2" s="86"/>
      <c r="K2" s="30"/>
      <c r="L2" s="87"/>
      <c r="M2" s="11"/>
      <c r="N2" s="87"/>
    </row>
    <row r="3" spans="1:14" x14ac:dyDescent="0.3">
      <c r="A3" s="89" t="s">
        <v>21</v>
      </c>
      <c r="B3" s="90" t="s">
        <v>21</v>
      </c>
      <c r="C3" s="91" t="s">
        <v>9</v>
      </c>
      <c r="D3" s="267">
        <f>E3</f>
        <v>1</v>
      </c>
      <c r="E3" s="268">
        <f>F3*1</f>
        <v>1</v>
      </c>
      <c r="F3" s="274">
        <v>1</v>
      </c>
      <c r="G3" s="269">
        <f>F3</f>
        <v>1</v>
      </c>
      <c r="H3" s="269">
        <f>G3</f>
        <v>1</v>
      </c>
      <c r="I3" s="270">
        <f>H3</f>
        <v>1</v>
      </c>
      <c r="J3" s="267">
        <f>I3*1</f>
        <v>1</v>
      </c>
      <c r="K3" s="269">
        <f>J3</f>
        <v>1</v>
      </c>
      <c r="L3" s="268">
        <f>K3</f>
        <v>1</v>
      </c>
      <c r="M3" s="274">
        <f>L3*1</f>
        <v>1</v>
      </c>
      <c r="N3" s="268">
        <f>M3</f>
        <v>1</v>
      </c>
    </row>
    <row r="4" spans="1:14" x14ac:dyDescent="0.3">
      <c r="A4" s="92" t="s">
        <v>21</v>
      </c>
      <c r="B4" s="39" t="s">
        <v>21</v>
      </c>
      <c r="C4" s="53" t="s">
        <v>10</v>
      </c>
      <c r="D4" s="68">
        <f t="shared" ref="D4:D7" si="0">E4</f>
        <v>0</v>
      </c>
      <c r="E4" s="69">
        <f t="shared" ref="E4:E7" si="1">F4*1</f>
        <v>0</v>
      </c>
      <c r="F4" s="59">
        <v>0</v>
      </c>
      <c r="G4" s="33">
        <f t="shared" ref="G4:I7" si="2">F4</f>
        <v>0</v>
      </c>
      <c r="H4" s="33">
        <f t="shared" si="2"/>
        <v>0</v>
      </c>
      <c r="I4" s="170">
        <f t="shared" si="2"/>
        <v>0</v>
      </c>
      <c r="J4" s="68">
        <f t="shared" ref="J4:J7" si="3">I4*1</f>
        <v>0</v>
      </c>
      <c r="K4" s="33">
        <f t="shared" ref="K4:L7" si="4">J4</f>
        <v>0</v>
      </c>
      <c r="L4" s="69">
        <f t="shared" si="4"/>
        <v>0</v>
      </c>
      <c r="M4" s="59">
        <f t="shared" ref="M4:M7" si="5">L4*1</f>
        <v>0</v>
      </c>
      <c r="N4" s="69">
        <f t="shared" ref="N4:N7" si="6">M4</f>
        <v>0</v>
      </c>
    </row>
    <row r="5" spans="1:14" x14ac:dyDescent="0.3">
      <c r="A5" s="93" t="s">
        <v>21</v>
      </c>
      <c r="B5" s="40" t="s">
        <v>21</v>
      </c>
      <c r="C5" s="54" t="s">
        <v>11</v>
      </c>
      <c r="D5" s="66">
        <f t="shared" si="0"/>
        <v>0</v>
      </c>
      <c r="E5" s="67">
        <f t="shared" si="1"/>
        <v>0</v>
      </c>
      <c r="F5" s="58">
        <v>0</v>
      </c>
      <c r="G5" s="32">
        <f t="shared" si="2"/>
        <v>0</v>
      </c>
      <c r="H5" s="32">
        <f t="shared" si="2"/>
        <v>0</v>
      </c>
      <c r="I5" s="169">
        <f t="shared" si="2"/>
        <v>0</v>
      </c>
      <c r="J5" s="66">
        <f t="shared" si="3"/>
        <v>0</v>
      </c>
      <c r="K5" s="32">
        <f t="shared" si="4"/>
        <v>0</v>
      </c>
      <c r="L5" s="67">
        <f t="shared" si="4"/>
        <v>0</v>
      </c>
      <c r="M5" s="58">
        <f t="shared" si="5"/>
        <v>0</v>
      </c>
      <c r="N5" s="67">
        <f t="shared" si="6"/>
        <v>0</v>
      </c>
    </row>
    <row r="6" spans="1:14" x14ac:dyDescent="0.3">
      <c r="A6" s="94" t="s">
        <v>21</v>
      </c>
      <c r="B6" s="41" t="s">
        <v>21</v>
      </c>
      <c r="C6" s="53" t="s">
        <v>12</v>
      </c>
      <c r="D6" s="68">
        <f t="shared" si="0"/>
        <v>1.5</v>
      </c>
      <c r="E6" s="69">
        <f t="shared" si="1"/>
        <v>1.5</v>
      </c>
      <c r="F6" s="59">
        <v>1.5</v>
      </c>
      <c r="G6" s="33">
        <f t="shared" si="2"/>
        <v>1.5</v>
      </c>
      <c r="H6" s="33">
        <f t="shared" si="2"/>
        <v>1.5</v>
      </c>
      <c r="I6" s="170">
        <f t="shared" si="2"/>
        <v>1.5</v>
      </c>
      <c r="J6" s="68">
        <f t="shared" si="3"/>
        <v>1.5</v>
      </c>
      <c r="K6" s="33">
        <f t="shared" si="4"/>
        <v>1.5</v>
      </c>
      <c r="L6" s="69">
        <f t="shared" si="4"/>
        <v>1.5</v>
      </c>
      <c r="M6" s="59">
        <f t="shared" si="5"/>
        <v>1.5</v>
      </c>
      <c r="N6" s="69">
        <f t="shared" si="6"/>
        <v>1.5</v>
      </c>
    </row>
    <row r="7" spans="1:14" ht="15" thickBot="1" x14ac:dyDescent="0.35">
      <c r="A7" s="95" t="s">
        <v>21</v>
      </c>
      <c r="B7" s="96" t="s">
        <v>21</v>
      </c>
      <c r="C7" s="97" t="s">
        <v>13</v>
      </c>
      <c r="D7" s="98">
        <f t="shared" si="0"/>
        <v>0.5</v>
      </c>
      <c r="E7" s="99">
        <f t="shared" si="1"/>
        <v>0.5</v>
      </c>
      <c r="F7" s="158">
        <v>0.5</v>
      </c>
      <c r="G7" s="100">
        <f t="shared" si="2"/>
        <v>0.5</v>
      </c>
      <c r="H7" s="100">
        <f t="shared" si="2"/>
        <v>0.5</v>
      </c>
      <c r="I7" s="171">
        <f t="shared" si="2"/>
        <v>0.5</v>
      </c>
      <c r="J7" s="98">
        <f t="shared" si="3"/>
        <v>0.5</v>
      </c>
      <c r="K7" s="100">
        <f t="shared" si="4"/>
        <v>0.5</v>
      </c>
      <c r="L7" s="99">
        <f t="shared" si="4"/>
        <v>0.5</v>
      </c>
      <c r="M7" s="158">
        <f t="shared" si="5"/>
        <v>0.5</v>
      </c>
      <c r="N7" s="99">
        <f t="shared" si="6"/>
        <v>0.5</v>
      </c>
    </row>
    <row r="8" spans="1:14" ht="15" thickBot="1" x14ac:dyDescent="0.35">
      <c r="A8" s="135"/>
      <c r="B8" s="135"/>
      <c r="C8" s="142"/>
      <c r="D8" s="137"/>
      <c r="E8" s="138"/>
      <c r="F8" s="196"/>
      <c r="G8" s="13"/>
      <c r="H8" s="13"/>
      <c r="I8" s="24"/>
      <c r="J8" s="137"/>
      <c r="K8" s="13"/>
      <c r="L8" s="10"/>
      <c r="M8" s="9"/>
      <c r="N8" s="138"/>
    </row>
    <row r="9" spans="1:14" x14ac:dyDescent="0.3">
      <c r="A9" s="101" t="s">
        <v>22</v>
      </c>
      <c r="B9" s="102" t="s">
        <v>30</v>
      </c>
      <c r="C9" s="103" t="s">
        <v>31</v>
      </c>
      <c r="D9" s="104">
        <f>E9</f>
        <v>0.5</v>
      </c>
      <c r="E9" s="105">
        <f>F9*1</f>
        <v>0.5</v>
      </c>
      <c r="F9" s="159">
        <v>0.5</v>
      </c>
      <c r="G9" s="106">
        <f t="shared" ref="G9:I11" si="7">F9</f>
        <v>0.5</v>
      </c>
      <c r="H9" s="106">
        <f t="shared" si="7"/>
        <v>0.5</v>
      </c>
      <c r="I9" s="172">
        <f t="shared" si="7"/>
        <v>0.5</v>
      </c>
      <c r="J9" s="104">
        <f>I9*1</f>
        <v>0.5</v>
      </c>
      <c r="K9" s="106">
        <f t="shared" ref="K9:L11" si="8">J9</f>
        <v>0.5</v>
      </c>
      <c r="L9" s="105">
        <f t="shared" si="8"/>
        <v>0.5</v>
      </c>
      <c r="M9" s="159">
        <f>L9*1</f>
        <v>0.5</v>
      </c>
      <c r="N9" s="105">
        <f>M9</f>
        <v>0.5</v>
      </c>
    </row>
    <row r="10" spans="1:14" x14ac:dyDescent="0.3">
      <c r="A10" s="148" t="s">
        <v>22</v>
      </c>
      <c r="B10" s="42" t="s">
        <v>30</v>
      </c>
      <c r="C10" s="88" t="s">
        <v>32</v>
      </c>
      <c r="D10" s="70">
        <f>E10</f>
        <v>0.3</v>
      </c>
      <c r="E10" s="71">
        <f>F10*1</f>
        <v>0.3</v>
      </c>
      <c r="F10" s="60">
        <v>0.3</v>
      </c>
      <c r="G10" s="36">
        <f t="shared" si="7"/>
        <v>0.3</v>
      </c>
      <c r="H10" s="36">
        <f t="shared" si="7"/>
        <v>0.3</v>
      </c>
      <c r="I10" s="178">
        <f t="shared" si="7"/>
        <v>0.3</v>
      </c>
      <c r="J10" s="70">
        <f>I10*1</f>
        <v>0.3</v>
      </c>
      <c r="K10" s="36">
        <f t="shared" si="8"/>
        <v>0.3</v>
      </c>
      <c r="L10" s="71">
        <f t="shared" si="8"/>
        <v>0.3</v>
      </c>
      <c r="M10" s="60">
        <f>L10*1</f>
        <v>0.3</v>
      </c>
      <c r="N10" s="71">
        <f>M10</f>
        <v>0.3</v>
      </c>
    </row>
    <row r="11" spans="1:14" ht="15" thickBot="1" x14ac:dyDescent="0.35">
      <c r="A11" s="275" t="s">
        <v>22</v>
      </c>
      <c r="B11" s="276" t="s">
        <v>30</v>
      </c>
      <c r="C11" s="107" t="s">
        <v>33</v>
      </c>
      <c r="D11" s="203">
        <f>E11</f>
        <v>0.05</v>
      </c>
      <c r="E11" s="181">
        <f>F11*1</f>
        <v>0.05</v>
      </c>
      <c r="F11" s="204">
        <v>0.05</v>
      </c>
      <c r="G11" s="166">
        <f t="shared" si="7"/>
        <v>0.05</v>
      </c>
      <c r="H11" s="166">
        <f t="shared" si="7"/>
        <v>0.05</v>
      </c>
      <c r="I11" s="205">
        <f t="shared" si="7"/>
        <v>0.05</v>
      </c>
      <c r="J11" s="203">
        <f>I11*1</f>
        <v>0.05</v>
      </c>
      <c r="K11" s="166">
        <f t="shared" si="8"/>
        <v>0.05</v>
      </c>
      <c r="L11" s="181">
        <f t="shared" si="8"/>
        <v>0.05</v>
      </c>
      <c r="M11" s="204">
        <f>L11*1</f>
        <v>0.05</v>
      </c>
      <c r="N11" s="181">
        <f>M11</f>
        <v>0.05</v>
      </c>
    </row>
    <row r="12" spans="1:14" ht="15" thickBot="1" x14ac:dyDescent="0.35">
      <c r="A12" s="135"/>
      <c r="B12" s="135"/>
      <c r="C12" s="142"/>
      <c r="D12" s="137"/>
      <c r="E12" s="138"/>
      <c r="F12" s="196"/>
      <c r="G12" s="13"/>
      <c r="H12" s="13"/>
      <c r="I12" s="24"/>
      <c r="J12" s="137"/>
      <c r="K12" s="13"/>
      <c r="L12" s="10"/>
      <c r="M12" s="9"/>
      <c r="N12" s="138"/>
    </row>
    <row r="13" spans="1:14" x14ac:dyDescent="0.3">
      <c r="A13" s="121"/>
      <c r="B13" s="122"/>
      <c r="C13" s="103" t="s">
        <v>14</v>
      </c>
      <c r="D13" s="124">
        <f>E13</f>
        <v>0</v>
      </c>
      <c r="E13" s="125">
        <f>F13*1</f>
        <v>0</v>
      </c>
      <c r="F13" s="162"/>
      <c r="G13" s="127">
        <f t="shared" ref="G13:I14" si="9">F13</f>
        <v>0</v>
      </c>
      <c r="H13" s="127">
        <f t="shared" si="9"/>
        <v>0</v>
      </c>
      <c r="I13" s="176">
        <f t="shared" si="9"/>
        <v>0</v>
      </c>
      <c r="J13" s="124">
        <f>I13*1</f>
        <v>0</v>
      </c>
      <c r="K13" s="127">
        <f>J13</f>
        <v>0</v>
      </c>
      <c r="L13" s="125">
        <f>K13</f>
        <v>0</v>
      </c>
      <c r="M13" s="162">
        <f>L13*1</f>
        <v>0</v>
      </c>
      <c r="N13" s="125">
        <f>M13</f>
        <v>0</v>
      </c>
    </row>
    <row r="14" spans="1:14" ht="15" thickBot="1" x14ac:dyDescent="0.35">
      <c r="A14" s="129"/>
      <c r="B14" s="130"/>
      <c r="C14" s="97" t="s">
        <v>15</v>
      </c>
      <c r="D14" s="132">
        <f>E14</f>
        <v>0</v>
      </c>
      <c r="E14" s="133">
        <f>F14*1</f>
        <v>0</v>
      </c>
      <c r="F14" s="163"/>
      <c r="G14" s="134">
        <f t="shared" si="9"/>
        <v>0</v>
      </c>
      <c r="H14" s="134">
        <f t="shared" si="9"/>
        <v>0</v>
      </c>
      <c r="I14" s="180">
        <f t="shared" si="9"/>
        <v>0</v>
      </c>
      <c r="J14" s="132">
        <f>I14*1</f>
        <v>0</v>
      </c>
      <c r="K14" s="134">
        <f>J14</f>
        <v>0</v>
      </c>
      <c r="L14" s="133">
        <f>K14</f>
        <v>0</v>
      </c>
      <c r="M14" s="163">
        <f>L14*1</f>
        <v>0</v>
      </c>
      <c r="N14" s="133">
        <f>M14</f>
        <v>0</v>
      </c>
    </row>
    <row r="15" spans="1:14" ht="15" thickBot="1" x14ac:dyDescent="0.35">
      <c r="A15" s="145"/>
      <c r="B15" s="145"/>
      <c r="C15" s="150"/>
      <c r="D15" s="146"/>
      <c r="E15" s="147"/>
      <c r="F15" s="20"/>
      <c r="G15" s="28"/>
      <c r="H15" s="28"/>
      <c r="I15" s="25"/>
      <c r="J15" s="146"/>
      <c r="K15" s="28"/>
      <c r="L15" s="4"/>
      <c r="M15" s="20"/>
      <c r="N15" s="147"/>
    </row>
    <row r="16" spans="1:14" x14ac:dyDescent="0.3">
      <c r="A16" s="108" t="s">
        <v>23</v>
      </c>
      <c r="B16" s="109" t="s">
        <v>23</v>
      </c>
      <c r="C16" s="110" t="s">
        <v>34</v>
      </c>
      <c r="D16" s="111">
        <f t="shared" ref="D16:E18" si="10">E16/1.3</f>
        <v>-3.5502958579881652</v>
      </c>
      <c r="E16" s="112">
        <f t="shared" si="10"/>
        <v>-4.615384615384615</v>
      </c>
      <c r="F16" s="197">
        <v>-6</v>
      </c>
      <c r="G16" s="113">
        <f t="shared" ref="G16:I18" si="11">F16*1.3</f>
        <v>-7.8000000000000007</v>
      </c>
      <c r="H16" s="113">
        <f t="shared" si="11"/>
        <v>-10.14</v>
      </c>
      <c r="I16" s="173">
        <f t="shared" si="11"/>
        <v>-13.182</v>
      </c>
      <c r="J16" s="111">
        <f t="shared" ref="J16:J18" si="12">I16*1.35</f>
        <v>-17.7957</v>
      </c>
      <c r="K16" s="113">
        <f t="shared" ref="K16:K18" si="13">J16*1.4</f>
        <v>-24.913979999999999</v>
      </c>
      <c r="L16" s="183">
        <f t="shared" ref="L16:L18" si="14">K16*1.45</f>
        <v>-36.125270999999998</v>
      </c>
      <c r="M16" s="160">
        <f t="shared" ref="M16:M18" si="15">L16*1.5</f>
        <v>-54.187906499999997</v>
      </c>
      <c r="N16" s="112">
        <f t="shared" ref="N16:N18" si="16">M16*1.55</f>
        <v>-83.991255074999998</v>
      </c>
    </row>
    <row r="17" spans="1:14" x14ac:dyDescent="0.3">
      <c r="A17" s="114" t="s">
        <v>23</v>
      </c>
      <c r="B17" s="44" t="s">
        <v>23</v>
      </c>
      <c r="C17" s="56" t="s">
        <v>35</v>
      </c>
      <c r="D17" s="72">
        <f t="shared" si="10"/>
        <v>-6.2130177514792893</v>
      </c>
      <c r="E17" s="73">
        <f t="shared" si="10"/>
        <v>-8.0769230769230766</v>
      </c>
      <c r="F17" s="61">
        <f>F16*1.75</f>
        <v>-10.5</v>
      </c>
      <c r="G17" s="34">
        <f t="shared" si="11"/>
        <v>-13.65</v>
      </c>
      <c r="H17" s="34">
        <f t="shared" si="11"/>
        <v>-17.745000000000001</v>
      </c>
      <c r="I17" s="174">
        <f t="shared" si="11"/>
        <v>-23.068500000000004</v>
      </c>
      <c r="J17" s="72">
        <f t="shared" si="12"/>
        <v>-31.142475000000008</v>
      </c>
      <c r="K17" s="34">
        <f t="shared" si="13"/>
        <v>-43.599465000000009</v>
      </c>
      <c r="L17" s="184">
        <f t="shared" si="14"/>
        <v>-63.219224250000011</v>
      </c>
      <c r="M17" s="78">
        <f t="shared" si="15"/>
        <v>-94.828836375000009</v>
      </c>
      <c r="N17" s="73">
        <f t="shared" si="16"/>
        <v>-146.98469638125002</v>
      </c>
    </row>
    <row r="18" spans="1:14" ht="15" thickBot="1" x14ac:dyDescent="0.35">
      <c r="A18" s="115" t="s">
        <v>23</v>
      </c>
      <c r="B18" s="116" t="s">
        <v>23</v>
      </c>
      <c r="C18" s="117" t="s">
        <v>36</v>
      </c>
      <c r="D18" s="118">
        <f t="shared" si="10"/>
        <v>-12.115384615384613</v>
      </c>
      <c r="E18" s="119">
        <f t="shared" si="10"/>
        <v>-15.749999999999998</v>
      </c>
      <c r="F18" s="198">
        <f>F17*1.95</f>
        <v>-20.474999999999998</v>
      </c>
      <c r="G18" s="120">
        <f t="shared" si="11"/>
        <v>-26.6175</v>
      </c>
      <c r="H18" s="120">
        <f t="shared" si="11"/>
        <v>-34.60275</v>
      </c>
      <c r="I18" s="175">
        <f t="shared" si="11"/>
        <v>-44.983575000000002</v>
      </c>
      <c r="J18" s="118">
        <f t="shared" si="12"/>
        <v>-60.727826250000007</v>
      </c>
      <c r="K18" s="120">
        <f t="shared" si="13"/>
        <v>-85.018956750000001</v>
      </c>
      <c r="L18" s="185">
        <f t="shared" si="14"/>
        <v>-123.27748728749999</v>
      </c>
      <c r="M18" s="161">
        <f t="shared" si="15"/>
        <v>-184.91623093125</v>
      </c>
      <c r="N18" s="119">
        <f t="shared" si="16"/>
        <v>-286.6201579434375</v>
      </c>
    </row>
    <row r="19" spans="1:14" ht="15" thickBot="1" x14ac:dyDescent="0.35">
      <c r="A19" s="145"/>
      <c r="B19" s="145"/>
      <c r="C19" s="142"/>
      <c r="D19" s="146"/>
      <c r="E19" s="147"/>
      <c r="F19" s="200"/>
      <c r="G19" s="28"/>
      <c r="H19" s="28"/>
      <c r="I19" s="25"/>
      <c r="J19" s="146"/>
      <c r="K19" s="28"/>
      <c r="L19" s="4"/>
      <c r="M19" s="20"/>
      <c r="N19" s="147"/>
    </row>
    <row r="20" spans="1:14" x14ac:dyDescent="0.3">
      <c r="A20" s="121" t="s">
        <v>23</v>
      </c>
      <c r="B20" s="122" t="s">
        <v>23</v>
      </c>
      <c r="C20" s="123" t="s">
        <v>38</v>
      </c>
      <c r="D20" s="124">
        <f t="shared" ref="D20:E25" si="17">E20/1.3</f>
        <v>3.5502958579881652</v>
      </c>
      <c r="E20" s="125">
        <f t="shared" si="17"/>
        <v>4.615384615384615</v>
      </c>
      <c r="F20" s="199">
        <v>6</v>
      </c>
      <c r="G20" s="127">
        <f t="shared" ref="G20:I25" si="18">F20*1.3</f>
        <v>7.8000000000000007</v>
      </c>
      <c r="H20" s="127">
        <f t="shared" si="18"/>
        <v>10.14</v>
      </c>
      <c r="I20" s="176">
        <f t="shared" si="18"/>
        <v>13.182</v>
      </c>
      <c r="J20" s="124">
        <f t="shared" ref="J20:J25" si="19">I20*1.35</f>
        <v>17.7957</v>
      </c>
      <c r="K20" s="127">
        <f t="shared" ref="K20:K25" si="20">J20*1.4</f>
        <v>24.913979999999999</v>
      </c>
      <c r="L20" s="187">
        <f t="shared" ref="L20:L25" si="21">K20*1.45</f>
        <v>36.125270999999998</v>
      </c>
      <c r="M20" s="162">
        <f t="shared" ref="M20:M25" si="22">L20*1.5</f>
        <v>54.187906499999997</v>
      </c>
      <c r="N20" s="125">
        <f t="shared" ref="N20:N25" si="23">M20*1.55</f>
        <v>83.991255074999998</v>
      </c>
    </row>
    <row r="21" spans="1:14" ht="15" thickBot="1" x14ac:dyDescent="0.35">
      <c r="A21" s="240" t="s">
        <v>23</v>
      </c>
      <c r="B21" s="241" t="s">
        <v>23</v>
      </c>
      <c r="C21" s="242" t="s">
        <v>37</v>
      </c>
      <c r="D21" s="243">
        <f t="shared" si="17"/>
        <v>9.5266272189349106</v>
      </c>
      <c r="E21" s="244">
        <f t="shared" si="17"/>
        <v>12.384615384615385</v>
      </c>
      <c r="F21" s="245">
        <v>16.100000000000001</v>
      </c>
      <c r="G21" s="246">
        <f t="shared" si="18"/>
        <v>20.930000000000003</v>
      </c>
      <c r="H21" s="246">
        <f t="shared" si="18"/>
        <v>27.209000000000007</v>
      </c>
      <c r="I21" s="247">
        <f t="shared" si="18"/>
        <v>35.371700000000011</v>
      </c>
      <c r="J21" s="243">
        <f t="shared" si="19"/>
        <v>47.751795000000016</v>
      </c>
      <c r="K21" s="246">
        <f t="shared" si="20"/>
        <v>66.852513000000016</v>
      </c>
      <c r="L21" s="248">
        <f t="shared" si="21"/>
        <v>96.936143850000022</v>
      </c>
      <c r="M21" s="271">
        <f t="shared" si="22"/>
        <v>145.40421577500004</v>
      </c>
      <c r="N21" s="244">
        <f t="shared" si="23"/>
        <v>225.37653445125008</v>
      </c>
    </row>
    <row r="22" spans="1:14" ht="15" thickTop="1" x14ac:dyDescent="0.3">
      <c r="A22" s="249" t="s">
        <v>23</v>
      </c>
      <c r="B22" s="250" t="s">
        <v>23</v>
      </c>
      <c r="C22" s="251" t="s">
        <v>39</v>
      </c>
      <c r="D22" s="252">
        <f t="shared" si="17"/>
        <v>8.8757396449704142</v>
      </c>
      <c r="E22" s="253">
        <f t="shared" si="17"/>
        <v>11.538461538461538</v>
      </c>
      <c r="F22" s="254">
        <f>F20*2.5</f>
        <v>15</v>
      </c>
      <c r="G22" s="255">
        <f t="shared" si="18"/>
        <v>19.5</v>
      </c>
      <c r="H22" s="255">
        <f t="shared" si="18"/>
        <v>25.35</v>
      </c>
      <c r="I22" s="256">
        <f t="shared" si="18"/>
        <v>32.955000000000005</v>
      </c>
      <c r="J22" s="252">
        <f t="shared" si="19"/>
        <v>44.489250000000013</v>
      </c>
      <c r="K22" s="255">
        <f t="shared" si="20"/>
        <v>62.284950000000016</v>
      </c>
      <c r="L22" s="257">
        <f t="shared" si="21"/>
        <v>90.313177500000023</v>
      </c>
      <c r="M22" s="272">
        <f t="shared" si="22"/>
        <v>135.46976625000002</v>
      </c>
      <c r="N22" s="253">
        <f t="shared" si="23"/>
        <v>209.97813768750004</v>
      </c>
    </row>
    <row r="23" spans="1:14" ht="15" thickBot="1" x14ac:dyDescent="0.35">
      <c r="A23" s="240" t="s">
        <v>23</v>
      </c>
      <c r="B23" s="241" t="s">
        <v>23</v>
      </c>
      <c r="C23" s="242" t="s">
        <v>40</v>
      </c>
      <c r="D23" s="243">
        <f t="shared" si="17"/>
        <v>23.816568047337277</v>
      </c>
      <c r="E23" s="244">
        <f t="shared" si="17"/>
        <v>30.96153846153846</v>
      </c>
      <c r="F23" s="245">
        <f>F21*2.5</f>
        <v>40.25</v>
      </c>
      <c r="G23" s="246">
        <f t="shared" si="18"/>
        <v>52.325000000000003</v>
      </c>
      <c r="H23" s="246">
        <f t="shared" si="18"/>
        <v>68.022500000000008</v>
      </c>
      <c r="I23" s="247">
        <f t="shared" si="18"/>
        <v>88.42925000000001</v>
      </c>
      <c r="J23" s="243">
        <f t="shared" si="19"/>
        <v>119.37948750000002</v>
      </c>
      <c r="K23" s="246">
        <f t="shared" si="20"/>
        <v>167.13128250000003</v>
      </c>
      <c r="L23" s="248">
        <f t="shared" si="21"/>
        <v>242.34035962500002</v>
      </c>
      <c r="M23" s="271">
        <f t="shared" si="22"/>
        <v>363.51053943750003</v>
      </c>
      <c r="N23" s="244">
        <f t="shared" si="23"/>
        <v>563.44133612812504</v>
      </c>
    </row>
    <row r="24" spans="1:14" ht="15" thickTop="1" x14ac:dyDescent="0.3">
      <c r="A24" s="231" t="s">
        <v>23</v>
      </c>
      <c r="B24" s="232" t="s">
        <v>23</v>
      </c>
      <c r="C24" s="233" t="s">
        <v>41</v>
      </c>
      <c r="D24" s="234">
        <f t="shared" si="17"/>
        <v>21.301775147928993</v>
      </c>
      <c r="E24" s="235">
        <f t="shared" si="17"/>
        <v>27.69230769230769</v>
      </c>
      <c r="F24" s="236">
        <f>F22*2.4</f>
        <v>36</v>
      </c>
      <c r="G24" s="237">
        <f t="shared" si="18"/>
        <v>46.800000000000004</v>
      </c>
      <c r="H24" s="237">
        <f t="shared" si="18"/>
        <v>60.840000000000011</v>
      </c>
      <c r="I24" s="238">
        <f t="shared" si="18"/>
        <v>79.092000000000013</v>
      </c>
      <c r="J24" s="234">
        <f t="shared" si="19"/>
        <v>106.77420000000002</v>
      </c>
      <c r="K24" s="237">
        <f t="shared" si="20"/>
        <v>149.48388000000003</v>
      </c>
      <c r="L24" s="239">
        <f t="shared" si="21"/>
        <v>216.75162600000004</v>
      </c>
      <c r="M24" s="273">
        <f t="shared" si="22"/>
        <v>325.12743900000009</v>
      </c>
      <c r="N24" s="235">
        <f t="shared" si="23"/>
        <v>503.94753045000016</v>
      </c>
    </row>
    <row r="25" spans="1:14" ht="15" thickBot="1" x14ac:dyDescent="0.35">
      <c r="A25" s="129" t="s">
        <v>23</v>
      </c>
      <c r="B25" s="130" t="s">
        <v>23</v>
      </c>
      <c r="C25" s="131" t="s">
        <v>42</v>
      </c>
      <c r="D25" s="132">
        <f t="shared" si="17"/>
        <v>57.159763313609467</v>
      </c>
      <c r="E25" s="133">
        <f t="shared" si="17"/>
        <v>74.307692307692307</v>
      </c>
      <c r="F25" s="201">
        <f>F23*2.4</f>
        <v>96.6</v>
      </c>
      <c r="G25" s="134">
        <f t="shared" si="18"/>
        <v>125.58</v>
      </c>
      <c r="H25" s="134">
        <f t="shared" si="18"/>
        <v>163.25399999999999</v>
      </c>
      <c r="I25" s="180">
        <f t="shared" si="18"/>
        <v>212.2302</v>
      </c>
      <c r="J25" s="132">
        <f t="shared" si="19"/>
        <v>286.51077000000004</v>
      </c>
      <c r="K25" s="134">
        <f t="shared" si="20"/>
        <v>401.11507800000004</v>
      </c>
      <c r="L25" s="191">
        <f t="shared" si="21"/>
        <v>581.61686310000005</v>
      </c>
      <c r="M25" s="163">
        <f t="shared" si="22"/>
        <v>872.42529465000007</v>
      </c>
      <c r="N25" s="133">
        <f t="shared" si="23"/>
        <v>1352.2592067075002</v>
      </c>
    </row>
    <row r="26" spans="1:14" ht="15" thickBot="1" x14ac:dyDescent="0.35">
      <c r="A26" s="135"/>
      <c r="B26" s="135"/>
      <c r="C26" s="136"/>
      <c r="D26" s="137"/>
      <c r="E26" s="138"/>
      <c r="F26" s="196"/>
      <c r="G26" s="13"/>
      <c r="H26" s="13"/>
      <c r="I26" s="24"/>
      <c r="J26" s="137"/>
      <c r="K26" s="13"/>
      <c r="L26" s="10"/>
      <c r="M26" s="9"/>
      <c r="N26" s="138"/>
    </row>
    <row r="27" spans="1:14" x14ac:dyDescent="0.3">
      <c r="A27" s="101" t="s">
        <v>21</v>
      </c>
      <c r="B27" s="102" t="s">
        <v>21</v>
      </c>
      <c r="C27" s="139" t="s">
        <v>3</v>
      </c>
      <c r="D27" s="226">
        <f>E27</f>
        <v>2</v>
      </c>
      <c r="E27" s="227">
        <f>F27*1</f>
        <v>2</v>
      </c>
      <c r="F27" s="228">
        <v>2</v>
      </c>
      <c r="G27" s="229">
        <f t="shared" ref="G27:I28" si="24">F27</f>
        <v>2</v>
      </c>
      <c r="H27" s="229">
        <f t="shared" si="24"/>
        <v>2</v>
      </c>
      <c r="I27" s="230">
        <f t="shared" si="24"/>
        <v>2</v>
      </c>
      <c r="J27" s="226">
        <f>I27*1</f>
        <v>2</v>
      </c>
      <c r="K27" s="229">
        <f>J27</f>
        <v>2</v>
      </c>
      <c r="L27" s="227">
        <f>K27</f>
        <v>2</v>
      </c>
      <c r="M27" s="228">
        <f>L27*1</f>
        <v>2</v>
      </c>
      <c r="N27" s="227">
        <f>M27</f>
        <v>2</v>
      </c>
    </row>
    <row r="28" spans="1:14" ht="15" thickBot="1" x14ac:dyDescent="0.35">
      <c r="A28" s="140" t="s">
        <v>21</v>
      </c>
      <c r="B28" s="141" t="s">
        <v>21</v>
      </c>
      <c r="C28" s="97" t="s">
        <v>4</v>
      </c>
      <c r="D28" s="216">
        <f>E28</f>
        <v>20</v>
      </c>
      <c r="E28" s="217">
        <f>F28*1</f>
        <v>20</v>
      </c>
      <c r="F28" s="219">
        <v>20</v>
      </c>
      <c r="G28" s="218">
        <f t="shared" si="24"/>
        <v>20</v>
      </c>
      <c r="H28" s="218">
        <f t="shared" si="24"/>
        <v>20</v>
      </c>
      <c r="I28" s="220">
        <f t="shared" si="24"/>
        <v>20</v>
      </c>
      <c r="J28" s="216">
        <f>I28*1</f>
        <v>20</v>
      </c>
      <c r="K28" s="218">
        <f>J28</f>
        <v>20</v>
      </c>
      <c r="L28" s="217">
        <f>K28</f>
        <v>20</v>
      </c>
      <c r="M28" s="219">
        <f>L28*1</f>
        <v>20</v>
      </c>
      <c r="N28" s="217">
        <f>M28</f>
        <v>20</v>
      </c>
    </row>
    <row r="29" spans="1:14" ht="15" thickBot="1" x14ac:dyDescent="0.35">
      <c r="A29" s="135"/>
      <c r="B29" s="135"/>
      <c r="C29" s="150"/>
      <c r="D29" s="137"/>
      <c r="E29" s="138"/>
      <c r="F29" s="196"/>
      <c r="G29" s="13"/>
      <c r="H29" s="13"/>
      <c r="I29" s="24"/>
      <c r="J29" s="137"/>
      <c r="K29" s="13"/>
      <c r="L29" s="10"/>
      <c r="M29" s="9"/>
      <c r="N29" s="138"/>
    </row>
    <row r="30" spans="1:14" ht="15" thickBot="1" x14ac:dyDescent="0.35">
      <c r="A30" s="151" t="s">
        <v>21</v>
      </c>
      <c r="B30" s="152" t="s">
        <v>21</v>
      </c>
      <c r="C30" s="153" t="s">
        <v>16</v>
      </c>
      <c r="D30" s="221">
        <f>E30</f>
        <v>35</v>
      </c>
      <c r="E30" s="222">
        <f>F30*1</f>
        <v>35</v>
      </c>
      <c r="F30" s="223">
        <v>35</v>
      </c>
      <c r="G30" s="224">
        <f>F30</f>
        <v>35</v>
      </c>
      <c r="H30" s="224">
        <f>G30</f>
        <v>35</v>
      </c>
      <c r="I30" s="225">
        <f>H30</f>
        <v>35</v>
      </c>
      <c r="J30" s="221">
        <f>I30*1</f>
        <v>35</v>
      </c>
      <c r="K30" s="224">
        <f>J30</f>
        <v>35</v>
      </c>
      <c r="L30" s="222">
        <f>K30</f>
        <v>35</v>
      </c>
      <c r="M30" s="223">
        <f>L30*1</f>
        <v>35</v>
      </c>
      <c r="N30" s="222">
        <f>M30</f>
        <v>35</v>
      </c>
    </row>
    <row r="31" spans="1:14" ht="15" thickBot="1" x14ac:dyDescent="0.35">
      <c r="A31" s="135"/>
      <c r="B31" s="135"/>
      <c r="C31" s="150"/>
      <c r="D31" s="137"/>
      <c r="E31" s="138"/>
      <c r="F31" s="196"/>
      <c r="G31" s="13"/>
      <c r="H31" s="13"/>
      <c r="I31" s="24"/>
      <c r="J31" s="137"/>
      <c r="K31" s="13"/>
      <c r="L31" s="10"/>
      <c r="M31" s="9"/>
      <c r="N31" s="138"/>
    </row>
    <row r="32" spans="1:14" x14ac:dyDescent="0.3">
      <c r="A32" s="154" t="s">
        <v>22</v>
      </c>
      <c r="B32" s="155" t="s">
        <v>30</v>
      </c>
      <c r="C32" s="156" t="s">
        <v>43</v>
      </c>
      <c r="D32" s="206">
        <f>E32</f>
        <v>40</v>
      </c>
      <c r="E32" s="207">
        <f>F32*1</f>
        <v>40</v>
      </c>
      <c r="F32" s="209">
        <v>40</v>
      </c>
      <c r="G32" s="208">
        <f t="shared" ref="G32:I34" si="25">F32</f>
        <v>40</v>
      </c>
      <c r="H32" s="208">
        <f t="shared" si="25"/>
        <v>40</v>
      </c>
      <c r="I32" s="210">
        <f t="shared" si="25"/>
        <v>40</v>
      </c>
      <c r="J32" s="206">
        <f>I32*1</f>
        <v>40</v>
      </c>
      <c r="K32" s="208">
        <f t="shared" ref="K32:L34" si="26">J32</f>
        <v>40</v>
      </c>
      <c r="L32" s="207">
        <f t="shared" si="26"/>
        <v>40</v>
      </c>
      <c r="M32" s="209">
        <f>L32*1</f>
        <v>40</v>
      </c>
      <c r="N32" s="207">
        <f>M32</f>
        <v>40</v>
      </c>
    </row>
    <row r="33" spans="1:14" x14ac:dyDescent="0.3">
      <c r="A33" s="128" t="s">
        <v>22</v>
      </c>
      <c r="B33" s="43" t="s">
        <v>30</v>
      </c>
      <c r="C33" s="57" t="s">
        <v>44</v>
      </c>
      <c r="D33" s="76">
        <f>E33</f>
        <v>60</v>
      </c>
      <c r="E33" s="77">
        <f>F33*1</f>
        <v>60</v>
      </c>
      <c r="F33" s="80">
        <v>60</v>
      </c>
      <c r="G33" s="37">
        <f t="shared" si="25"/>
        <v>60</v>
      </c>
      <c r="H33" s="37">
        <f t="shared" si="25"/>
        <v>60</v>
      </c>
      <c r="I33" s="177">
        <f t="shared" si="25"/>
        <v>60</v>
      </c>
      <c r="J33" s="76">
        <f>I33*1</f>
        <v>60</v>
      </c>
      <c r="K33" s="37">
        <f t="shared" si="26"/>
        <v>60</v>
      </c>
      <c r="L33" s="77">
        <f t="shared" si="26"/>
        <v>60</v>
      </c>
      <c r="M33" s="80">
        <f>L33*1</f>
        <v>60</v>
      </c>
      <c r="N33" s="77">
        <f>M33</f>
        <v>60</v>
      </c>
    </row>
    <row r="34" spans="1:14" ht="15" thickBot="1" x14ac:dyDescent="0.35">
      <c r="A34" s="129" t="s">
        <v>22</v>
      </c>
      <c r="B34" s="130" t="s">
        <v>30</v>
      </c>
      <c r="C34" s="149" t="s">
        <v>45</v>
      </c>
      <c r="D34" s="132">
        <f>E34</f>
        <v>80</v>
      </c>
      <c r="E34" s="133">
        <f>F34*1</f>
        <v>80</v>
      </c>
      <c r="F34" s="163">
        <v>80</v>
      </c>
      <c r="G34" s="134">
        <f t="shared" si="25"/>
        <v>80</v>
      </c>
      <c r="H34" s="134">
        <f t="shared" si="25"/>
        <v>80</v>
      </c>
      <c r="I34" s="180">
        <f t="shared" si="25"/>
        <v>80</v>
      </c>
      <c r="J34" s="132">
        <f>I34*1</f>
        <v>80</v>
      </c>
      <c r="K34" s="134">
        <f t="shared" si="26"/>
        <v>80</v>
      </c>
      <c r="L34" s="133">
        <f t="shared" si="26"/>
        <v>80</v>
      </c>
      <c r="M34" s="163">
        <f>L34*1</f>
        <v>80</v>
      </c>
      <c r="N34" s="133">
        <f>M34</f>
        <v>80</v>
      </c>
    </row>
    <row r="35" spans="1:14" ht="15" thickBot="1" x14ac:dyDescent="0.35">
      <c r="A35" s="135"/>
      <c r="B35" s="135"/>
      <c r="C35" s="150"/>
      <c r="D35" s="137"/>
      <c r="E35" s="138"/>
      <c r="F35" s="196"/>
      <c r="G35" s="13"/>
      <c r="H35" s="13"/>
      <c r="I35" s="24"/>
      <c r="J35" s="137"/>
      <c r="K35" s="13"/>
      <c r="L35" s="10"/>
      <c r="M35" s="9"/>
      <c r="N35" s="138"/>
    </row>
    <row r="36" spans="1:14" ht="15" thickBot="1" x14ac:dyDescent="0.35">
      <c r="A36" s="151" t="s">
        <v>21</v>
      </c>
      <c r="B36" s="152" t="s">
        <v>21</v>
      </c>
      <c r="C36" s="153" t="s">
        <v>17</v>
      </c>
      <c r="D36" s="260">
        <f>E36</f>
        <v>0.9</v>
      </c>
      <c r="E36" s="261">
        <f>F36*1</f>
        <v>0.9</v>
      </c>
      <c r="F36" s="262">
        <v>0.9</v>
      </c>
      <c r="G36" s="263">
        <f>F36</f>
        <v>0.9</v>
      </c>
      <c r="H36" s="263">
        <f>G36</f>
        <v>0.9</v>
      </c>
      <c r="I36" s="264">
        <f>H36</f>
        <v>0.9</v>
      </c>
      <c r="J36" s="260">
        <f>I36*1</f>
        <v>0.9</v>
      </c>
      <c r="K36" s="263">
        <f>J36</f>
        <v>0.9</v>
      </c>
      <c r="L36" s="261">
        <f>K36</f>
        <v>0.9</v>
      </c>
      <c r="M36" s="262">
        <f>L36*1</f>
        <v>0.9</v>
      </c>
      <c r="N36" s="261">
        <f>M36</f>
        <v>0.9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1CC2C-F093-477F-851C-4AA33D7275FC}">
  <dimension ref="A1:T26"/>
  <sheetViews>
    <sheetView workbookViewId="0">
      <selection activeCell="F15" sqref="F15"/>
    </sheetView>
  </sheetViews>
  <sheetFormatPr defaultRowHeight="14.4" x14ac:dyDescent="0.3"/>
  <cols>
    <col min="1" max="1" width="10.6640625" bestFit="1" customWidth="1"/>
    <col min="2" max="2" width="15.88671875" bestFit="1" customWidth="1"/>
    <col min="3" max="3" width="20.5546875" bestFit="1" customWidth="1"/>
  </cols>
  <sheetData>
    <row r="1" spans="1:20" x14ac:dyDescent="0.3">
      <c r="A1" s="338" t="s">
        <v>47</v>
      </c>
      <c r="B1" s="338"/>
      <c r="C1" s="52" t="s">
        <v>0</v>
      </c>
      <c r="D1" s="192" t="s">
        <v>2</v>
      </c>
      <c r="E1" s="194" t="s">
        <v>1</v>
      </c>
      <c r="F1" s="82">
        <v>1</v>
      </c>
      <c r="G1" s="82">
        <v>2</v>
      </c>
      <c r="H1" s="82">
        <v>3</v>
      </c>
      <c r="I1" s="82">
        <v>4</v>
      </c>
      <c r="J1" s="81">
        <v>5</v>
      </c>
      <c r="K1" s="82">
        <v>6</v>
      </c>
      <c r="L1" s="83">
        <v>7</v>
      </c>
      <c r="M1" s="82">
        <v>8</v>
      </c>
      <c r="N1" s="83">
        <v>9</v>
      </c>
    </row>
    <row r="2" spans="1:20" ht="15" thickBot="1" x14ac:dyDescent="0.35">
      <c r="A2" s="84" t="s">
        <v>28</v>
      </c>
      <c r="B2" s="84" t="s">
        <v>29</v>
      </c>
      <c r="C2" s="85" t="s">
        <v>18</v>
      </c>
      <c r="D2" s="137"/>
      <c r="E2" s="138"/>
      <c r="F2" s="195"/>
      <c r="G2" s="30"/>
      <c r="H2" s="30"/>
      <c r="I2" s="31"/>
      <c r="J2" s="86"/>
      <c r="K2" s="30"/>
      <c r="L2" s="87"/>
      <c r="M2" s="11"/>
      <c r="N2" s="87"/>
    </row>
    <row r="3" spans="1:20" x14ac:dyDescent="0.3">
      <c r="A3" s="89" t="s">
        <v>21</v>
      </c>
      <c r="B3" s="90" t="s">
        <v>21</v>
      </c>
      <c r="C3" s="91" t="s">
        <v>9</v>
      </c>
      <c r="D3" s="267">
        <f>E3</f>
        <v>1.75</v>
      </c>
      <c r="E3" s="268">
        <f>F3*1</f>
        <v>1.75</v>
      </c>
      <c r="F3" s="274">
        <v>1.75</v>
      </c>
      <c r="G3" s="269">
        <f>F3</f>
        <v>1.75</v>
      </c>
      <c r="H3" s="269">
        <f>G3</f>
        <v>1.75</v>
      </c>
      <c r="I3" s="270">
        <f>H3</f>
        <v>1.75</v>
      </c>
      <c r="J3" s="267">
        <f>I3*1</f>
        <v>1.75</v>
      </c>
      <c r="K3" s="269">
        <f>J3</f>
        <v>1.75</v>
      </c>
      <c r="L3" s="268">
        <f>K3</f>
        <v>1.75</v>
      </c>
      <c r="M3" s="274">
        <f>L3*1</f>
        <v>1.75</v>
      </c>
      <c r="N3" s="268">
        <f>M3</f>
        <v>1.75</v>
      </c>
      <c r="P3" s="325"/>
      <c r="Q3" s="325"/>
      <c r="R3" s="325"/>
      <c r="S3" s="325"/>
      <c r="T3" s="326"/>
    </row>
    <row r="4" spans="1:20" x14ac:dyDescent="0.3">
      <c r="A4" s="92" t="s">
        <v>21</v>
      </c>
      <c r="B4" s="39" t="s">
        <v>21</v>
      </c>
      <c r="C4" s="53" t="s">
        <v>10</v>
      </c>
      <c r="D4" s="68">
        <f t="shared" ref="D4:D7" si="0">E4</f>
        <v>0</v>
      </c>
      <c r="E4" s="69">
        <f t="shared" ref="E4:E7" si="1">F4*1</f>
        <v>0</v>
      </c>
      <c r="F4" s="59">
        <v>0</v>
      </c>
      <c r="G4" s="33">
        <f t="shared" ref="G4:I7" si="2">F4</f>
        <v>0</v>
      </c>
      <c r="H4" s="33">
        <f t="shared" si="2"/>
        <v>0</v>
      </c>
      <c r="I4" s="170">
        <f t="shared" si="2"/>
        <v>0</v>
      </c>
      <c r="J4" s="68">
        <f t="shared" ref="J4:J7" si="3">I4*1</f>
        <v>0</v>
      </c>
      <c r="K4" s="33">
        <f t="shared" ref="K4:L7" si="4">J4</f>
        <v>0</v>
      </c>
      <c r="L4" s="69">
        <f t="shared" si="4"/>
        <v>0</v>
      </c>
      <c r="M4" s="59">
        <f t="shared" ref="M4:M7" si="5">L4*1</f>
        <v>0</v>
      </c>
      <c r="N4" s="69">
        <f t="shared" ref="N4:N7" si="6">M4</f>
        <v>0</v>
      </c>
      <c r="P4" s="327"/>
      <c r="Q4" s="327"/>
      <c r="R4" s="327"/>
      <c r="S4" s="327"/>
      <c r="T4" s="327"/>
    </row>
    <row r="5" spans="1:20" x14ac:dyDescent="0.3">
      <c r="A5" s="93" t="s">
        <v>21</v>
      </c>
      <c r="B5" s="40" t="s">
        <v>21</v>
      </c>
      <c r="C5" s="54" t="s">
        <v>11</v>
      </c>
      <c r="D5" s="66">
        <f t="shared" si="0"/>
        <v>0</v>
      </c>
      <c r="E5" s="67">
        <f t="shared" si="1"/>
        <v>0</v>
      </c>
      <c r="F5" s="58">
        <v>0</v>
      </c>
      <c r="G5" s="32">
        <f t="shared" si="2"/>
        <v>0</v>
      </c>
      <c r="H5" s="32">
        <f t="shared" si="2"/>
        <v>0</v>
      </c>
      <c r="I5" s="169">
        <f t="shared" si="2"/>
        <v>0</v>
      </c>
      <c r="J5" s="66">
        <f t="shared" si="3"/>
        <v>0</v>
      </c>
      <c r="K5" s="32">
        <f t="shared" si="4"/>
        <v>0</v>
      </c>
      <c r="L5" s="67">
        <f t="shared" si="4"/>
        <v>0</v>
      </c>
      <c r="M5" s="58">
        <f t="shared" si="5"/>
        <v>0</v>
      </c>
      <c r="N5" s="67">
        <f t="shared" si="6"/>
        <v>0</v>
      </c>
      <c r="P5" s="328"/>
      <c r="Q5" s="328"/>
      <c r="R5" s="328"/>
      <c r="S5" s="328"/>
      <c r="T5" s="328"/>
    </row>
    <row r="6" spans="1:20" x14ac:dyDescent="0.3">
      <c r="A6" s="94" t="s">
        <v>21</v>
      </c>
      <c r="B6" s="41" t="s">
        <v>21</v>
      </c>
      <c r="C6" s="53" t="s">
        <v>12</v>
      </c>
      <c r="D6" s="68">
        <f t="shared" si="0"/>
        <v>1.5</v>
      </c>
      <c r="E6" s="69">
        <f t="shared" si="1"/>
        <v>1.5</v>
      </c>
      <c r="F6" s="59">
        <v>1.5</v>
      </c>
      <c r="G6" s="33">
        <f t="shared" si="2"/>
        <v>1.5</v>
      </c>
      <c r="H6" s="33">
        <f t="shared" si="2"/>
        <v>1.5</v>
      </c>
      <c r="I6" s="170">
        <f t="shared" si="2"/>
        <v>1.5</v>
      </c>
      <c r="J6" s="68">
        <f t="shared" si="3"/>
        <v>1.5</v>
      </c>
      <c r="K6" s="33">
        <f t="shared" si="4"/>
        <v>1.5</v>
      </c>
      <c r="L6" s="69">
        <f t="shared" si="4"/>
        <v>1.5</v>
      </c>
      <c r="M6" s="59">
        <f t="shared" si="5"/>
        <v>1.5</v>
      </c>
      <c r="N6" s="69">
        <f t="shared" si="6"/>
        <v>1.5</v>
      </c>
    </row>
    <row r="7" spans="1:20" ht="15" thickBot="1" x14ac:dyDescent="0.35">
      <c r="A7" s="95" t="s">
        <v>21</v>
      </c>
      <c r="B7" s="96" t="s">
        <v>21</v>
      </c>
      <c r="C7" s="97" t="s">
        <v>13</v>
      </c>
      <c r="D7" s="98">
        <f t="shared" si="0"/>
        <v>0.5</v>
      </c>
      <c r="E7" s="99">
        <f t="shared" si="1"/>
        <v>0.5</v>
      </c>
      <c r="F7" s="158">
        <v>0.5</v>
      </c>
      <c r="G7" s="100">
        <f t="shared" si="2"/>
        <v>0.5</v>
      </c>
      <c r="H7" s="100">
        <f t="shared" si="2"/>
        <v>0.5</v>
      </c>
      <c r="I7" s="171">
        <f t="shared" si="2"/>
        <v>0.5</v>
      </c>
      <c r="J7" s="98">
        <f t="shared" si="3"/>
        <v>0.5</v>
      </c>
      <c r="K7" s="100">
        <f t="shared" si="4"/>
        <v>0.5</v>
      </c>
      <c r="L7" s="99">
        <f t="shared" si="4"/>
        <v>0.5</v>
      </c>
      <c r="M7" s="158">
        <f t="shared" si="5"/>
        <v>0.5</v>
      </c>
      <c r="N7" s="99">
        <f t="shared" si="6"/>
        <v>0.5</v>
      </c>
    </row>
    <row r="8" spans="1:20" ht="15" thickBot="1" x14ac:dyDescent="0.35">
      <c r="A8" s="135"/>
      <c r="B8" s="135"/>
      <c r="C8" s="142"/>
      <c r="D8" s="137"/>
      <c r="E8" s="138"/>
      <c r="F8" s="196"/>
      <c r="G8" s="13"/>
      <c r="H8" s="13"/>
      <c r="I8" s="24"/>
      <c r="J8" s="137"/>
      <c r="K8" s="13"/>
      <c r="L8" s="10"/>
      <c r="M8" s="9"/>
      <c r="N8" s="138"/>
    </row>
    <row r="9" spans="1:20" ht="15" thickBot="1" x14ac:dyDescent="0.35">
      <c r="A9" s="164" t="s">
        <v>22</v>
      </c>
      <c r="B9" s="165" t="s">
        <v>30</v>
      </c>
      <c r="C9" s="153" t="s">
        <v>33</v>
      </c>
      <c r="D9" s="260">
        <f>E9</f>
        <v>0</v>
      </c>
      <c r="E9" s="261">
        <f>F9*1</f>
        <v>0</v>
      </c>
      <c r="F9" s="262">
        <v>0</v>
      </c>
      <c r="G9" s="263">
        <f>F9</f>
        <v>0</v>
      </c>
      <c r="H9" s="263">
        <f>G9</f>
        <v>0</v>
      </c>
      <c r="I9" s="264">
        <f>H9</f>
        <v>0</v>
      </c>
      <c r="J9" s="260">
        <f>I9*1</f>
        <v>0</v>
      </c>
      <c r="K9" s="263">
        <f>J9</f>
        <v>0</v>
      </c>
      <c r="L9" s="261">
        <f>K9</f>
        <v>0</v>
      </c>
      <c r="M9" s="262">
        <f>L9*1</f>
        <v>0</v>
      </c>
      <c r="N9" s="261">
        <f>M9</f>
        <v>0</v>
      </c>
    </row>
    <row r="10" spans="1:20" ht="15" thickBot="1" x14ac:dyDescent="0.35">
      <c r="A10" s="135"/>
      <c r="B10" s="135"/>
      <c r="C10" s="142"/>
      <c r="D10" s="137"/>
      <c r="E10" s="138"/>
      <c r="F10" s="196"/>
      <c r="G10" s="13"/>
      <c r="H10" s="13"/>
      <c r="I10" s="24"/>
      <c r="J10" s="137"/>
      <c r="K10" s="13"/>
      <c r="L10" s="10"/>
      <c r="M10" s="9"/>
      <c r="N10" s="138"/>
    </row>
    <row r="11" spans="1:20" x14ac:dyDescent="0.3">
      <c r="A11" s="121"/>
      <c r="B11" s="122"/>
      <c r="C11" s="103" t="s">
        <v>14</v>
      </c>
      <c r="D11" s="124">
        <f>E11</f>
        <v>0</v>
      </c>
      <c r="E11" s="125">
        <f>F11*1</f>
        <v>0</v>
      </c>
      <c r="F11" s="162"/>
      <c r="G11" s="127">
        <f t="shared" ref="G11:I12" si="7">F11</f>
        <v>0</v>
      </c>
      <c r="H11" s="127">
        <f t="shared" si="7"/>
        <v>0</v>
      </c>
      <c r="I11" s="176">
        <f t="shared" si="7"/>
        <v>0</v>
      </c>
      <c r="J11" s="124">
        <f>I11*1</f>
        <v>0</v>
      </c>
      <c r="K11" s="127">
        <f>J11</f>
        <v>0</v>
      </c>
      <c r="L11" s="125">
        <f>K11</f>
        <v>0</v>
      </c>
      <c r="M11" s="162">
        <f>L11*1</f>
        <v>0</v>
      </c>
      <c r="N11" s="125">
        <f>M11</f>
        <v>0</v>
      </c>
    </row>
    <row r="12" spans="1:20" ht="15" thickBot="1" x14ac:dyDescent="0.35">
      <c r="A12" s="129"/>
      <c r="B12" s="130"/>
      <c r="C12" s="97" t="s">
        <v>15</v>
      </c>
      <c r="D12" s="132">
        <f>E12</f>
        <v>0</v>
      </c>
      <c r="E12" s="133">
        <f>F12*1</f>
        <v>0</v>
      </c>
      <c r="F12" s="163"/>
      <c r="G12" s="134">
        <f t="shared" si="7"/>
        <v>0</v>
      </c>
      <c r="H12" s="134">
        <f t="shared" si="7"/>
        <v>0</v>
      </c>
      <c r="I12" s="180">
        <f t="shared" si="7"/>
        <v>0</v>
      </c>
      <c r="J12" s="132">
        <f>I12*1</f>
        <v>0</v>
      </c>
      <c r="K12" s="134">
        <f>J12</f>
        <v>0</v>
      </c>
      <c r="L12" s="133">
        <f>K12</f>
        <v>0</v>
      </c>
      <c r="M12" s="163">
        <f>L12*1</f>
        <v>0</v>
      </c>
      <c r="N12" s="133">
        <f>M12</f>
        <v>0</v>
      </c>
    </row>
    <row r="13" spans="1:20" ht="15" thickBot="1" x14ac:dyDescent="0.35">
      <c r="A13" s="145"/>
      <c r="B13" s="145"/>
      <c r="C13" s="150"/>
      <c r="D13" s="146"/>
      <c r="E13" s="147"/>
      <c r="F13" s="20"/>
      <c r="G13" s="28"/>
      <c r="H13" s="28"/>
      <c r="I13" s="25"/>
      <c r="J13" s="146"/>
      <c r="K13" s="28"/>
      <c r="L13" s="4"/>
      <c r="M13" s="20"/>
      <c r="N13" s="147"/>
    </row>
    <row r="14" spans="1:20" ht="15" thickBot="1" x14ac:dyDescent="0.35">
      <c r="A14" s="167" t="s">
        <v>23</v>
      </c>
      <c r="B14" s="168" t="s">
        <v>23</v>
      </c>
      <c r="C14" s="317" t="s">
        <v>36</v>
      </c>
      <c r="D14" s="318">
        <f>E14/1.3</f>
        <v>-18.639053254437869</v>
      </c>
      <c r="E14" s="319">
        <f>F14/1.3</f>
        <v>-24.23076923076923</v>
      </c>
      <c r="F14" s="320">
        <v>-31.5</v>
      </c>
      <c r="G14" s="321">
        <f>F14*1.3</f>
        <v>-40.950000000000003</v>
      </c>
      <c r="H14" s="321">
        <f>G14*1.3</f>
        <v>-53.235000000000007</v>
      </c>
      <c r="I14" s="322">
        <f>H14*1.3</f>
        <v>-69.205500000000015</v>
      </c>
      <c r="J14" s="318">
        <f>I14*1.35</f>
        <v>-93.427425000000028</v>
      </c>
      <c r="K14" s="321">
        <f>J14*1.4</f>
        <v>-130.79839500000003</v>
      </c>
      <c r="L14" s="323">
        <f>K14*1.45</f>
        <v>-189.65767275000005</v>
      </c>
      <c r="M14" s="324">
        <f>L14*1.5</f>
        <v>-284.48650912500005</v>
      </c>
      <c r="N14" s="319">
        <f>M14*1.55</f>
        <v>-440.95408914375008</v>
      </c>
    </row>
    <row r="15" spans="1:20" ht="15" thickBot="1" x14ac:dyDescent="0.35">
      <c r="A15" s="145"/>
      <c r="B15" s="145"/>
      <c r="C15" s="142"/>
      <c r="D15" s="146"/>
      <c r="E15" s="147"/>
      <c r="F15" s="200"/>
      <c r="G15" s="28"/>
      <c r="H15" s="28"/>
      <c r="I15" s="25"/>
      <c r="J15" s="146"/>
      <c r="K15" s="28"/>
      <c r="L15" s="4"/>
      <c r="M15" s="20"/>
      <c r="N15" s="147"/>
    </row>
    <row r="16" spans="1:20" x14ac:dyDescent="0.3">
      <c r="A16" s="121" t="s">
        <v>23</v>
      </c>
      <c r="B16" s="122" t="s">
        <v>23</v>
      </c>
      <c r="C16" s="123" t="s">
        <v>41</v>
      </c>
      <c r="D16" s="124">
        <f>E16/1.3</f>
        <v>97.041420118343183</v>
      </c>
      <c r="E16" s="125">
        <f>F16/1.3</f>
        <v>126.15384615384615</v>
      </c>
      <c r="F16" s="199">
        <v>164</v>
      </c>
      <c r="G16" s="127">
        <f t="shared" ref="G16:I17" si="8">F16*1.3</f>
        <v>213.20000000000002</v>
      </c>
      <c r="H16" s="127">
        <f t="shared" si="8"/>
        <v>277.16000000000003</v>
      </c>
      <c r="I16" s="176">
        <f t="shared" si="8"/>
        <v>360.30800000000005</v>
      </c>
      <c r="J16" s="124">
        <f>I16*1.35</f>
        <v>486.4158000000001</v>
      </c>
      <c r="K16" s="127">
        <f>J16*1.4</f>
        <v>680.98212000000012</v>
      </c>
      <c r="L16" s="187">
        <f>K16*1.45</f>
        <v>987.42407400000013</v>
      </c>
      <c r="M16" s="162">
        <f>L16*1.5</f>
        <v>1481.1361110000003</v>
      </c>
      <c r="N16" s="125">
        <f>M16*1.55</f>
        <v>2295.7609720500004</v>
      </c>
    </row>
    <row r="17" spans="1:14" ht="15" thickBot="1" x14ac:dyDescent="0.35">
      <c r="A17" s="129" t="s">
        <v>23</v>
      </c>
      <c r="B17" s="130" t="s">
        <v>23</v>
      </c>
      <c r="C17" s="131" t="s">
        <v>42</v>
      </c>
      <c r="D17" s="132">
        <f>E17/1.3</f>
        <v>215.38461538461539</v>
      </c>
      <c r="E17" s="133">
        <f>F17/1.3</f>
        <v>280</v>
      </c>
      <c r="F17" s="201">
        <v>364</v>
      </c>
      <c r="G17" s="134">
        <f t="shared" si="8"/>
        <v>473.2</v>
      </c>
      <c r="H17" s="134">
        <f t="shared" si="8"/>
        <v>615.16</v>
      </c>
      <c r="I17" s="180">
        <f t="shared" si="8"/>
        <v>799.70799999999997</v>
      </c>
      <c r="J17" s="132">
        <f>I17*1.35</f>
        <v>1079.6058</v>
      </c>
      <c r="K17" s="134">
        <f>J17*1.4</f>
        <v>1511.44812</v>
      </c>
      <c r="L17" s="191">
        <f>K17*1.45</f>
        <v>2191.5997739999998</v>
      </c>
      <c r="M17" s="163">
        <f>L17*1.5</f>
        <v>3287.3996609999995</v>
      </c>
      <c r="N17" s="133">
        <f>M17*1.55</f>
        <v>5095.4694745499992</v>
      </c>
    </row>
    <row r="18" spans="1:14" ht="15" thickBot="1" x14ac:dyDescent="0.35">
      <c r="A18" s="135"/>
      <c r="B18" s="135"/>
      <c r="C18" s="136"/>
      <c r="D18" s="137"/>
      <c r="E18" s="138"/>
      <c r="F18" s="196"/>
      <c r="G18" s="13"/>
      <c r="H18" s="13"/>
      <c r="I18" s="24"/>
      <c r="J18" s="137"/>
      <c r="K18" s="13"/>
      <c r="L18" s="10"/>
      <c r="M18" s="9"/>
      <c r="N18" s="138"/>
    </row>
    <row r="19" spans="1:14" x14ac:dyDescent="0.3">
      <c r="A19" s="101" t="s">
        <v>21</v>
      </c>
      <c r="B19" s="102" t="s">
        <v>21</v>
      </c>
      <c r="C19" s="139" t="s">
        <v>3</v>
      </c>
      <c r="D19" s="226">
        <f>E19</f>
        <v>1</v>
      </c>
      <c r="E19" s="227">
        <f>F19*1</f>
        <v>1</v>
      </c>
      <c r="F19" s="228">
        <v>1</v>
      </c>
      <c r="G19" s="229">
        <f t="shared" ref="G19:I20" si="9">F19</f>
        <v>1</v>
      </c>
      <c r="H19" s="229">
        <f t="shared" si="9"/>
        <v>1</v>
      </c>
      <c r="I19" s="230">
        <f t="shared" si="9"/>
        <v>1</v>
      </c>
      <c r="J19" s="226">
        <f>I19*1</f>
        <v>1</v>
      </c>
      <c r="K19" s="229">
        <f>J19</f>
        <v>1</v>
      </c>
      <c r="L19" s="227">
        <f>K19</f>
        <v>1</v>
      </c>
      <c r="M19" s="228">
        <f>L19*1</f>
        <v>1</v>
      </c>
      <c r="N19" s="227">
        <f>M19</f>
        <v>1</v>
      </c>
    </row>
    <row r="20" spans="1:14" ht="15" thickBot="1" x14ac:dyDescent="0.35">
      <c r="A20" s="140" t="s">
        <v>21</v>
      </c>
      <c r="B20" s="141" t="s">
        <v>21</v>
      </c>
      <c r="C20" s="97" t="s">
        <v>4</v>
      </c>
      <c r="D20" s="216">
        <f>E20</f>
        <v>19</v>
      </c>
      <c r="E20" s="217">
        <f>F20*1</f>
        <v>19</v>
      </c>
      <c r="F20" s="219">
        <v>19</v>
      </c>
      <c r="G20" s="218">
        <f t="shared" si="9"/>
        <v>19</v>
      </c>
      <c r="H20" s="218">
        <f t="shared" si="9"/>
        <v>19</v>
      </c>
      <c r="I20" s="220">
        <f t="shared" si="9"/>
        <v>19</v>
      </c>
      <c r="J20" s="216">
        <f>I20*1</f>
        <v>19</v>
      </c>
      <c r="K20" s="218">
        <f>J20</f>
        <v>19</v>
      </c>
      <c r="L20" s="217">
        <f>K20</f>
        <v>19</v>
      </c>
      <c r="M20" s="219">
        <f>L20*1</f>
        <v>19</v>
      </c>
      <c r="N20" s="217">
        <f>M20</f>
        <v>19</v>
      </c>
    </row>
    <row r="21" spans="1:14" ht="15" thickBot="1" x14ac:dyDescent="0.35">
      <c r="A21" s="135"/>
      <c r="B21" s="135"/>
      <c r="C21" s="150"/>
      <c r="D21" s="137"/>
      <c r="E21" s="138"/>
      <c r="F21" s="196"/>
      <c r="G21" s="13"/>
      <c r="H21" s="13"/>
      <c r="I21" s="24"/>
      <c r="J21" s="137"/>
      <c r="K21" s="13"/>
      <c r="L21" s="10"/>
      <c r="M21" s="9"/>
      <c r="N21" s="138"/>
    </row>
    <row r="22" spans="1:14" ht="15" thickBot="1" x14ac:dyDescent="0.35">
      <c r="A22" s="151" t="s">
        <v>21</v>
      </c>
      <c r="B22" s="152" t="s">
        <v>21</v>
      </c>
      <c r="C22" s="153" t="s">
        <v>16</v>
      </c>
      <c r="D22" s="221">
        <f>E22</f>
        <v>150</v>
      </c>
      <c r="E22" s="222">
        <f>F22*1</f>
        <v>150</v>
      </c>
      <c r="F22" s="223">
        <v>150</v>
      </c>
      <c r="G22" s="224">
        <f>F22</f>
        <v>150</v>
      </c>
      <c r="H22" s="224">
        <f>G22</f>
        <v>150</v>
      </c>
      <c r="I22" s="225">
        <f>H22</f>
        <v>150</v>
      </c>
      <c r="J22" s="221">
        <f>I22*1</f>
        <v>150</v>
      </c>
      <c r="K22" s="224">
        <f>J22</f>
        <v>150</v>
      </c>
      <c r="L22" s="222">
        <f>K22</f>
        <v>150</v>
      </c>
      <c r="M22" s="223">
        <f>L22*1</f>
        <v>150</v>
      </c>
      <c r="N22" s="222">
        <f>M22</f>
        <v>150</v>
      </c>
    </row>
    <row r="23" spans="1:14" x14ac:dyDescent="0.3">
      <c r="A23" s="135"/>
      <c r="B23" s="135"/>
      <c r="C23" s="150"/>
      <c r="D23" s="137"/>
      <c r="E23" s="138"/>
      <c r="F23" s="196"/>
      <c r="G23" s="13"/>
      <c r="H23" s="13"/>
      <c r="I23" s="24"/>
      <c r="J23" s="137"/>
      <c r="K23" s="13"/>
      <c r="L23" s="10"/>
      <c r="M23" s="9"/>
      <c r="N23" s="138"/>
    </row>
    <row r="24" spans="1:14" ht="15" thickBot="1" x14ac:dyDescent="0.35">
      <c r="A24" s="129" t="s">
        <v>22</v>
      </c>
      <c r="B24" s="130" t="s">
        <v>30</v>
      </c>
      <c r="C24" s="149" t="s">
        <v>45</v>
      </c>
      <c r="D24" s="132">
        <f>E24</f>
        <v>130</v>
      </c>
      <c r="E24" s="133">
        <f>F24*1</f>
        <v>130</v>
      </c>
      <c r="F24" s="163">
        <v>130</v>
      </c>
      <c r="G24" s="134">
        <f>F24</f>
        <v>130</v>
      </c>
      <c r="H24" s="134">
        <f>G24</f>
        <v>130</v>
      </c>
      <c r="I24" s="180">
        <f>H24</f>
        <v>130</v>
      </c>
      <c r="J24" s="132">
        <f>I24*1</f>
        <v>130</v>
      </c>
      <c r="K24" s="134">
        <f>J24</f>
        <v>130</v>
      </c>
      <c r="L24" s="133">
        <f>K24</f>
        <v>130</v>
      </c>
      <c r="M24" s="163">
        <f>L24*1</f>
        <v>130</v>
      </c>
      <c r="N24" s="133">
        <f>M24</f>
        <v>130</v>
      </c>
    </row>
    <row r="25" spans="1:14" ht="15" thickBot="1" x14ac:dyDescent="0.35">
      <c r="A25" s="135"/>
      <c r="B25" s="135"/>
      <c r="C25" s="150"/>
      <c r="D25" s="137"/>
      <c r="E25" s="138"/>
      <c r="F25" s="196"/>
      <c r="G25" s="13"/>
      <c r="H25" s="13"/>
      <c r="I25" s="24"/>
      <c r="J25" s="137"/>
      <c r="K25" s="13"/>
      <c r="L25" s="10"/>
      <c r="M25" s="9"/>
      <c r="N25" s="138"/>
    </row>
    <row r="26" spans="1:14" ht="15" thickBot="1" x14ac:dyDescent="0.35">
      <c r="A26" s="151" t="s">
        <v>21</v>
      </c>
      <c r="B26" s="152" t="s">
        <v>21</v>
      </c>
      <c r="C26" s="153" t="s">
        <v>17</v>
      </c>
      <c r="D26" s="260">
        <f>E26</f>
        <v>0.9</v>
      </c>
      <c r="E26" s="261">
        <f>F26*1</f>
        <v>0.9</v>
      </c>
      <c r="F26" s="262">
        <v>0.9</v>
      </c>
      <c r="G26" s="263">
        <f>F26</f>
        <v>0.9</v>
      </c>
      <c r="H26" s="263">
        <f>G26</f>
        <v>0.9</v>
      </c>
      <c r="I26" s="264">
        <f>H26</f>
        <v>0.9</v>
      </c>
      <c r="J26" s="260">
        <f>I26*1</f>
        <v>0.9</v>
      </c>
      <c r="K26" s="263">
        <f>J26</f>
        <v>0.9</v>
      </c>
      <c r="L26" s="261">
        <f>K26</f>
        <v>0.9</v>
      </c>
      <c r="M26" s="262">
        <f>L26*1</f>
        <v>0.9</v>
      </c>
      <c r="N26" s="261">
        <f>M26</f>
        <v>0.9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63581-0ECA-42C3-ACE7-6D8756F37459}">
  <dimension ref="A1:T36"/>
  <sheetViews>
    <sheetView workbookViewId="0">
      <selection activeCell="F17" sqref="F17"/>
    </sheetView>
  </sheetViews>
  <sheetFormatPr defaultRowHeight="14.4" x14ac:dyDescent="0.3"/>
  <cols>
    <col min="1" max="1" width="10.6640625" bestFit="1" customWidth="1"/>
    <col min="2" max="2" width="15.88671875" bestFit="1" customWidth="1"/>
    <col min="3" max="3" width="20.5546875" bestFit="1" customWidth="1"/>
  </cols>
  <sheetData>
    <row r="1" spans="1:20" x14ac:dyDescent="0.3">
      <c r="A1" s="338" t="s">
        <v>48</v>
      </c>
      <c r="B1" s="338"/>
      <c r="C1" s="52" t="s">
        <v>0</v>
      </c>
      <c r="D1" s="192" t="s">
        <v>2</v>
      </c>
      <c r="E1" s="194" t="s">
        <v>1</v>
      </c>
      <c r="F1" s="82">
        <v>1</v>
      </c>
      <c r="G1" s="82">
        <v>2</v>
      </c>
      <c r="H1" s="82">
        <v>3</v>
      </c>
      <c r="I1" s="82">
        <v>4</v>
      </c>
      <c r="J1" s="81">
        <v>5</v>
      </c>
      <c r="K1" s="82">
        <v>6</v>
      </c>
      <c r="L1" s="83">
        <v>7</v>
      </c>
      <c r="M1" s="82">
        <v>8</v>
      </c>
      <c r="N1" s="83">
        <v>9</v>
      </c>
    </row>
    <row r="2" spans="1:20" ht="15" thickBot="1" x14ac:dyDescent="0.35">
      <c r="A2" s="84" t="s">
        <v>28</v>
      </c>
      <c r="B2" s="84" t="s">
        <v>29</v>
      </c>
      <c r="C2" s="85" t="s">
        <v>18</v>
      </c>
      <c r="D2" s="137"/>
      <c r="E2" s="138"/>
      <c r="F2" s="195"/>
      <c r="G2" s="30"/>
      <c r="H2" s="30"/>
      <c r="I2" s="31"/>
      <c r="J2" s="86"/>
      <c r="K2" s="30"/>
      <c r="L2" s="87"/>
      <c r="M2" s="11"/>
      <c r="N2" s="87"/>
    </row>
    <row r="3" spans="1:20" x14ac:dyDescent="0.3">
      <c r="A3" s="89" t="s">
        <v>21</v>
      </c>
      <c r="B3" s="90" t="s">
        <v>21</v>
      </c>
      <c r="C3" s="91" t="s">
        <v>9</v>
      </c>
      <c r="D3" s="267">
        <f>E3</f>
        <v>1.5</v>
      </c>
      <c r="E3" s="268">
        <f>F3*1</f>
        <v>1.5</v>
      </c>
      <c r="F3" s="274">
        <v>1.5</v>
      </c>
      <c r="G3" s="269">
        <f>F3</f>
        <v>1.5</v>
      </c>
      <c r="H3" s="269">
        <f>G3</f>
        <v>1.5</v>
      </c>
      <c r="I3" s="270">
        <f>H3</f>
        <v>1.5</v>
      </c>
      <c r="J3" s="267">
        <f>I3*1</f>
        <v>1.5</v>
      </c>
      <c r="K3" s="269">
        <f>J3</f>
        <v>1.5</v>
      </c>
      <c r="L3" s="268">
        <f>K3</f>
        <v>1.5</v>
      </c>
      <c r="M3" s="274">
        <f>L3*1</f>
        <v>1.5</v>
      </c>
      <c r="N3" s="268">
        <f>M3</f>
        <v>1.5</v>
      </c>
      <c r="P3" s="325"/>
      <c r="Q3" s="325"/>
      <c r="R3" s="325"/>
      <c r="S3" s="325"/>
      <c r="T3" s="326"/>
    </row>
    <row r="4" spans="1:20" x14ac:dyDescent="0.3">
      <c r="A4" s="92" t="s">
        <v>21</v>
      </c>
      <c r="B4" s="39" t="s">
        <v>21</v>
      </c>
      <c r="C4" s="53" t="s">
        <v>10</v>
      </c>
      <c r="D4" s="68">
        <f t="shared" ref="D4:D7" si="0">E4</f>
        <v>0</v>
      </c>
      <c r="E4" s="69">
        <f t="shared" ref="E4:E7" si="1">F4*1</f>
        <v>0</v>
      </c>
      <c r="F4" s="59">
        <v>0</v>
      </c>
      <c r="G4" s="33">
        <f t="shared" ref="G4:I7" si="2">F4</f>
        <v>0</v>
      </c>
      <c r="H4" s="33">
        <f t="shared" si="2"/>
        <v>0</v>
      </c>
      <c r="I4" s="170">
        <f t="shared" si="2"/>
        <v>0</v>
      </c>
      <c r="J4" s="68">
        <f t="shared" ref="J4:J7" si="3">I4*1</f>
        <v>0</v>
      </c>
      <c r="K4" s="33">
        <f t="shared" ref="K4:L7" si="4">J4</f>
        <v>0</v>
      </c>
      <c r="L4" s="69">
        <f t="shared" si="4"/>
        <v>0</v>
      </c>
      <c r="M4" s="59">
        <f t="shared" ref="M4:M7" si="5">L4*1</f>
        <v>0</v>
      </c>
      <c r="N4" s="69">
        <f t="shared" ref="N4:N7" si="6">M4</f>
        <v>0</v>
      </c>
      <c r="P4" s="327"/>
      <c r="Q4" s="327"/>
      <c r="R4" s="327"/>
      <c r="S4" s="327"/>
      <c r="T4" s="327"/>
    </row>
    <row r="5" spans="1:20" x14ac:dyDescent="0.3">
      <c r="A5" s="93" t="s">
        <v>21</v>
      </c>
      <c r="B5" s="40" t="s">
        <v>21</v>
      </c>
      <c r="C5" s="54" t="s">
        <v>11</v>
      </c>
      <c r="D5" s="66">
        <f t="shared" si="0"/>
        <v>0</v>
      </c>
      <c r="E5" s="67">
        <f t="shared" si="1"/>
        <v>0</v>
      </c>
      <c r="F5" s="58">
        <v>0</v>
      </c>
      <c r="G5" s="32">
        <f t="shared" si="2"/>
        <v>0</v>
      </c>
      <c r="H5" s="32">
        <f t="shared" si="2"/>
        <v>0</v>
      </c>
      <c r="I5" s="169">
        <f t="shared" si="2"/>
        <v>0</v>
      </c>
      <c r="J5" s="66">
        <f t="shared" si="3"/>
        <v>0</v>
      </c>
      <c r="K5" s="32">
        <f t="shared" si="4"/>
        <v>0</v>
      </c>
      <c r="L5" s="67">
        <f t="shared" si="4"/>
        <v>0</v>
      </c>
      <c r="M5" s="58">
        <f t="shared" si="5"/>
        <v>0</v>
      </c>
      <c r="N5" s="67">
        <f t="shared" si="6"/>
        <v>0</v>
      </c>
      <c r="P5" s="329"/>
      <c r="Q5" s="328"/>
      <c r="R5" s="329"/>
      <c r="S5" s="329"/>
      <c r="T5" s="329"/>
    </row>
    <row r="6" spans="1:20" x14ac:dyDescent="0.3">
      <c r="A6" s="94" t="s">
        <v>21</v>
      </c>
      <c r="B6" s="41" t="s">
        <v>21</v>
      </c>
      <c r="C6" s="53" t="s">
        <v>12</v>
      </c>
      <c r="D6" s="68">
        <f t="shared" si="0"/>
        <v>2</v>
      </c>
      <c r="E6" s="69">
        <f t="shared" si="1"/>
        <v>2</v>
      </c>
      <c r="F6" s="59">
        <v>2</v>
      </c>
      <c r="G6" s="33">
        <f t="shared" si="2"/>
        <v>2</v>
      </c>
      <c r="H6" s="33">
        <f t="shared" si="2"/>
        <v>2</v>
      </c>
      <c r="I6" s="170">
        <f t="shared" si="2"/>
        <v>2</v>
      </c>
      <c r="J6" s="68">
        <f t="shared" si="3"/>
        <v>2</v>
      </c>
      <c r="K6" s="33">
        <f t="shared" si="4"/>
        <v>2</v>
      </c>
      <c r="L6" s="69">
        <f t="shared" si="4"/>
        <v>2</v>
      </c>
      <c r="M6" s="59">
        <f t="shared" si="5"/>
        <v>2</v>
      </c>
      <c r="N6" s="69">
        <f t="shared" si="6"/>
        <v>2</v>
      </c>
    </row>
    <row r="7" spans="1:20" ht="15" thickBot="1" x14ac:dyDescent="0.35">
      <c r="A7" s="95" t="s">
        <v>21</v>
      </c>
      <c r="B7" s="96" t="s">
        <v>21</v>
      </c>
      <c r="C7" s="97" t="s">
        <v>13</v>
      </c>
      <c r="D7" s="98">
        <f t="shared" si="0"/>
        <v>0.25</v>
      </c>
      <c r="E7" s="99">
        <f t="shared" si="1"/>
        <v>0.25</v>
      </c>
      <c r="F7" s="158">
        <v>0.25</v>
      </c>
      <c r="G7" s="100">
        <f t="shared" si="2"/>
        <v>0.25</v>
      </c>
      <c r="H7" s="100">
        <f t="shared" si="2"/>
        <v>0.25</v>
      </c>
      <c r="I7" s="171">
        <f t="shared" si="2"/>
        <v>0.25</v>
      </c>
      <c r="J7" s="98">
        <f t="shared" si="3"/>
        <v>0.25</v>
      </c>
      <c r="K7" s="100">
        <f t="shared" si="4"/>
        <v>0.25</v>
      </c>
      <c r="L7" s="99">
        <f t="shared" si="4"/>
        <v>0.25</v>
      </c>
      <c r="M7" s="158">
        <f t="shared" si="5"/>
        <v>0.25</v>
      </c>
      <c r="N7" s="99">
        <f t="shared" si="6"/>
        <v>0.25</v>
      </c>
    </row>
    <row r="8" spans="1:20" ht="15" thickBot="1" x14ac:dyDescent="0.35">
      <c r="A8" s="135"/>
      <c r="B8" s="135"/>
      <c r="C8" s="142"/>
      <c r="D8" s="137"/>
      <c r="E8" s="138"/>
      <c r="F8" s="196"/>
      <c r="G8" s="13"/>
      <c r="H8" s="13"/>
      <c r="I8" s="24"/>
      <c r="J8" s="137"/>
      <c r="K8" s="13"/>
      <c r="L8" s="10"/>
      <c r="M8" s="9"/>
      <c r="N8" s="138"/>
    </row>
    <row r="9" spans="1:20" x14ac:dyDescent="0.3">
      <c r="A9" s="101" t="s">
        <v>22</v>
      </c>
      <c r="B9" s="102" t="s">
        <v>30</v>
      </c>
      <c r="C9" s="103" t="s">
        <v>31</v>
      </c>
      <c r="D9" s="104">
        <f>E9</f>
        <v>0.4</v>
      </c>
      <c r="E9" s="105">
        <f>F9*1</f>
        <v>0.4</v>
      </c>
      <c r="F9" s="159">
        <v>0.4</v>
      </c>
      <c r="G9" s="106">
        <f t="shared" ref="G9:I11" si="7">F9</f>
        <v>0.4</v>
      </c>
      <c r="H9" s="106">
        <f t="shared" si="7"/>
        <v>0.4</v>
      </c>
      <c r="I9" s="172">
        <f t="shared" si="7"/>
        <v>0.4</v>
      </c>
      <c r="J9" s="104">
        <f>I9*1</f>
        <v>0.4</v>
      </c>
      <c r="K9" s="106">
        <f t="shared" ref="K9:L11" si="8">J9</f>
        <v>0.4</v>
      </c>
      <c r="L9" s="105">
        <f t="shared" si="8"/>
        <v>0.4</v>
      </c>
      <c r="M9" s="159">
        <f>L9*1</f>
        <v>0.4</v>
      </c>
      <c r="N9" s="105">
        <f>M9</f>
        <v>0.4</v>
      </c>
    </row>
    <row r="10" spans="1:20" x14ac:dyDescent="0.3">
      <c r="A10" s="148" t="s">
        <v>22</v>
      </c>
      <c r="B10" s="42" t="s">
        <v>30</v>
      </c>
      <c r="C10" s="88" t="s">
        <v>32</v>
      </c>
      <c r="D10" s="70">
        <f>E10</f>
        <v>0.2</v>
      </c>
      <c r="E10" s="71">
        <f>F10*1</f>
        <v>0.2</v>
      </c>
      <c r="F10" s="60">
        <v>0.2</v>
      </c>
      <c r="G10" s="36">
        <f t="shared" si="7"/>
        <v>0.2</v>
      </c>
      <c r="H10" s="36">
        <f t="shared" si="7"/>
        <v>0.2</v>
      </c>
      <c r="I10" s="178">
        <f t="shared" si="7"/>
        <v>0.2</v>
      </c>
      <c r="J10" s="70">
        <f>I10*1</f>
        <v>0.2</v>
      </c>
      <c r="K10" s="36">
        <f t="shared" si="8"/>
        <v>0.2</v>
      </c>
      <c r="L10" s="71">
        <f t="shared" si="8"/>
        <v>0.2</v>
      </c>
      <c r="M10" s="60">
        <f>L10*1</f>
        <v>0.2</v>
      </c>
      <c r="N10" s="71">
        <f>M10</f>
        <v>0.2</v>
      </c>
    </row>
    <row r="11" spans="1:20" ht="15" thickBot="1" x14ac:dyDescent="0.35">
      <c r="A11" s="275" t="s">
        <v>22</v>
      </c>
      <c r="B11" s="276" t="s">
        <v>30</v>
      </c>
      <c r="C11" s="107" t="s">
        <v>33</v>
      </c>
      <c r="D11" s="203">
        <f>E11</f>
        <v>0.05</v>
      </c>
      <c r="E11" s="181">
        <f>F11*1</f>
        <v>0.05</v>
      </c>
      <c r="F11" s="204">
        <v>0.05</v>
      </c>
      <c r="G11" s="166">
        <f t="shared" si="7"/>
        <v>0.05</v>
      </c>
      <c r="H11" s="166">
        <f t="shared" si="7"/>
        <v>0.05</v>
      </c>
      <c r="I11" s="205">
        <f t="shared" si="7"/>
        <v>0.05</v>
      </c>
      <c r="J11" s="203">
        <f>I11*1</f>
        <v>0.05</v>
      </c>
      <c r="K11" s="166">
        <f t="shared" si="8"/>
        <v>0.05</v>
      </c>
      <c r="L11" s="181">
        <f t="shared" si="8"/>
        <v>0.05</v>
      </c>
      <c r="M11" s="204">
        <f>L11*1</f>
        <v>0.05</v>
      </c>
      <c r="N11" s="181">
        <f>M11</f>
        <v>0.05</v>
      </c>
    </row>
    <row r="12" spans="1:20" ht="15" thickBot="1" x14ac:dyDescent="0.35">
      <c r="A12" s="135"/>
      <c r="B12" s="135"/>
      <c r="C12" s="142"/>
      <c r="D12" s="137"/>
      <c r="E12" s="138"/>
      <c r="F12" s="196"/>
      <c r="G12" s="13"/>
      <c r="H12" s="13"/>
      <c r="I12" s="24"/>
      <c r="J12" s="137"/>
      <c r="K12" s="13"/>
      <c r="L12" s="10"/>
      <c r="M12" s="9"/>
      <c r="N12" s="138"/>
    </row>
    <row r="13" spans="1:20" x14ac:dyDescent="0.3">
      <c r="A13" s="121"/>
      <c r="B13" s="122"/>
      <c r="C13" s="103" t="s">
        <v>14</v>
      </c>
      <c r="D13" s="124">
        <f>E13</f>
        <v>0</v>
      </c>
      <c r="E13" s="125">
        <f>F13*1</f>
        <v>0</v>
      </c>
      <c r="F13" s="162"/>
      <c r="G13" s="127">
        <f t="shared" ref="G13:I14" si="9">F13</f>
        <v>0</v>
      </c>
      <c r="H13" s="127">
        <f t="shared" si="9"/>
        <v>0</v>
      </c>
      <c r="I13" s="176">
        <f t="shared" si="9"/>
        <v>0</v>
      </c>
      <c r="J13" s="124">
        <f>I13*1</f>
        <v>0</v>
      </c>
      <c r="K13" s="127">
        <f>J13</f>
        <v>0</v>
      </c>
      <c r="L13" s="125">
        <f>K13</f>
        <v>0</v>
      </c>
      <c r="M13" s="162">
        <f>L13*1</f>
        <v>0</v>
      </c>
      <c r="N13" s="125">
        <f>M13</f>
        <v>0</v>
      </c>
    </row>
    <row r="14" spans="1:20" ht="15" thickBot="1" x14ac:dyDescent="0.35">
      <c r="A14" s="129"/>
      <c r="B14" s="130"/>
      <c r="C14" s="97" t="s">
        <v>15</v>
      </c>
      <c r="D14" s="132">
        <f>E14</f>
        <v>0</v>
      </c>
      <c r="E14" s="133">
        <f>F14*1</f>
        <v>0</v>
      </c>
      <c r="F14" s="163"/>
      <c r="G14" s="134">
        <f t="shared" si="9"/>
        <v>0</v>
      </c>
      <c r="H14" s="134">
        <f t="shared" si="9"/>
        <v>0</v>
      </c>
      <c r="I14" s="180">
        <f t="shared" si="9"/>
        <v>0</v>
      </c>
      <c r="J14" s="132">
        <f>I14*1</f>
        <v>0</v>
      </c>
      <c r="K14" s="134">
        <f>J14</f>
        <v>0</v>
      </c>
      <c r="L14" s="133">
        <f>K14</f>
        <v>0</v>
      </c>
      <c r="M14" s="163">
        <f>L14*1</f>
        <v>0</v>
      </c>
      <c r="N14" s="133">
        <f>M14</f>
        <v>0</v>
      </c>
    </row>
    <row r="15" spans="1:20" ht="15" thickBot="1" x14ac:dyDescent="0.35">
      <c r="A15" s="145"/>
      <c r="B15" s="145"/>
      <c r="C15" s="150"/>
      <c r="D15" s="146"/>
      <c r="E15" s="147"/>
      <c r="F15" s="20"/>
      <c r="G15" s="28"/>
      <c r="H15" s="28"/>
      <c r="I15" s="25"/>
      <c r="J15" s="146"/>
      <c r="K15" s="28"/>
      <c r="L15" s="4"/>
      <c r="M15" s="20"/>
      <c r="N15" s="147"/>
    </row>
    <row r="16" spans="1:20" x14ac:dyDescent="0.3">
      <c r="A16" s="108" t="s">
        <v>23</v>
      </c>
      <c r="B16" s="109" t="s">
        <v>23</v>
      </c>
      <c r="C16" s="110" t="s">
        <v>34</v>
      </c>
      <c r="D16" s="111">
        <f t="shared" ref="D16:E18" si="10">E16/1.3</f>
        <v>-3.5502958579881652</v>
      </c>
      <c r="E16" s="112">
        <f t="shared" si="10"/>
        <v>-4.615384615384615</v>
      </c>
      <c r="F16" s="197">
        <v>-6</v>
      </c>
      <c r="G16" s="113">
        <f t="shared" ref="G16:I18" si="11">F16*1.3</f>
        <v>-7.8000000000000007</v>
      </c>
      <c r="H16" s="113">
        <f t="shared" si="11"/>
        <v>-10.14</v>
      </c>
      <c r="I16" s="173">
        <f t="shared" si="11"/>
        <v>-13.182</v>
      </c>
      <c r="J16" s="111">
        <f t="shared" ref="J16:J18" si="12">I16*1.35</f>
        <v>-17.7957</v>
      </c>
      <c r="K16" s="113">
        <f t="shared" ref="K16:K18" si="13">J16*1.4</f>
        <v>-24.913979999999999</v>
      </c>
      <c r="L16" s="183">
        <f t="shared" ref="L16:L18" si="14">K16*1.45</f>
        <v>-36.125270999999998</v>
      </c>
      <c r="M16" s="160">
        <f t="shared" ref="M16:M18" si="15">L16*1.5</f>
        <v>-54.187906499999997</v>
      </c>
      <c r="N16" s="112">
        <f t="shared" ref="N16:N18" si="16">M16*1.55</f>
        <v>-83.991255074999998</v>
      </c>
    </row>
    <row r="17" spans="1:14" x14ac:dyDescent="0.3">
      <c r="A17" s="114" t="s">
        <v>23</v>
      </c>
      <c r="B17" s="44" t="s">
        <v>23</v>
      </c>
      <c r="C17" s="56" t="s">
        <v>35</v>
      </c>
      <c r="D17" s="72">
        <f t="shared" si="10"/>
        <v>-6.2130177514792893</v>
      </c>
      <c r="E17" s="73">
        <f t="shared" si="10"/>
        <v>-8.0769230769230766</v>
      </c>
      <c r="F17" s="61">
        <f>F16*1.75</f>
        <v>-10.5</v>
      </c>
      <c r="G17" s="34">
        <f t="shared" si="11"/>
        <v>-13.65</v>
      </c>
      <c r="H17" s="34">
        <f t="shared" si="11"/>
        <v>-17.745000000000001</v>
      </c>
      <c r="I17" s="174">
        <f t="shared" si="11"/>
        <v>-23.068500000000004</v>
      </c>
      <c r="J17" s="72">
        <f t="shared" si="12"/>
        <v>-31.142475000000008</v>
      </c>
      <c r="K17" s="34">
        <f t="shared" si="13"/>
        <v>-43.599465000000009</v>
      </c>
      <c r="L17" s="184">
        <f t="shared" si="14"/>
        <v>-63.219224250000011</v>
      </c>
      <c r="M17" s="78">
        <f t="shared" si="15"/>
        <v>-94.828836375000009</v>
      </c>
      <c r="N17" s="73">
        <f t="shared" si="16"/>
        <v>-146.98469638125002</v>
      </c>
    </row>
    <row r="18" spans="1:14" ht="15" thickBot="1" x14ac:dyDescent="0.35">
      <c r="A18" s="115" t="s">
        <v>23</v>
      </c>
      <c r="B18" s="116" t="s">
        <v>23</v>
      </c>
      <c r="C18" s="117" t="s">
        <v>36</v>
      </c>
      <c r="D18" s="118">
        <f t="shared" si="10"/>
        <v>-12.115384615384613</v>
      </c>
      <c r="E18" s="119">
        <f t="shared" si="10"/>
        <v>-15.749999999999998</v>
      </c>
      <c r="F18" s="198">
        <f>F17*1.95</f>
        <v>-20.474999999999998</v>
      </c>
      <c r="G18" s="120">
        <f t="shared" si="11"/>
        <v>-26.6175</v>
      </c>
      <c r="H18" s="120">
        <f t="shared" si="11"/>
        <v>-34.60275</v>
      </c>
      <c r="I18" s="175">
        <f t="shared" si="11"/>
        <v>-44.983575000000002</v>
      </c>
      <c r="J18" s="118">
        <f t="shared" si="12"/>
        <v>-60.727826250000007</v>
      </c>
      <c r="K18" s="120">
        <f t="shared" si="13"/>
        <v>-85.018956750000001</v>
      </c>
      <c r="L18" s="185">
        <f t="shared" si="14"/>
        <v>-123.27748728749999</v>
      </c>
      <c r="M18" s="161">
        <f t="shared" si="15"/>
        <v>-184.91623093125</v>
      </c>
      <c r="N18" s="119">
        <f t="shared" si="16"/>
        <v>-286.6201579434375</v>
      </c>
    </row>
    <row r="19" spans="1:14" ht="15" thickBot="1" x14ac:dyDescent="0.35">
      <c r="A19" s="145"/>
      <c r="B19" s="145"/>
      <c r="C19" s="142"/>
      <c r="D19" s="146"/>
      <c r="E19" s="147"/>
      <c r="F19" s="200"/>
      <c r="G19" s="28"/>
      <c r="H19" s="28"/>
      <c r="I19" s="25"/>
      <c r="J19" s="146"/>
      <c r="K19" s="28"/>
      <c r="L19" s="4"/>
      <c r="M19" s="20"/>
      <c r="N19" s="147"/>
    </row>
    <row r="20" spans="1:14" x14ac:dyDescent="0.3">
      <c r="A20" s="121" t="s">
        <v>23</v>
      </c>
      <c r="B20" s="122" t="s">
        <v>23</v>
      </c>
      <c r="C20" s="123" t="s">
        <v>38</v>
      </c>
      <c r="D20" s="124">
        <f t="shared" ref="D20:E25" si="17">E20/1.3</f>
        <v>4.1420118343195265</v>
      </c>
      <c r="E20" s="125">
        <f t="shared" si="17"/>
        <v>5.3846153846153841</v>
      </c>
      <c r="F20" s="199">
        <v>7</v>
      </c>
      <c r="G20" s="127">
        <f t="shared" ref="G20:I25" si="18">F20*1.3</f>
        <v>9.1</v>
      </c>
      <c r="H20" s="127">
        <f t="shared" si="18"/>
        <v>11.83</v>
      </c>
      <c r="I20" s="176">
        <f t="shared" si="18"/>
        <v>15.379000000000001</v>
      </c>
      <c r="J20" s="124">
        <f t="shared" ref="J20:J25" si="19">I20*1.35</f>
        <v>20.761650000000003</v>
      </c>
      <c r="K20" s="127">
        <f t="shared" ref="K20:K25" si="20">J20*1.4</f>
        <v>29.066310000000001</v>
      </c>
      <c r="L20" s="187">
        <f t="shared" ref="L20:L25" si="21">K20*1.45</f>
        <v>42.1461495</v>
      </c>
      <c r="M20" s="162">
        <f t="shared" ref="M20:M25" si="22">L20*1.5</f>
        <v>63.219224249999996</v>
      </c>
      <c r="N20" s="125">
        <f t="shared" ref="N20:N25" si="23">M20*1.55</f>
        <v>97.989797587499993</v>
      </c>
    </row>
    <row r="21" spans="1:14" ht="15" thickBot="1" x14ac:dyDescent="0.35">
      <c r="A21" s="240" t="s">
        <v>23</v>
      </c>
      <c r="B21" s="241" t="s">
        <v>23</v>
      </c>
      <c r="C21" s="242" t="s">
        <v>37</v>
      </c>
      <c r="D21" s="243">
        <f t="shared" si="17"/>
        <v>8.6982248520710055</v>
      </c>
      <c r="E21" s="244">
        <f t="shared" si="17"/>
        <v>11.307692307692307</v>
      </c>
      <c r="F21" s="245">
        <v>14.7</v>
      </c>
      <c r="G21" s="246">
        <f t="shared" si="18"/>
        <v>19.11</v>
      </c>
      <c r="H21" s="246">
        <f t="shared" si="18"/>
        <v>24.843</v>
      </c>
      <c r="I21" s="247">
        <f t="shared" si="18"/>
        <v>32.295900000000003</v>
      </c>
      <c r="J21" s="243">
        <f t="shared" si="19"/>
        <v>43.599465000000009</v>
      </c>
      <c r="K21" s="246">
        <f t="shared" si="20"/>
        <v>61.039251000000007</v>
      </c>
      <c r="L21" s="248">
        <f t="shared" si="21"/>
        <v>88.506913950000012</v>
      </c>
      <c r="M21" s="271">
        <f t="shared" si="22"/>
        <v>132.76037092500002</v>
      </c>
      <c r="N21" s="244">
        <f t="shared" si="23"/>
        <v>205.77857493375004</v>
      </c>
    </row>
    <row r="22" spans="1:14" ht="15" thickTop="1" x14ac:dyDescent="0.3">
      <c r="A22" s="249" t="s">
        <v>23</v>
      </c>
      <c r="B22" s="250" t="s">
        <v>23</v>
      </c>
      <c r="C22" s="251" t="s">
        <v>39</v>
      </c>
      <c r="D22" s="252">
        <f t="shared" si="17"/>
        <v>10.355029585798816</v>
      </c>
      <c r="E22" s="253">
        <f t="shared" si="17"/>
        <v>13.461538461538462</v>
      </c>
      <c r="F22" s="254">
        <f>F20*2.5</f>
        <v>17.5</v>
      </c>
      <c r="G22" s="255">
        <f t="shared" si="18"/>
        <v>22.75</v>
      </c>
      <c r="H22" s="255">
        <f t="shared" si="18"/>
        <v>29.574999999999999</v>
      </c>
      <c r="I22" s="256">
        <f t="shared" si="18"/>
        <v>38.447499999999998</v>
      </c>
      <c r="J22" s="252">
        <f t="shared" si="19"/>
        <v>51.904125000000001</v>
      </c>
      <c r="K22" s="255">
        <f t="shared" si="20"/>
        <v>72.665774999999996</v>
      </c>
      <c r="L22" s="257">
        <f t="shared" si="21"/>
        <v>105.36537374999999</v>
      </c>
      <c r="M22" s="272">
        <f t="shared" si="22"/>
        <v>158.04806062499998</v>
      </c>
      <c r="N22" s="253">
        <f t="shared" si="23"/>
        <v>244.97449396874998</v>
      </c>
    </row>
    <row r="23" spans="1:14" ht="15" thickBot="1" x14ac:dyDescent="0.35">
      <c r="A23" s="240" t="s">
        <v>23</v>
      </c>
      <c r="B23" s="241" t="s">
        <v>23</v>
      </c>
      <c r="C23" s="242" t="s">
        <v>40</v>
      </c>
      <c r="D23" s="243">
        <f t="shared" si="17"/>
        <v>21.745562130177511</v>
      </c>
      <c r="E23" s="244">
        <f t="shared" si="17"/>
        <v>28.269230769230766</v>
      </c>
      <c r="F23" s="245">
        <f>F21*2.5</f>
        <v>36.75</v>
      </c>
      <c r="G23" s="246">
        <f t="shared" si="18"/>
        <v>47.774999999999999</v>
      </c>
      <c r="H23" s="246">
        <f t="shared" si="18"/>
        <v>62.107500000000002</v>
      </c>
      <c r="I23" s="247">
        <f t="shared" si="18"/>
        <v>80.739750000000001</v>
      </c>
      <c r="J23" s="243">
        <f t="shared" si="19"/>
        <v>108.99866250000001</v>
      </c>
      <c r="K23" s="246">
        <f t="shared" si="20"/>
        <v>152.5981275</v>
      </c>
      <c r="L23" s="248">
        <f t="shared" si="21"/>
        <v>221.267284875</v>
      </c>
      <c r="M23" s="271">
        <f t="shared" si="22"/>
        <v>331.90092731250002</v>
      </c>
      <c r="N23" s="244">
        <f t="shared" si="23"/>
        <v>514.44643733437499</v>
      </c>
    </row>
    <row r="24" spans="1:14" ht="15" thickTop="1" x14ac:dyDescent="0.3">
      <c r="A24" s="231" t="s">
        <v>23</v>
      </c>
      <c r="B24" s="232" t="s">
        <v>23</v>
      </c>
      <c r="C24" s="233" t="s">
        <v>41</v>
      </c>
      <c r="D24" s="234">
        <f t="shared" si="17"/>
        <v>24.852071005917157</v>
      </c>
      <c r="E24" s="235">
        <f t="shared" si="17"/>
        <v>32.307692307692307</v>
      </c>
      <c r="F24" s="236">
        <f>F22*2.4</f>
        <v>42</v>
      </c>
      <c r="G24" s="237">
        <f t="shared" si="18"/>
        <v>54.6</v>
      </c>
      <c r="H24" s="237">
        <f t="shared" si="18"/>
        <v>70.98</v>
      </c>
      <c r="I24" s="238">
        <f t="shared" si="18"/>
        <v>92.274000000000015</v>
      </c>
      <c r="J24" s="234">
        <f t="shared" si="19"/>
        <v>124.56990000000003</v>
      </c>
      <c r="K24" s="237">
        <f t="shared" si="20"/>
        <v>174.39786000000004</v>
      </c>
      <c r="L24" s="239">
        <f t="shared" si="21"/>
        <v>252.87689700000004</v>
      </c>
      <c r="M24" s="273">
        <f t="shared" si="22"/>
        <v>379.31534550000003</v>
      </c>
      <c r="N24" s="235">
        <f t="shared" si="23"/>
        <v>587.93878552500007</v>
      </c>
    </row>
    <row r="25" spans="1:14" ht="15" thickBot="1" x14ac:dyDescent="0.35">
      <c r="A25" s="129" t="s">
        <v>23</v>
      </c>
      <c r="B25" s="130" t="s">
        <v>23</v>
      </c>
      <c r="C25" s="131" t="s">
        <v>42</v>
      </c>
      <c r="D25" s="132">
        <f t="shared" si="17"/>
        <v>52.189349112426029</v>
      </c>
      <c r="E25" s="133">
        <f t="shared" si="17"/>
        <v>67.84615384615384</v>
      </c>
      <c r="F25" s="201">
        <f>F23*2.4</f>
        <v>88.2</v>
      </c>
      <c r="G25" s="134">
        <f t="shared" si="18"/>
        <v>114.66000000000001</v>
      </c>
      <c r="H25" s="134">
        <f t="shared" si="18"/>
        <v>149.05800000000002</v>
      </c>
      <c r="I25" s="180">
        <f t="shared" si="18"/>
        <v>193.77540000000005</v>
      </c>
      <c r="J25" s="132">
        <f t="shared" si="19"/>
        <v>261.59679000000006</v>
      </c>
      <c r="K25" s="134">
        <f t="shared" si="20"/>
        <v>366.23550600000004</v>
      </c>
      <c r="L25" s="191">
        <f t="shared" si="21"/>
        <v>531.04148370000007</v>
      </c>
      <c r="M25" s="163">
        <f t="shared" si="22"/>
        <v>796.56222555000011</v>
      </c>
      <c r="N25" s="133">
        <f t="shared" si="23"/>
        <v>1234.6714496025002</v>
      </c>
    </row>
    <row r="26" spans="1:14" ht="15" thickBot="1" x14ac:dyDescent="0.35">
      <c r="A26" s="135"/>
      <c r="B26" s="135"/>
      <c r="C26" s="136"/>
      <c r="D26" s="137"/>
      <c r="E26" s="138"/>
      <c r="F26" s="196"/>
      <c r="G26" s="13"/>
      <c r="H26" s="13"/>
      <c r="I26" s="24"/>
      <c r="J26" s="137"/>
      <c r="K26" s="13"/>
      <c r="L26" s="10"/>
      <c r="M26" s="9"/>
      <c r="N26" s="138"/>
    </row>
    <row r="27" spans="1:14" x14ac:dyDescent="0.3">
      <c r="A27" s="101" t="s">
        <v>21</v>
      </c>
      <c r="B27" s="102" t="s">
        <v>21</v>
      </c>
      <c r="C27" s="139" t="s">
        <v>3</v>
      </c>
      <c r="D27" s="226">
        <f>E27</f>
        <v>2</v>
      </c>
      <c r="E27" s="227">
        <f>F27*1</f>
        <v>2</v>
      </c>
      <c r="F27" s="228">
        <v>2</v>
      </c>
      <c r="G27" s="229">
        <f t="shared" ref="G27:I28" si="24">F27</f>
        <v>2</v>
      </c>
      <c r="H27" s="229">
        <f t="shared" si="24"/>
        <v>2</v>
      </c>
      <c r="I27" s="230">
        <f t="shared" si="24"/>
        <v>2</v>
      </c>
      <c r="J27" s="226">
        <f>I27*1</f>
        <v>2</v>
      </c>
      <c r="K27" s="229">
        <f>J27</f>
        <v>2</v>
      </c>
      <c r="L27" s="227">
        <f>K27</f>
        <v>2</v>
      </c>
      <c r="M27" s="228">
        <f>L27*1</f>
        <v>2</v>
      </c>
      <c r="N27" s="227">
        <f>M27</f>
        <v>2</v>
      </c>
    </row>
    <row r="28" spans="1:14" ht="15" thickBot="1" x14ac:dyDescent="0.35">
      <c r="A28" s="140" t="s">
        <v>21</v>
      </c>
      <c r="B28" s="141" t="s">
        <v>21</v>
      </c>
      <c r="C28" s="97" t="s">
        <v>4</v>
      </c>
      <c r="D28" s="216">
        <f>E28</f>
        <v>20</v>
      </c>
      <c r="E28" s="217">
        <f>F28*1</f>
        <v>20</v>
      </c>
      <c r="F28" s="219">
        <v>20</v>
      </c>
      <c r="G28" s="218">
        <f t="shared" si="24"/>
        <v>20</v>
      </c>
      <c r="H28" s="218">
        <f t="shared" si="24"/>
        <v>20</v>
      </c>
      <c r="I28" s="220">
        <f t="shared" si="24"/>
        <v>20</v>
      </c>
      <c r="J28" s="216">
        <f>I28*1</f>
        <v>20</v>
      </c>
      <c r="K28" s="218">
        <f>J28</f>
        <v>20</v>
      </c>
      <c r="L28" s="217">
        <f>K28</f>
        <v>20</v>
      </c>
      <c r="M28" s="219">
        <f>L28*1</f>
        <v>20</v>
      </c>
      <c r="N28" s="217">
        <f>M28</f>
        <v>20</v>
      </c>
    </row>
    <row r="29" spans="1:14" ht="15" thickBot="1" x14ac:dyDescent="0.35">
      <c r="A29" s="135"/>
      <c r="B29" s="135"/>
      <c r="C29" s="150"/>
      <c r="D29" s="137"/>
      <c r="E29" s="138"/>
      <c r="F29" s="196"/>
      <c r="G29" s="13"/>
      <c r="H29" s="13"/>
      <c r="I29" s="24"/>
      <c r="J29" s="137"/>
      <c r="K29" s="13"/>
      <c r="L29" s="10"/>
      <c r="M29" s="9"/>
      <c r="N29" s="138"/>
    </row>
    <row r="30" spans="1:14" ht="15" thickBot="1" x14ac:dyDescent="0.35">
      <c r="A30" s="151" t="s">
        <v>21</v>
      </c>
      <c r="B30" s="152" t="s">
        <v>21</v>
      </c>
      <c r="C30" s="153" t="s">
        <v>16</v>
      </c>
      <c r="D30" s="221">
        <f>E30</f>
        <v>40</v>
      </c>
      <c r="E30" s="222">
        <f>F30*1</f>
        <v>40</v>
      </c>
      <c r="F30" s="223">
        <v>40</v>
      </c>
      <c r="G30" s="224">
        <f>F30</f>
        <v>40</v>
      </c>
      <c r="H30" s="224">
        <f>G30</f>
        <v>40</v>
      </c>
      <c r="I30" s="225">
        <f>H30</f>
        <v>40</v>
      </c>
      <c r="J30" s="221">
        <f>I30*1</f>
        <v>40</v>
      </c>
      <c r="K30" s="224">
        <f>J30</f>
        <v>40</v>
      </c>
      <c r="L30" s="222">
        <f>K30</f>
        <v>40</v>
      </c>
      <c r="M30" s="223">
        <f>L30*1</f>
        <v>40</v>
      </c>
      <c r="N30" s="222">
        <f>M30</f>
        <v>40</v>
      </c>
    </row>
    <row r="31" spans="1:14" ht="15" thickBot="1" x14ac:dyDescent="0.35">
      <c r="A31" s="135"/>
      <c r="B31" s="135"/>
      <c r="C31" s="150"/>
      <c r="D31" s="137"/>
      <c r="E31" s="138"/>
      <c r="F31" s="196"/>
      <c r="G31" s="13"/>
      <c r="H31" s="13"/>
      <c r="I31" s="24"/>
      <c r="J31" s="137"/>
      <c r="K31" s="13"/>
      <c r="L31" s="10"/>
      <c r="M31" s="9"/>
      <c r="N31" s="138"/>
    </row>
    <row r="32" spans="1:14" x14ac:dyDescent="0.3">
      <c r="A32" s="154" t="s">
        <v>22</v>
      </c>
      <c r="B32" s="155" t="s">
        <v>30</v>
      </c>
      <c r="C32" s="156" t="s">
        <v>43</v>
      </c>
      <c r="D32" s="206">
        <f>E32</f>
        <v>40</v>
      </c>
      <c r="E32" s="207">
        <f>F32*1</f>
        <v>40</v>
      </c>
      <c r="F32" s="209">
        <v>40</v>
      </c>
      <c r="G32" s="208">
        <f t="shared" ref="G32:I34" si="25">F32</f>
        <v>40</v>
      </c>
      <c r="H32" s="208">
        <f t="shared" si="25"/>
        <v>40</v>
      </c>
      <c r="I32" s="210">
        <f t="shared" si="25"/>
        <v>40</v>
      </c>
      <c r="J32" s="206">
        <f>I32*1</f>
        <v>40</v>
      </c>
      <c r="K32" s="208">
        <f t="shared" ref="K32:L34" si="26">J32</f>
        <v>40</v>
      </c>
      <c r="L32" s="207">
        <f t="shared" si="26"/>
        <v>40</v>
      </c>
      <c r="M32" s="209">
        <f>L32*1</f>
        <v>40</v>
      </c>
      <c r="N32" s="207">
        <f>M32</f>
        <v>40</v>
      </c>
    </row>
    <row r="33" spans="1:14" x14ac:dyDescent="0.3">
      <c r="A33" s="128" t="s">
        <v>22</v>
      </c>
      <c r="B33" s="43" t="s">
        <v>30</v>
      </c>
      <c r="C33" s="57" t="s">
        <v>44</v>
      </c>
      <c r="D33" s="76">
        <f>E33</f>
        <v>60</v>
      </c>
      <c r="E33" s="77">
        <f>F33*1</f>
        <v>60</v>
      </c>
      <c r="F33" s="80">
        <v>60</v>
      </c>
      <c r="G33" s="37">
        <f t="shared" si="25"/>
        <v>60</v>
      </c>
      <c r="H33" s="37">
        <f t="shared" si="25"/>
        <v>60</v>
      </c>
      <c r="I33" s="177">
        <f t="shared" si="25"/>
        <v>60</v>
      </c>
      <c r="J33" s="76">
        <f>I33*1</f>
        <v>60</v>
      </c>
      <c r="K33" s="37">
        <f t="shared" si="26"/>
        <v>60</v>
      </c>
      <c r="L33" s="77">
        <f t="shared" si="26"/>
        <v>60</v>
      </c>
      <c r="M33" s="80">
        <f>L33*1</f>
        <v>60</v>
      </c>
      <c r="N33" s="77">
        <f>M33</f>
        <v>60</v>
      </c>
    </row>
    <row r="34" spans="1:14" ht="15" thickBot="1" x14ac:dyDescent="0.35">
      <c r="A34" s="129" t="s">
        <v>22</v>
      </c>
      <c r="B34" s="130" t="s">
        <v>30</v>
      </c>
      <c r="C34" s="149" t="s">
        <v>45</v>
      </c>
      <c r="D34" s="132">
        <f>E34</f>
        <v>80</v>
      </c>
      <c r="E34" s="133">
        <f>F34*1</f>
        <v>80</v>
      </c>
      <c r="F34" s="163">
        <v>80</v>
      </c>
      <c r="G34" s="134">
        <f t="shared" si="25"/>
        <v>80</v>
      </c>
      <c r="H34" s="134">
        <f t="shared" si="25"/>
        <v>80</v>
      </c>
      <c r="I34" s="180">
        <f t="shared" si="25"/>
        <v>80</v>
      </c>
      <c r="J34" s="132">
        <f>I34*1</f>
        <v>80</v>
      </c>
      <c r="K34" s="134">
        <f t="shared" si="26"/>
        <v>80</v>
      </c>
      <c r="L34" s="133">
        <f t="shared" si="26"/>
        <v>80</v>
      </c>
      <c r="M34" s="163">
        <f>L34*1</f>
        <v>80</v>
      </c>
      <c r="N34" s="133">
        <f>M34</f>
        <v>80</v>
      </c>
    </row>
    <row r="35" spans="1:14" ht="15" thickBot="1" x14ac:dyDescent="0.35">
      <c r="A35" s="135"/>
      <c r="B35" s="135"/>
      <c r="C35" s="150"/>
      <c r="D35" s="137"/>
      <c r="E35" s="138"/>
      <c r="F35" s="196"/>
      <c r="G35" s="13"/>
      <c r="H35" s="13"/>
      <c r="I35" s="24"/>
      <c r="J35" s="137"/>
      <c r="K35" s="13"/>
      <c r="L35" s="10"/>
      <c r="M35" s="9"/>
      <c r="N35" s="138"/>
    </row>
    <row r="36" spans="1:14" ht="15" thickBot="1" x14ac:dyDescent="0.35">
      <c r="A36" s="151" t="s">
        <v>21</v>
      </c>
      <c r="B36" s="152" t="s">
        <v>21</v>
      </c>
      <c r="C36" s="153" t="s">
        <v>17</v>
      </c>
      <c r="D36" s="260">
        <f>E36</f>
        <v>0.8</v>
      </c>
      <c r="E36" s="261">
        <f>F36*1</f>
        <v>0.8</v>
      </c>
      <c r="F36" s="262">
        <v>0.8</v>
      </c>
      <c r="G36" s="263">
        <f>F36</f>
        <v>0.8</v>
      </c>
      <c r="H36" s="263">
        <f>G36</f>
        <v>0.8</v>
      </c>
      <c r="I36" s="264">
        <f>H36</f>
        <v>0.8</v>
      </c>
      <c r="J36" s="260">
        <f>I36*1</f>
        <v>0.8</v>
      </c>
      <c r="K36" s="263">
        <f>J36</f>
        <v>0.8</v>
      </c>
      <c r="L36" s="261">
        <f>K36</f>
        <v>0.8</v>
      </c>
      <c r="M36" s="262">
        <f>L36*1</f>
        <v>0.8</v>
      </c>
      <c r="N36" s="261">
        <f>M36</f>
        <v>0.8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0CD0C-83F0-4833-9BCC-22D98EDDC37E}">
  <dimension ref="A1:T33"/>
  <sheetViews>
    <sheetView topLeftCell="A7" workbookViewId="0">
      <selection activeCell="F20" sqref="F20"/>
    </sheetView>
  </sheetViews>
  <sheetFormatPr defaultRowHeight="14.4" x14ac:dyDescent="0.3"/>
  <cols>
    <col min="1" max="1" width="10.6640625" bestFit="1" customWidth="1"/>
    <col min="2" max="2" width="15.88671875" bestFit="1" customWidth="1"/>
    <col min="3" max="3" width="20.5546875" bestFit="1" customWidth="1"/>
  </cols>
  <sheetData>
    <row r="1" spans="1:20" x14ac:dyDescent="0.3">
      <c r="A1" s="338" t="s">
        <v>49</v>
      </c>
      <c r="B1" s="338"/>
      <c r="C1" s="52" t="s">
        <v>0</v>
      </c>
      <c r="D1" s="192" t="s">
        <v>2</v>
      </c>
      <c r="E1" s="194" t="s">
        <v>1</v>
      </c>
      <c r="F1" s="82">
        <v>1</v>
      </c>
      <c r="G1" s="82">
        <v>2</v>
      </c>
      <c r="H1" s="82">
        <v>3</v>
      </c>
      <c r="I1" s="82">
        <v>4</v>
      </c>
      <c r="J1" s="81">
        <v>5</v>
      </c>
      <c r="K1" s="82">
        <v>6</v>
      </c>
      <c r="L1" s="83">
        <v>7</v>
      </c>
      <c r="M1" s="82">
        <v>8</v>
      </c>
      <c r="N1" s="83">
        <v>9</v>
      </c>
    </row>
    <row r="2" spans="1:20" ht="15" thickBot="1" x14ac:dyDescent="0.35">
      <c r="A2" s="84" t="s">
        <v>28</v>
      </c>
      <c r="B2" s="84" t="s">
        <v>29</v>
      </c>
      <c r="C2" s="85" t="s">
        <v>18</v>
      </c>
      <c r="D2" s="137"/>
      <c r="E2" s="138"/>
      <c r="F2" s="195"/>
      <c r="G2" s="30"/>
      <c r="H2" s="30"/>
      <c r="I2" s="31"/>
      <c r="J2" s="86"/>
      <c r="K2" s="30"/>
      <c r="L2" s="87"/>
      <c r="M2" s="11"/>
      <c r="N2" s="87"/>
    </row>
    <row r="3" spans="1:20" x14ac:dyDescent="0.3">
      <c r="A3" s="89" t="s">
        <v>21</v>
      </c>
      <c r="B3" s="90" t="s">
        <v>21</v>
      </c>
      <c r="C3" s="91" t="s">
        <v>9</v>
      </c>
      <c r="D3" s="267">
        <f>E3</f>
        <v>1.25</v>
      </c>
      <c r="E3" s="268">
        <f>F3*1</f>
        <v>1.25</v>
      </c>
      <c r="F3" s="274">
        <v>1.25</v>
      </c>
      <c r="G3" s="269">
        <f>F3</f>
        <v>1.25</v>
      </c>
      <c r="H3" s="269">
        <f>G3</f>
        <v>1.25</v>
      </c>
      <c r="I3" s="270">
        <f>H3</f>
        <v>1.25</v>
      </c>
      <c r="J3" s="267">
        <f>I3*1</f>
        <v>1.25</v>
      </c>
      <c r="K3" s="269">
        <f>J3</f>
        <v>1.25</v>
      </c>
      <c r="L3" s="268">
        <f>K3</f>
        <v>1.25</v>
      </c>
      <c r="M3" s="274">
        <f>L3*1</f>
        <v>1.25</v>
      </c>
      <c r="N3" s="268">
        <f>M3</f>
        <v>1.25</v>
      </c>
      <c r="P3" s="325"/>
      <c r="Q3" s="325"/>
      <c r="R3" s="325"/>
      <c r="S3" s="325"/>
      <c r="T3" s="326"/>
    </row>
    <row r="4" spans="1:20" x14ac:dyDescent="0.3">
      <c r="A4" s="92" t="s">
        <v>21</v>
      </c>
      <c r="B4" s="39" t="s">
        <v>21</v>
      </c>
      <c r="C4" s="53" t="s">
        <v>10</v>
      </c>
      <c r="D4" s="68">
        <f t="shared" ref="D4:D7" si="0">E4</f>
        <v>0</v>
      </c>
      <c r="E4" s="69">
        <f t="shared" ref="E4:E7" si="1">F4*1</f>
        <v>0</v>
      </c>
      <c r="F4" s="59">
        <v>0</v>
      </c>
      <c r="G4" s="33">
        <f t="shared" ref="G4:I7" si="2">F4</f>
        <v>0</v>
      </c>
      <c r="H4" s="33">
        <f t="shared" si="2"/>
        <v>0</v>
      </c>
      <c r="I4" s="170">
        <f t="shared" si="2"/>
        <v>0</v>
      </c>
      <c r="J4" s="68">
        <f t="shared" ref="J4:J7" si="3">I4*1</f>
        <v>0</v>
      </c>
      <c r="K4" s="33">
        <f t="shared" ref="K4:L7" si="4">J4</f>
        <v>0</v>
      </c>
      <c r="L4" s="69">
        <f t="shared" si="4"/>
        <v>0</v>
      </c>
      <c r="M4" s="59">
        <f t="shared" ref="M4:M7" si="5">L4*1</f>
        <v>0</v>
      </c>
      <c r="N4" s="69">
        <f t="shared" ref="N4:N7" si="6">M4</f>
        <v>0</v>
      </c>
      <c r="P4" s="327"/>
      <c r="Q4" s="327"/>
      <c r="R4" s="327"/>
      <c r="S4" s="327"/>
      <c r="T4" s="327"/>
    </row>
    <row r="5" spans="1:20" x14ac:dyDescent="0.3">
      <c r="A5" s="93" t="s">
        <v>21</v>
      </c>
      <c r="B5" s="40" t="s">
        <v>21</v>
      </c>
      <c r="C5" s="54" t="s">
        <v>11</v>
      </c>
      <c r="D5" s="66">
        <f t="shared" si="0"/>
        <v>1</v>
      </c>
      <c r="E5" s="67">
        <f t="shared" si="1"/>
        <v>1</v>
      </c>
      <c r="F5" s="58">
        <v>1</v>
      </c>
      <c r="G5" s="32">
        <f t="shared" si="2"/>
        <v>1</v>
      </c>
      <c r="H5" s="32">
        <f t="shared" si="2"/>
        <v>1</v>
      </c>
      <c r="I5" s="169">
        <f t="shared" si="2"/>
        <v>1</v>
      </c>
      <c r="J5" s="66">
        <f t="shared" si="3"/>
        <v>1</v>
      </c>
      <c r="K5" s="32">
        <f t="shared" si="4"/>
        <v>1</v>
      </c>
      <c r="L5" s="67">
        <f t="shared" si="4"/>
        <v>1</v>
      </c>
      <c r="M5" s="58">
        <f t="shared" si="5"/>
        <v>1</v>
      </c>
      <c r="N5" s="67">
        <f t="shared" si="6"/>
        <v>1</v>
      </c>
      <c r="P5" s="328"/>
      <c r="Q5" s="328"/>
      <c r="R5" s="328"/>
      <c r="S5" s="328"/>
      <c r="T5" s="328"/>
    </row>
    <row r="6" spans="1:20" x14ac:dyDescent="0.3">
      <c r="A6" s="94" t="s">
        <v>21</v>
      </c>
      <c r="B6" s="41" t="s">
        <v>21</v>
      </c>
      <c r="C6" s="53" t="s">
        <v>12</v>
      </c>
      <c r="D6" s="68">
        <f t="shared" si="0"/>
        <v>1</v>
      </c>
      <c r="E6" s="69">
        <f t="shared" si="1"/>
        <v>1</v>
      </c>
      <c r="F6" s="59">
        <v>1</v>
      </c>
      <c r="G6" s="33">
        <f t="shared" si="2"/>
        <v>1</v>
      </c>
      <c r="H6" s="33">
        <f t="shared" si="2"/>
        <v>1</v>
      </c>
      <c r="I6" s="170">
        <f t="shared" si="2"/>
        <v>1</v>
      </c>
      <c r="J6" s="68">
        <f t="shared" si="3"/>
        <v>1</v>
      </c>
      <c r="K6" s="33">
        <f t="shared" si="4"/>
        <v>1</v>
      </c>
      <c r="L6" s="69">
        <f t="shared" si="4"/>
        <v>1</v>
      </c>
      <c r="M6" s="59">
        <f t="shared" si="5"/>
        <v>1</v>
      </c>
      <c r="N6" s="69">
        <f t="shared" si="6"/>
        <v>1</v>
      </c>
    </row>
    <row r="7" spans="1:20" ht="15" thickBot="1" x14ac:dyDescent="0.35">
      <c r="A7" s="95" t="s">
        <v>21</v>
      </c>
      <c r="B7" s="96" t="s">
        <v>21</v>
      </c>
      <c r="C7" s="97" t="s">
        <v>13</v>
      </c>
      <c r="D7" s="98">
        <f t="shared" si="0"/>
        <v>1</v>
      </c>
      <c r="E7" s="99">
        <f t="shared" si="1"/>
        <v>1</v>
      </c>
      <c r="F7" s="158">
        <v>1</v>
      </c>
      <c r="G7" s="100">
        <f t="shared" si="2"/>
        <v>1</v>
      </c>
      <c r="H7" s="100">
        <f t="shared" si="2"/>
        <v>1</v>
      </c>
      <c r="I7" s="171">
        <f t="shared" si="2"/>
        <v>1</v>
      </c>
      <c r="J7" s="98">
        <f t="shared" si="3"/>
        <v>1</v>
      </c>
      <c r="K7" s="100">
        <f t="shared" si="4"/>
        <v>1</v>
      </c>
      <c r="L7" s="99">
        <f t="shared" si="4"/>
        <v>1</v>
      </c>
      <c r="M7" s="158">
        <f t="shared" si="5"/>
        <v>1</v>
      </c>
      <c r="N7" s="99">
        <f t="shared" si="6"/>
        <v>1</v>
      </c>
    </row>
    <row r="8" spans="1:20" ht="15" thickBot="1" x14ac:dyDescent="0.35">
      <c r="A8" s="135"/>
      <c r="B8" s="135"/>
      <c r="C8" s="142"/>
      <c r="D8" s="137"/>
      <c r="E8" s="138"/>
      <c r="F8" s="196"/>
      <c r="G8" s="13"/>
      <c r="H8" s="13"/>
      <c r="I8" s="24"/>
      <c r="J8" s="137"/>
      <c r="K8" s="13"/>
      <c r="L8" s="10"/>
      <c r="M8" s="9"/>
      <c r="N8" s="138"/>
    </row>
    <row r="9" spans="1:20" ht="15" thickBot="1" x14ac:dyDescent="0.35">
      <c r="A9" s="164" t="s">
        <v>22</v>
      </c>
      <c r="B9" s="165" t="s">
        <v>30</v>
      </c>
      <c r="C9" s="153" t="s">
        <v>32</v>
      </c>
      <c r="D9" s="260">
        <f>E9</f>
        <v>0.25</v>
      </c>
      <c r="E9" s="261">
        <f>F9*1</f>
        <v>0.25</v>
      </c>
      <c r="F9" s="262">
        <v>0.25</v>
      </c>
      <c r="G9" s="263">
        <f>F9</f>
        <v>0.25</v>
      </c>
      <c r="H9" s="263">
        <f>G9</f>
        <v>0.25</v>
      </c>
      <c r="I9" s="264">
        <f>H9</f>
        <v>0.25</v>
      </c>
      <c r="J9" s="260">
        <f>I9*1</f>
        <v>0.25</v>
      </c>
      <c r="K9" s="263">
        <f>J9</f>
        <v>0.25</v>
      </c>
      <c r="L9" s="261">
        <f>K9</f>
        <v>0.25</v>
      </c>
      <c r="M9" s="262">
        <f>L9*1</f>
        <v>0.25</v>
      </c>
      <c r="N9" s="261">
        <f>M9</f>
        <v>0.25</v>
      </c>
    </row>
    <row r="10" spans="1:20" ht="15" thickBot="1" x14ac:dyDescent="0.35">
      <c r="A10" s="135"/>
      <c r="B10" s="135"/>
      <c r="C10" s="142"/>
      <c r="D10" s="137"/>
      <c r="E10" s="138"/>
      <c r="F10" s="196"/>
      <c r="G10" s="13"/>
      <c r="H10" s="13"/>
      <c r="I10" s="24"/>
      <c r="J10" s="137"/>
      <c r="K10" s="13"/>
      <c r="L10" s="10"/>
      <c r="M10" s="9"/>
      <c r="N10" s="138"/>
    </row>
    <row r="11" spans="1:20" x14ac:dyDescent="0.3">
      <c r="A11" s="121"/>
      <c r="B11" s="122"/>
      <c r="C11" s="103" t="s">
        <v>14</v>
      </c>
      <c r="D11" s="124">
        <f>E11</f>
        <v>0</v>
      </c>
      <c r="E11" s="125">
        <f>F11*1</f>
        <v>0</v>
      </c>
      <c r="F11" s="162"/>
      <c r="G11" s="127">
        <f t="shared" ref="G11:I12" si="7">F11</f>
        <v>0</v>
      </c>
      <c r="H11" s="127">
        <f t="shared" si="7"/>
        <v>0</v>
      </c>
      <c r="I11" s="176">
        <f t="shared" si="7"/>
        <v>0</v>
      </c>
      <c r="J11" s="124">
        <f>I11*1</f>
        <v>0</v>
      </c>
      <c r="K11" s="127">
        <f>J11</f>
        <v>0</v>
      </c>
      <c r="L11" s="125">
        <f>K11</f>
        <v>0</v>
      </c>
      <c r="M11" s="162">
        <f>L11*1</f>
        <v>0</v>
      </c>
      <c r="N11" s="125">
        <f>M11</f>
        <v>0</v>
      </c>
    </row>
    <row r="12" spans="1:20" ht="15" thickBot="1" x14ac:dyDescent="0.35">
      <c r="A12" s="129"/>
      <c r="B12" s="130"/>
      <c r="C12" s="97" t="s">
        <v>15</v>
      </c>
      <c r="D12" s="132">
        <f>E12</f>
        <v>0</v>
      </c>
      <c r="E12" s="133">
        <f>F12*1</f>
        <v>0</v>
      </c>
      <c r="F12" s="163"/>
      <c r="G12" s="134">
        <f t="shared" si="7"/>
        <v>0</v>
      </c>
      <c r="H12" s="134">
        <f t="shared" si="7"/>
        <v>0</v>
      </c>
      <c r="I12" s="180">
        <f t="shared" si="7"/>
        <v>0</v>
      </c>
      <c r="J12" s="132">
        <f>I12*1</f>
        <v>0</v>
      </c>
      <c r="K12" s="134">
        <f>J12</f>
        <v>0</v>
      </c>
      <c r="L12" s="133">
        <f>K12</f>
        <v>0</v>
      </c>
      <c r="M12" s="163">
        <f>L12*1</f>
        <v>0</v>
      </c>
      <c r="N12" s="133">
        <f>M12</f>
        <v>0</v>
      </c>
    </row>
    <row r="13" spans="1:20" ht="15" thickBot="1" x14ac:dyDescent="0.35">
      <c r="A13" s="145"/>
      <c r="B13" s="145"/>
      <c r="C13" s="150"/>
      <c r="D13" s="146"/>
      <c r="E13" s="147"/>
      <c r="F13" s="20"/>
      <c r="G13" s="28"/>
      <c r="H13" s="28"/>
      <c r="I13" s="25"/>
      <c r="J13" s="146"/>
      <c r="K13" s="28"/>
      <c r="L13" s="4"/>
      <c r="M13" s="20"/>
      <c r="N13" s="147"/>
    </row>
    <row r="14" spans="1:20" ht="15" thickBot="1" x14ac:dyDescent="0.35">
      <c r="A14" s="167" t="s">
        <v>23</v>
      </c>
      <c r="B14" s="168" t="s">
        <v>23</v>
      </c>
      <c r="C14" s="317" t="s">
        <v>35</v>
      </c>
      <c r="D14" s="318">
        <f>E14/1.3</f>
        <v>-5.3846153846153841</v>
      </c>
      <c r="E14" s="319">
        <f>F14/1.3</f>
        <v>-6.9999999999999991</v>
      </c>
      <c r="F14" s="320">
        <v>-9.1</v>
      </c>
      <c r="G14" s="321">
        <f>F14*1.3</f>
        <v>-11.83</v>
      </c>
      <c r="H14" s="321">
        <f>G14*1.3</f>
        <v>-15.379000000000001</v>
      </c>
      <c r="I14" s="322">
        <f>H14*1.3</f>
        <v>-19.992700000000003</v>
      </c>
      <c r="J14" s="318">
        <f>I14*1.35</f>
        <v>-26.990145000000005</v>
      </c>
      <c r="K14" s="321">
        <f>J14*1.4</f>
        <v>-37.786203000000008</v>
      </c>
      <c r="L14" s="323">
        <f>K14*1.45</f>
        <v>-54.789994350000008</v>
      </c>
      <c r="M14" s="324">
        <f>L14*1.5</f>
        <v>-82.184991525000015</v>
      </c>
      <c r="N14" s="319">
        <f>M14*1.55</f>
        <v>-127.38673686375003</v>
      </c>
    </row>
    <row r="15" spans="1:20" ht="15" thickBot="1" x14ac:dyDescent="0.35">
      <c r="A15" s="135"/>
      <c r="B15" s="135"/>
      <c r="C15" s="142"/>
      <c r="D15" s="143"/>
      <c r="E15" s="144"/>
      <c r="F15" s="21"/>
      <c r="G15" s="29"/>
      <c r="H15" s="29"/>
      <c r="I15" s="26"/>
      <c r="J15" s="143"/>
      <c r="K15" s="29"/>
      <c r="L15" s="186"/>
      <c r="M15" s="21"/>
      <c r="N15" s="144"/>
    </row>
    <row r="16" spans="1:20" x14ac:dyDescent="0.3">
      <c r="A16" s="121" t="s">
        <v>21</v>
      </c>
      <c r="B16" s="122" t="s">
        <v>21</v>
      </c>
      <c r="C16" s="123" t="s">
        <v>5</v>
      </c>
      <c r="D16" s="124">
        <f>E16</f>
        <v>18</v>
      </c>
      <c r="E16" s="125">
        <f>F16*1</f>
        <v>18</v>
      </c>
      <c r="F16" s="162">
        <v>18</v>
      </c>
      <c r="G16" s="127">
        <f>F16</f>
        <v>18</v>
      </c>
      <c r="H16" s="127">
        <f>G16</f>
        <v>18</v>
      </c>
      <c r="I16" s="176">
        <f>H16</f>
        <v>18</v>
      </c>
      <c r="J16" s="124">
        <f>I16*1</f>
        <v>18</v>
      </c>
      <c r="K16" s="127">
        <f>J16</f>
        <v>18</v>
      </c>
      <c r="L16" s="125">
        <f>K16</f>
        <v>18</v>
      </c>
      <c r="M16" s="162">
        <f>L16*1</f>
        <v>18</v>
      </c>
      <c r="N16" s="125">
        <f>M16</f>
        <v>18</v>
      </c>
    </row>
    <row r="17" spans="1:14" x14ac:dyDescent="0.3">
      <c r="A17" s="93" t="s">
        <v>24</v>
      </c>
      <c r="B17" s="40" t="s">
        <v>24</v>
      </c>
      <c r="C17" s="57" t="s">
        <v>6</v>
      </c>
      <c r="D17" s="211">
        <f t="shared" ref="D17:E17" si="8">E17/1.3</f>
        <v>0</v>
      </c>
      <c r="E17" s="212">
        <f t="shared" si="8"/>
        <v>0</v>
      </c>
      <c r="F17" s="265">
        <v>0</v>
      </c>
      <c r="G17" s="213">
        <v>0.1</v>
      </c>
      <c r="H17" s="213">
        <v>0.2</v>
      </c>
      <c r="I17" s="215">
        <v>0.3</v>
      </c>
      <c r="J17" s="211">
        <v>0.4</v>
      </c>
      <c r="K17" s="213">
        <v>0.5</v>
      </c>
      <c r="L17" s="266">
        <v>0.6</v>
      </c>
      <c r="M17" s="214">
        <v>0.7</v>
      </c>
      <c r="N17" s="212">
        <v>0.8</v>
      </c>
    </row>
    <row r="18" spans="1:14" x14ac:dyDescent="0.3">
      <c r="A18" s="148" t="s">
        <v>27</v>
      </c>
      <c r="B18" s="42" t="s">
        <v>27</v>
      </c>
      <c r="C18" s="55" t="s">
        <v>25</v>
      </c>
      <c r="D18" s="70"/>
      <c r="E18" s="71"/>
      <c r="F18" s="64"/>
      <c r="G18" s="36"/>
      <c r="H18" s="36"/>
      <c r="I18" s="178"/>
      <c r="J18" s="70"/>
      <c r="K18" s="36"/>
      <c r="L18" s="189"/>
      <c r="M18" s="60"/>
      <c r="N18" s="71"/>
    </row>
    <row r="19" spans="1:14" x14ac:dyDescent="0.3">
      <c r="A19" s="93" t="s">
        <v>27</v>
      </c>
      <c r="B19" s="40" t="s">
        <v>27</v>
      </c>
      <c r="C19" s="57" t="s">
        <v>26</v>
      </c>
      <c r="D19" s="66"/>
      <c r="E19" s="67"/>
      <c r="F19" s="65"/>
      <c r="G19" s="32"/>
      <c r="H19" s="32"/>
      <c r="I19" s="169"/>
      <c r="J19" s="66"/>
      <c r="K19" s="32"/>
      <c r="L19" s="182"/>
      <c r="M19" s="58"/>
      <c r="N19" s="67"/>
    </row>
    <row r="20" spans="1:14" x14ac:dyDescent="0.3">
      <c r="A20" s="148" t="s">
        <v>24</v>
      </c>
      <c r="B20" s="42" t="s">
        <v>24</v>
      </c>
      <c r="C20" s="55" t="s">
        <v>7</v>
      </c>
      <c r="D20" s="74">
        <f t="shared" ref="D20:E20" si="9">E20/1.3</f>
        <v>2.0710059171597632</v>
      </c>
      <c r="E20" s="75">
        <f t="shared" si="9"/>
        <v>2.6923076923076921</v>
      </c>
      <c r="F20" s="62">
        <v>3.5</v>
      </c>
      <c r="G20" s="35">
        <f t="shared" ref="G20:I20" si="10">F20*1.3</f>
        <v>4.55</v>
      </c>
      <c r="H20" s="35">
        <f t="shared" si="10"/>
        <v>5.915</v>
      </c>
      <c r="I20" s="179">
        <f t="shared" si="10"/>
        <v>7.6895000000000007</v>
      </c>
      <c r="J20" s="74">
        <f t="shared" ref="J20" si="11">I20*1.35</f>
        <v>10.380825000000002</v>
      </c>
      <c r="K20" s="35">
        <f t="shared" ref="K20" si="12">J20*1.4</f>
        <v>14.533155000000001</v>
      </c>
      <c r="L20" s="190">
        <f t="shared" ref="L20" si="13">K20*1.45</f>
        <v>21.07307475</v>
      </c>
      <c r="M20" s="79">
        <f t="shared" ref="M20" si="14">L20*1.5</f>
        <v>31.609612124999998</v>
      </c>
      <c r="N20" s="75">
        <f t="shared" ref="N20" si="15">M20*1.55</f>
        <v>48.994898793749996</v>
      </c>
    </row>
    <row r="21" spans="1:14" ht="15" thickBot="1" x14ac:dyDescent="0.35">
      <c r="A21" s="95" t="s">
        <v>21</v>
      </c>
      <c r="B21" s="96" t="s">
        <v>21</v>
      </c>
      <c r="C21" s="149" t="s">
        <v>8</v>
      </c>
      <c r="D21" s="132">
        <f>E21</f>
        <v>100</v>
      </c>
      <c r="E21" s="133">
        <f>F21*1</f>
        <v>100</v>
      </c>
      <c r="F21" s="163">
        <v>100</v>
      </c>
      <c r="G21" s="134">
        <f>F21</f>
        <v>100</v>
      </c>
      <c r="H21" s="134">
        <f>G21</f>
        <v>100</v>
      </c>
      <c r="I21" s="180">
        <f>H21</f>
        <v>100</v>
      </c>
      <c r="J21" s="132">
        <f>I21*1</f>
        <v>100</v>
      </c>
      <c r="K21" s="134">
        <f>J21</f>
        <v>100</v>
      </c>
      <c r="L21" s="133">
        <f>K21</f>
        <v>100</v>
      </c>
      <c r="M21" s="163">
        <f>L21*1</f>
        <v>100</v>
      </c>
      <c r="N21" s="133">
        <f>M21</f>
        <v>100</v>
      </c>
    </row>
    <row r="22" spans="1:14" ht="15" thickBot="1" x14ac:dyDescent="0.35">
      <c r="A22" s="145"/>
      <c r="B22" s="145"/>
      <c r="C22" s="142"/>
      <c r="D22" s="146"/>
      <c r="E22" s="147"/>
      <c r="F22" s="200"/>
      <c r="G22" s="28"/>
      <c r="H22" s="28"/>
      <c r="I22" s="25"/>
      <c r="J22" s="146"/>
      <c r="K22" s="28"/>
      <c r="L22" s="4"/>
      <c r="M22" s="20"/>
      <c r="N22" s="147"/>
    </row>
    <row r="23" spans="1:14" x14ac:dyDescent="0.3">
      <c r="A23" s="121" t="s">
        <v>23</v>
      </c>
      <c r="B23" s="122" t="s">
        <v>23</v>
      </c>
      <c r="C23" s="123" t="s">
        <v>39</v>
      </c>
      <c r="D23" s="124">
        <f>E23/1.3</f>
        <v>17.810650887573964</v>
      </c>
      <c r="E23" s="125">
        <f>F23/1.3</f>
        <v>23.153846153846153</v>
      </c>
      <c r="F23" s="199">
        <v>30.1</v>
      </c>
      <c r="G23" s="127">
        <f t="shared" ref="G23:I24" si="16">F23*1.3</f>
        <v>39.130000000000003</v>
      </c>
      <c r="H23" s="127">
        <f t="shared" si="16"/>
        <v>50.869000000000007</v>
      </c>
      <c r="I23" s="176">
        <f t="shared" si="16"/>
        <v>66.129700000000014</v>
      </c>
      <c r="J23" s="124">
        <f>I23*1.35</f>
        <v>89.275095000000022</v>
      </c>
      <c r="K23" s="127">
        <f>J23*1.4</f>
        <v>124.98513300000002</v>
      </c>
      <c r="L23" s="187">
        <f>K23*1.45</f>
        <v>181.22844285000002</v>
      </c>
      <c r="M23" s="162">
        <f>L23*1.5</f>
        <v>271.84266427500006</v>
      </c>
      <c r="N23" s="125">
        <f>M23*1.55</f>
        <v>421.35612962625009</v>
      </c>
    </row>
    <row r="24" spans="1:14" ht="15" thickBot="1" x14ac:dyDescent="0.35">
      <c r="A24" s="129" t="s">
        <v>23</v>
      </c>
      <c r="B24" s="130" t="s">
        <v>23</v>
      </c>
      <c r="C24" s="131" t="s">
        <v>40</v>
      </c>
      <c r="D24" s="132">
        <f>E24/1.3</f>
        <v>23.668639053254434</v>
      </c>
      <c r="E24" s="133">
        <f>F24/1.3</f>
        <v>30.769230769230766</v>
      </c>
      <c r="F24" s="201">
        <v>40</v>
      </c>
      <c r="G24" s="134">
        <f t="shared" si="16"/>
        <v>52</v>
      </c>
      <c r="H24" s="134">
        <f t="shared" si="16"/>
        <v>67.600000000000009</v>
      </c>
      <c r="I24" s="180">
        <f t="shared" si="16"/>
        <v>87.88000000000001</v>
      </c>
      <c r="J24" s="132">
        <f>I24*1.35</f>
        <v>118.63800000000002</v>
      </c>
      <c r="K24" s="134">
        <f>J24*1.4</f>
        <v>166.09320000000002</v>
      </c>
      <c r="L24" s="191">
        <f>K24*1.45</f>
        <v>240.83514000000002</v>
      </c>
      <c r="M24" s="163">
        <f>L24*1.5</f>
        <v>361.25271000000004</v>
      </c>
      <c r="N24" s="133">
        <f>M24*1.55</f>
        <v>559.94170050000002</v>
      </c>
    </row>
    <row r="25" spans="1:14" ht="15" thickBot="1" x14ac:dyDescent="0.35">
      <c r="A25" s="135"/>
      <c r="B25" s="135"/>
      <c r="C25" s="136"/>
      <c r="D25" s="137"/>
      <c r="E25" s="138"/>
      <c r="F25" s="196"/>
      <c r="G25" s="13"/>
      <c r="H25" s="13"/>
      <c r="I25" s="24"/>
      <c r="J25" s="137"/>
      <c r="K25" s="13"/>
      <c r="L25" s="10"/>
      <c r="M25" s="9"/>
      <c r="N25" s="138"/>
    </row>
    <row r="26" spans="1:14" x14ac:dyDescent="0.3">
      <c r="A26" s="101" t="s">
        <v>21</v>
      </c>
      <c r="B26" s="102" t="s">
        <v>21</v>
      </c>
      <c r="C26" s="139" t="s">
        <v>3</v>
      </c>
      <c r="D26" s="226">
        <f>E26</f>
        <v>1</v>
      </c>
      <c r="E26" s="227">
        <f>F26*1</f>
        <v>1</v>
      </c>
      <c r="F26" s="228">
        <v>1</v>
      </c>
      <c r="G26" s="229">
        <f t="shared" ref="G26:I27" si="17">F26</f>
        <v>1</v>
      </c>
      <c r="H26" s="229">
        <f t="shared" si="17"/>
        <v>1</v>
      </c>
      <c r="I26" s="230">
        <f t="shared" si="17"/>
        <v>1</v>
      </c>
      <c r="J26" s="226">
        <f>I26*1</f>
        <v>1</v>
      </c>
      <c r="K26" s="229">
        <f>J26</f>
        <v>1</v>
      </c>
      <c r="L26" s="227">
        <f>K26</f>
        <v>1</v>
      </c>
      <c r="M26" s="228">
        <f>L26*1</f>
        <v>1</v>
      </c>
      <c r="N26" s="227">
        <f>M26</f>
        <v>1</v>
      </c>
    </row>
    <row r="27" spans="1:14" ht="15" thickBot="1" x14ac:dyDescent="0.35">
      <c r="A27" s="140" t="s">
        <v>21</v>
      </c>
      <c r="B27" s="141" t="s">
        <v>21</v>
      </c>
      <c r="C27" s="97" t="s">
        <v>4</v>
      </c>
      <c r="D27" s="216">
        <f>E27</f>
        <v>15</v>
      </c>
      <c r="E27" s="217">
        <f>F27*1</f>
        <v>15</v>
      </c>
      <c r="F27" s="219">
        <v>15</v>
      </c>
      <c r="G27" s="218">
        <f t="shared" si="17"/>
        <v>15</v>
      </c>
      <c r="H27" s="218">
        <f t="shared" si="17"/>
        <v>15</v>
      </c>
      <c r="I27" s="220">
        <f t="shared" si="17"/>
        <v>15</v>
      </c>
      <c r="J27" s="216">
        <f>I27*1</f>
        <v>15</v>
      </c>
      <c r="K27" s="218">
        <f>J27</f>
        <v>15</v>
      </c>
      <c r="L27" s="217">
        <f>K27</f>
        <v>15</v>
      </c>
      <c r="M27" s="219">
        <f>L27*1</f>
        <v>15</v>
      </c>
      <c r="N27" s="217">
        <f>M27</f>
        <v>15</v>
      </c>
    </row>
    <row r="28" spans="1:14" ht="15" thickBot="1" x14ac:dyDescent="0.35">
      <c r="A28" s="135"/>
      <c r="B28" s="135"/>
      <c r="C28" s="150"/>
      <c r="D28" s="137"/>
      <c r="E28" s="138"/>
      <c r="F28" s="196"/>
      <c r="G28" s="13"/>
      <c r="H28" s="13"/>
      <c r="I28" s="24"/>
      <c r="J28" s="137"/>
      <c r="K28" s="13"/>
      <c r="L28" s="10"/>
      <c r="M28" s="9"/>
      <c r="N28" s="138"/>
    </row>
    <row r="29" spans="1:14" ht="15" thickBot="1" x14ac:dyDescent="0.35">
      <c r="A29" s="151" t="s">
        <v>21</v>
      </c>
      <c r="B29" s="152" t="s">
        <v>21</v>
      </c>
      <c r="C29" s="153" t="s">
        <v>16</v>
      </c>
      <c r="D29" s="221">
        <f>E29</f>
        <v>60</v>
      </c>
      <c r="E29" s="222">
        <f>F29*1</f>
        <v>60</v>
      </c>
      <c r="F29" s="223">
        <v>60</v>
      </c>
      <c r="G29" s="224">
        <f>F29</f>
        <v>60</v>
      </c>
      <c r="H29" s="224">
        <f>G29</f>
        <v>60</v>
      </c>
      <c r="I29" s="225">
        <f>H29</f>
        <v>60</v>
      </c>
      <c r="J29" s="221">
        <f>I29*1</f>
        <v>60</v>
      </c>
      <c r="K29" s="224">
        <f>J29</f>
        <v>60</v>
      </c>
      <c r="L29" s="222">
        <f>K29</f>
        <v>60</v>
      </c>
      <c r="M29" s="223">
        <f>L29*1</f>
        <v>60</v>
      </c>
      <c r="N29" s="222">
        <f>M29</f>
        <v>60</v>
      </c>
    </row>
    <row r="30" spans="1:14" ht="15" thickBot="1" x14ac:dyDescent="0.35">
      <c r="A30" s="135"/>
      <c r="B30" s="135"/>
      <c r="C30" s="150"/>
      <c r="D30" s="137"/>
      <c r="E30" s="138"/>
      <c r="F30" s="196"/>
      <c r="G30" s="13"/>
      <c r="H30" s="13"/>
      <c r="I30" s="24"/>
      <c r="J30" s="137"/>
      <c r="K30" s="13"/>
      <c r="L30" s="10"/>
      <c r="M30" s="9"/>
      <c r="N30" s="138"/>
    </row>
    <row r="31" spans="1:14" ht="15" thickBot="1" x14ac:dyDescent="0.35">
      <c r="A31" s="330" t="s">
        <v>22</v>
      </c>
      <c r="B31" s="331" t="s">
        <v>30</v>
      </c>
      <c r="C31" s="157" t="s">
        <v>44</v>
      </c>
      <c r="D31" s="332">
        <f>E31</f>
        <v>100</v>
      </c>
      <c r="E31" s="333">
        <f>F31*1</f>
        <v>100</v>
      </c>
      <c r="F31" s="334">
        <v>100</v>
      </c>
      <c r="G31" s="335">
        <f>F31</f>
        <v>100</v>
      </c>
      <c r="H31" s="335">
        <f>G31</f>
        <v>100</v>
      </c>
      <c r="I31" s="336">
        <f>H31</f>
        <v>100</v>
      </c>
      <c r="J31" s="332">
        <f>I31*1</f>
        <v>100</v>
      </c>
      <c r="K31" s="335">
        <f>J31</f>
        <v>100</v>
      </c>
      <c r="L31" s="333">
        <f>K31</f>
        <v>100</v>
      </c>
      <c r="M31" s="334">
        <f>L31*1</f>
        <v>100</v>
      </c>
      <c r="N31" s="333">
        <f>M31</f>
        <v>100</v>
      </c>
    </row>
    <row r="32" spans="1:14" ht="15" thickBot="1" x14ac:dyDescent="0.35">
      <c r="A32" s="135"/>
      <c r="B32" s="135"/>
      <c r="C32" s="150"/>
      <c r="D32" s="137"/>
      <c r="E32" s="138"/>
      <c r="F32" s="196"/>
      <c r="G32" s="13"/>
      <c r="H32" s="13"/>
      <c r="I32" s="24"/>
      <c r="J32" s="137"/>
      <c r="K32" s="13"/>
      <c r="L32" s="10"/>
      <c r="M32" s="9"/>
      <c r="N32" s="138"/>
    </row>
    <row r="33" spans="1:14" ht="15" thickBot="1" x14ac:dyDescent="0.35">
      <c r="A33" s="151" t="s">
        <v>21</v>
      </c>
      <c r="B33" s="152" t="s">
        <v>21</v>
      </c>
      <c r="C33" s="153" t="s">
        <v>17</v>
      </c>
      <c r="D33" s="260">
        <f>E33</f>
        <v>1</v>
      </c>
      <c r="E33" s="261">
        <f>F33*1</f>
        <v>1</v>
      </c>
      <c r="F33" s="262">
        <v>1</v>
      </c>
      <c r="G33" s="263">
        <f>F33</f>
        <v>1</v>
      </c>
      <c r="H33" s="263">
        <f>G33</f>
        <v>1</v>
      </c>
      <c r="I33" s="264">
        <f>H33</f>
        <v>1</v>
      </c>
      <c r="J33" s="260">
        <f>I33*1</f>
        <v>1</v>
      </c>
      <c r="K33" s="263">
        <f>J33</f>
        <v>1</v>
      </c>
      <c r="L33" s="261">
        <f>K33</f>
        <v>1</v>
      </c>
      <c r="M33" s="262">
        <f>L33*1</f>
        <v>1</v>
      </c>
      <c r="N33" s="261">
        <f>M33</f>
        <v>1</v>
      </c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B7055-1A74-4E2A-BF10-BF5CF2061198}">
  <dimension ref="A1:T33"/>
  <sheetViews>
    <sheetView workbookViewId="0">
      <selection activeCell="F15" sqref="F15"/>
    </sheetView>
  </sheetViews>
  <sheetFormatPr defaultRowHeight="14.4" x14ac:dyDescent="0.3"/>
  <cols>
    <col min="1" max="1" width="10.6640625" bestFit="1" customWidth="1"/>
    <col min="2" max="2" width="15.88671875" bestFit="1" customWidth="1"/>
    <col min="3" max="3" width="20.5546875" bestFit="1" customWidth="1"/>
  </cols>
  <sheetData>
    <row r="1" spans="1:20" x14ac:dyDescent="0.3">
      <c r="A1" s="338" t="s">
        <v>50</v>
      </c>
      <c r="B1" s="338"/>
      <c r="C1" s="52" t="s">
        <v>0</v>
      </c>
      <c r="D1" s="192" t="s">
        <v>2</v>
      </c>
      <c r="E1" s="194" t="s">
        <v>1</v>
      </c>
      <c r="F1" s="82">
        <v>1</v>
      </c>
      <c r="G1" s="82">
        <v>2</v>
      </c>
      <c r="H1" s="82">
        <v>3</v>
      </c>
      <c r="I1" s="82">
        <v>4</v>
      </c>
      <c r="J1" s="81">
        <v>5</v>
      </c>
      <c r="K1" s="82">
        <v>6</v>
      </c>
      <c r="L1" s="83">
        <v>7</v>
      </c>
      <c r="M1" s="82">
        <v>8</v>
      </c>
      <c r="N1" s="83">
        <v>9</v>
      </c>
    </row>
    <row r="2" spans="1:20" ht="15" thickBot="1" x14ac:dyDescent="0.35">
      <c r="A2" s="84" t="s">
        <v>28</v>
      </c>
      <c r="B2" s="84" t="s">
        <v>29</v>
      </c>
      <c r="C2" s="85" t="s">
        <v>18</v>
      </c>
      <c r="D2" s="137"/>
      <c r="E2" s="138"/>
      <c r="F2" s="195"/>
      <c r="G2" s="30"/>
      <c r="H2" s="30"/>
      <c r="I2" s="31"/>
      <c r="J2" s="86"/>
      <c r="K2" s="30"/>
      <c r="L2" s="87"/>
      <c r="M2" s="11"/>
      <c r="N2" s="87"/>
    </row>
    <row r="3" spans="1:20" x14ac:dyDescent="0.3">
      <c r="A3" s="89" t="s">
        <v>21</v>
      </c>
      <c r="B3" s="90" t="s">
        <v>21</v>
      </c>
      <c r="C3" s="91" t="s">
        <v>9</v>
      </c>
      <c r="D3" s="267">
        <f>E3</f>
        <v>1</v>
      </c>
      <c r="E3" s="268">
        <f>F3*1</f>
        <v>1</v>
      </c>
      <c r="F3" s="274">
        <v>1</v>
      </c>
      <c r="G3" s="269">
        <f>F3</f>
        <v>1</v>
      </c>
      <c r="H3" s="269">
        <f>G3</f>
        <v>1</v>
      </c>
      <c r="I3" s="270">
        <f>H3</f>
        <v>1</v>
      </c>
      <c r="J3" s="267">
        <f>I3*1</f>
        <v>1</v>
      </c>
      <c r="K3" s="269">
        <f>J3</f>
        <v>1</v>
      </c>
      <c r="L3" s="268">
        <f>K3</f>
        <v>1</v>
      </c>
      <c r="M3" s="274">
        <f>L3*1</f>
        <v>1</v>
      </c>
      <c r="N3" s="268">
        <f>M3</f>
        <v>1</v>
      </c>
      <c r="P3" s="325"/>
      <c r="Q3" s="325"/>
      <c r="R3" s="325"/>
      <c r="S3" s="325"/>
      <c r="T3" s="326"/>
    </row>
    <row r="4" spans="1:20" x14ac:dyDescent="0.3">
      <c r="A4" s="92" t="s">
        <v>21</v>
      </c>
      <c r="B4" s="39" t="s">
        <v>21</v>
      </c>
      <c r="C4" s="53" t="s">
        <v>10</v>
      </c>
      <c r="D4" s="68">
        <f t="shared" ref="D4:D7" si="0">E4</f>
        <v>0</v>
      </c>
      <c r="E4" s="69">
        <f t="shared" ref="E4:E7" si="1">F4*1</f>
        <v>0</v>
      </c>
      <c r="F4" s="59">
        <v>0</v>
      </c>
      <c r="G4" s="33">
        <f t="shared" ref="G4:I7" si="2">F4</f>
        <v>0</v>
      </c>
      <c r="H4" s="33">
        <f t="shared" si="2"/>
        <v>0</v>
      </c>
      <c r="I4" s="170">
        <f t="shared" si="2"/>
        <v>0</v>
      </c>
      <c r="J4" s="68">
        <f t="shared" ref="J4:J7" si="3">I4*1</f>
        <v>0</v>
      </c>
      <c r="K4" s="33">
        <f t="shared" ref="K4:L7" si="4">J4</f>
        <v>0</v>
      </c>
      <c r="L4" s="69">
        <f t="shared" si="4"/>
        <v>0</v>
      </c>
      <c r="M4" s="59">
        <f t="shared" ref="M4:M7" si="5">L4*1</f>
        <v>0</v>
      </c>
      <c r="N4" s="69">
        <f t="shared" ref="N4:N7" si="6">M4</f>
        <v>0</v>
      </c>
      <c r="P4" s="327"/>
      <c r="Q4" s="327"/>
      <c r="R4" s="327"/>
      <c r="S4" s="327"/>
      <c r="T4" s="327"/>
    </row>
    <row r="5" spans="1:20" x14ac:dyDescent="0.3">
      <c r="A5" s="93" t="s">
        <v>21</v>
      </c>
      <c r="B5" s="40" t="s">
        <v>21</v>
      </c>
      <c r="C5" s="54" t="s">
        <v>11</v>
      </c>
      <c r="D5" s="66">
        <f t="shared" si="0"/>
        <v>1</v>
      </c>
      <c r="E5" s="67">
        <f t="shared" si="1"/>
        <v>1</v>
      </c>
      <c r="F5" s="58">
        <v>1</v>
      </c>
      <c r="G5" s="32">
        <f t="shared" si="2"/>
        <v>1</v>
      </c>
      <c r="H5" s="32">
        <f t="shared" si="2"/>
        <v>1</v>
      </c>
      <c r="I5" s="169">
        <f t="shared" si="2"/>
        <v>1</v>
      </c>
      <c r="J5" s="66">
        <f t="shared" si="3"/>
        <v>1</v>
      </c>
      <c r="K5" s="32">
        <f t="shared" si="4"/>
        <v>1</v>
      </c>
      <c r="L5" s="67">
        <f t="shared" si="4"/>
        <v>1</v>
      </c>
      <c r="M5" s="58">
        <f t="shared" si="5"/>
        <v>1</v>
      </c>
      <c r="N5" s="67">
        <f t="shared" si="6"/>
        <v>1</v>
      </c>
      <c r="P5" s="337"/>
      <c r="Q5" s="337"/>
      <c r="R5" s="337"/>
      <c r="S5" s="328"/>
      <c r="T5" s="337"/>
    </row>
    <row r="6" spans="1:20" x14ac:dyDescent="0.3">
      <c r="A6" s="94" t="s">
        <v>21</v>
      </c>
      <c r="B6" s="41" t="s">
        <v>21</v>
      </c>
      <c r="C6" s="53" t="s">
        <v>12</v>
      </c>
      <c r="D6" s="68">
        <f t="shared" si="0"/>
        <v>1</v>
      </c>
      <c r="E6" s="69">
        <f t="shared" si="1"/>
        <v>1</v>
      </c>
      <c r="F6" s="59">
        <v>1</v>
      </c>
      <c r="G6" s="33">
        <f t="shared" si="2"/>
        <v>1</v>
      </c>
      <c r="H6" s="33">
        <f t="shared" si="2"/>
        <v>1</v>
      </c>
      <c r="I6" s="170">
        <f t="shared" si="2"/>
        <v>1</v>
      </c>
      <c r="J6" s="68">
        <f t="shared" si="3"/>
        <v>1</v>
      </c>
      <c r="K6" s="33">
        <f t="shared" si="4"/>
        <v>1</v>
      </c>
      <c r="L6" s="69">
        <f t="shared" si="4"/>
        <v>1</v>
      </c>
      <c r="M6" s="59">
        <f t="shared" si="5"/>
        <v>1</v>
      </c>
      <c r="N6" s="69">
        <f t="shared" si="6"/>
        <v>1</v>
      </c>
    </row>
    <row r="7" spans="1:20" ht="15" thickBot="1" x14ac:dyDescent="0.35">
      <c r="A7" s="95" t="s">
        <v>21</v>
      </c>
      <c r="B7" s="96" t="s">
        <v>21</v>
      </c>
      <c r="C7" s="97" t="s">
        <v>13</v>
      </c>
      <c r="D7" s="98">
        <f t="shared" si="0"/>
        <v>1</v>
      </c>
      <c r="E7" s="99">
        <f t="shared" si="1"/>
        <v>1</v>
      </c>
      <c r="F7" s="158">
        <v>1</v>
      </c>
      <c r="G7" s="100">
        <f t="shared" si="2"/>
        <v>1</v>
      </c>
      <c r="H7" s="100">
        <f t="shared" si="2"/>
        <v>1</v>
      </c>
      <c r="I7" s="171">
        <f t="shared" si="2"/>
        <v>1</v>
      </c>
      <c r="J7" s="98">
        <f t="shared" si="3"/>
        <v>1</v>
      </c>
      <c r="K7" s="100">
        <f t="shared" si="4"/>
        <v>1</v>
      </c>
      <c r="L7" s="99">
        <f t="shared" si="4"/>
        <v>1</v>
      </c>
      <c r="M7" s="158">
        <f t="shared" si="5"/>
        <v>1</v>
      </c>
      <c r="N7" s="99">
        <f t="shared" si="6"/>
        <v>1</v>
      </c>
    </row>
    <row r="8" spans="1:20" ht="15" thickBot="1" x14ac:dyDescent="0.35">
      <c r="A8" s="135"/>
      <c r="B8" s="135"/>
      <c r="C8" s="142"/>
      <c r="D8" s="137"/>
      <c r="E8" s="138"/>
      <c r="F8" s="196"/>
      <c r="G8" s="13"/>
      <c r="H8" s="13"/>
      <c r="I8" s="24"/>
      <c r="J8" s="137"/>
      <c r="K8" s="13"/>
      <c r="L8" s="10"/>
      <c r="M8" s="9"/>
      <c r="N8" s="138"/>
    </row>
    <row r="9" spans="1:20" ht="15" thickBot="1" x14ac:dyDescent="0.35">
      <c r="A9" s="164" t="s">
        <v>22</v>
      </c>
      <c r="B9" s="165" t="s">
        <v>30</v>
      </c>
      <c r="C9" s="153" t="s">
        <v>32</v>
      </c>
      <c r="D9" s="260">
        <f>E9</f>
        <v>0.3</v>
      </c>
      <c r="E9" s="261">
        <f>F9*1</f>
        <v>0.3</v>
      </c>
      <c r="F9" s="262">
        <v>0.3</v>
      </c>
      <c r="G9" s="263">
        <f>F9</f>
        <v>0.3</v>
      </c>
      <c r="H9" s="263">
        <f>G9</f>
        <v>0.3</v>
      </c>
      <c r="I9" s="264">
        <f>H9</f>
        <v>0.3</v>
      </c>
      <c r="J9" s="260">
        <f>I9*1</f>
        <v>0.3</v>
      </c>
      <c r="K9" s="263">
        <f>J9</f>
        <v>0.3</v>
      </c>
      <c r="L9" s="261">
        <f>K9</f>
        <v>0.3</v>
      </c>
      <c r="M9" s="262">
        <f>L9*1</f>
        <v>0.3</v>
      </c>
      <c r="N9" s="261">
        <f>M9</f>
        <v>0.3</v>
      </c>
    </row>
    <row r="10" spans="1:20" ht="15" thickBot="1" x14ac:dyDescent="0.35">
      <c r="A10" s="135"/>
      <c r="B10" s="135"/>
      <c r="C10" s="142"/>
      <c r="D10" s="137"/>
      <c r="E10" s="138"/>
      <c r="F10" s="196"/>
      <c r="G10" s="13"/>
      <c r="H10" s="13"/>
      <c r="I10" s="24"/>
      <c r="J10" s="137"/>
      <c r="K10" s="13"/>
      <c r="L10" s="10"/>
      <c r="M10" s="9"/>
      <c r="N10" s="138"/>
    </row>
    <row r="11" spans="1:20" x14ac:dyDescent="0.3">
      <c r="A11" s="121"/>
      <c r="B11" s="122"/>
      <c r="C11" s="103" t="s">
        <v>14</v>
      </c>
      <c r="D11" s="124">
        <f>E11</f>
        <v>0</v>
      </c>
      <c r="E11" s="125">
        <f>F11*1</f>
        <v>0</v>
      </c>
      <c r="F11" s="162"/>
      <c r="G11" s="127">
        <f t="shared" ref="G11:I12" si="7">F11</f>
        <v>0</v>
      </c>
      <c r="H11" s="127">
        <f t="shared" si="7"/>
        <v>0</v>
      </c>
      <c r="I11" s="176">
        <f t="shared" si="7"/>
        <v>0</v>
      </c>
      <c r="J11" s="124">
        <f>I11*1</f>
        <v>0</v>
      </c>
      <c r="K11" s="127">
        <f>J11</f>
        <v>0</v>
      </c>
      <c r="L11" s="125">
        <f>K11</f>
        <v>0</v>
      </c>
      <c r="M11" s="162">
        <f>L11*1</f>
        <v>0</v>
      </c>
      <c r="N11" s="125">
        <f>M11</f>
        <v>0</v>
      </c>
    </row>
    <row r="12" spans="1:20" ht="15" thickBot="1" x14ac:dyDescent="0.35">
      <c r="A12" s="129"/>
      <c r="B12" s="130"/>
      <c r="C12" s="97" t="s">
        <v>15</v>
      </c>
      <c r="D12" s="132">
        <f>E12</f>
        <v>0</v>
      </c>
      <c r="E12" s="133">
        <f>F12*1</f>
        <v>0</v>
      </c>
      <c r="F12" s="163"/>
      <c r="G12" s="134">
        <f t="shared" si="7"/>
        <v>0</v>
      </c>
      <c r="H12" s="134">
        <f t="shared" si="7"/>
        <v>0</v>
      </c>
      <c r="I12" s="180">
        <f t="shared" si="7"/>
        <v>0</v>
      </c>
      <c r="J12" s="132">
        <f>I12*1</f>
        <v>0</v>
      </c>
      <c r="K12" s="134">
        <f>J12</f>
        <v>0</v>
      </c>
      <c r="L12" s="133">
        <f>K12</f>
        <v>0</v>
      </c>
      <c r="M12" s="163">
        <f>L12*1</f>
        <v>0</v>
      </c>
      <c r="N12" s="133">
        <f>M12</f>
        <v>0</v>
      </c>
    </row>
    <row r="13" spans="1:20" ht="15" thickBot="1" x14ac:dyDescent="0.35">
      <c r="A13" s="145"/>
      <c r="B13" s="145"/>
      <c r="C13" s="150"/>
      <c r="D13" s="146"/>
      <c r="E13" s="147"/>
      <c r="F13" s="20"/>
      <c r="G13" s="28"/>
      <c r="H13" s="28"/>
      <c r="I13" s="25"/>
      <c r="J13" s="146"/>
      <c r="K13" s="28"/>
      <c r="L13" s="4"/>
      <c r="M13" s="20"/>
      <c r="N13" s="147"/>
    </row>
    <row r="14" spans="1:20" ht="15" thickBot="1" x14ac:dyDescent="0.35">
      <c r="A14" s="167" t="s">
        <v>23</v>
      </c>
      <c r="B14" s="168" t="s">
        <v>23</v>
      </c>
      <c r="C14" s="317" t="s">
        <v>35</v>
      </c>
      <c r="D14" s="318">
        <f>E14/1.3</f>
        <v>-5.3846153846153841</v>
      </c>
      <c r="E14" s="319">
        <f>F14/1.3</f>
        <v>-6.9999999999999991</v>
      </c>
      <c r="F14" s="320">
        <v>-9.1</v>
      </c>
      <c r="G14" s="321">
        <f>F14*1.3</f>
        <v>-11.83</v>
      </c>
      <c r="H14" s="321">
        <f>G14*1.3</f>
        <v>-15.379000000000001</v>
      </c>
      <c r="I14" s="322">
        <f>H14*1.3</f>
        <v>-19.992700000000003</v>
      </c>
      <c r="J14" s="318">
        <f>I14*1.35</f>
        <v>-26.990145000000005</v>
      </c>
      <c r="K14" s="321">
        <f>J14*1.4</f>
        <v>-37.786203000000008</v>
      </c>
      <c r="L14" s="323">
        <f>K14*1.45</f>
        <v>-54.789994350000008</v>
      </c>
      <c r="M14" s="324">
        <f>L14*1.5</f>
        <v>-82.184991525000015</v>
      </c>
      <c r="N14" s="319">
        <f>M14*1.55</f>
        <v>-127.38673686375003</v>
      </c>
    </row>
    <row r="15" spans="1:20" ht="15" thickBot="1" x14ac:dyDescent="0.35">
      <c r="A15" s="135"/>
      <c r="B15" s="135"/>
      <c r="C15" s="142"/>
      <c r="D15" s="143"/>
      <c r="E15" s="144"/>
      <c r="F15" s="21"/>
      <c r="G15" s="29"/>
      <c r="H15" s="29"/>
      <c r="I15" s="26"/>
      <c r="J15" s="143"/>
      <c r="K15" s="29"/>
      <c r="L15" s="186"/>
      <c r="M15" s="21"/>
      <c r="N15" s="144"/>
    </row>
    <row r="16" spans="1:20" x14ac:dyDescent="0.3">
      <c r="A16" s="121" t="s">
        <v>21</v>
      </c>
      <c r="B16" s="122" t="s">
        <v>21</v>
      </c>
      <c r="C16" s="123" t="s">
        <v>5</v>
      </c>
      <c r="D16" s="124">
        <f>E16</f>
        <v>19</v>
      </c>
      <c r="E16" s="125">
        <f>F16*1</f>
        <v>19</v>
      </c>
      <c r="F16" s="162">
        <v>19</v>
      </c>
      <c r="G16" s="127">
        <f>F16</f>
        <v>19</v>
      </c>
      <c r="H16" s="127">
        <f>G16</f>
        <v>19</v>
      </c>
      <c r="I16" s="176">
        <f>H16</f>
        <v>19</v>
      </c>
      <c r="J16" s="124">
        <f>I16*1</f>
        <v>19</v>
      </c>
      <c r="K16" s="127">
        <f>J16</f>
        <v>19</v>
      </c>
      <c r="L16" s="125">
        <f>K16</f>
        <v>19</v>
      </c>
      <c r="M16" s="162">
        <f>L16*1</f>
        <v>19</v>
      </c>
      <c r="N16" s="125">
        <f>M16</f>
        <v>19</v>
      </c>
    </row>
    <row r="17" spans="1:14" x14ac:dyDescent="0.3">
      <c r="A17" s="93" t="s">
        <v>24</v>
      </c>
      <c r="B17" s="40" t="s">
        <v>24</v>
      </c>
      <c r="C17" s="57" t="s">
        <v>6</v>
      </c>
      <c r="D17" s="76">
        <f t="shared" ref="D17:E17" si="8">E17/1.3</f>
        <v>0</v>
      </c>
      <c r="E17" s="77">
        <f t="shared" si="8"/>
        <v>0</v>
      </c>
      <c r="F17" s="63">
        <v>0</v>
      </c>
      <c r="G17" s="37">
        <f t="shared" ref="G17:I17" si="9">F17*1.3</f>
        <v>0</v>
      </c>
      <c r="H17" s="37">
        <f t="shared" si="9"/>
        <v>0</v>
      </c>
      <c r="I17" s="177">
        <f t="shared" si="9"/>
        <v>0</v>
      </c>
      <c r="J17" s="76">
        <f t="shared" ref="J17" si="10">I17*1.35</f>
        <v>0</v>
      </c>
      <c r="K17" s="37">
        <f t="shared" ref="K17" si="11">J17*1.4</f>
        <v>0</v>
      </c>
      <c r="L17" s="188">
        <f t="shared" ref="L17" si="12">K17*1.45</f>
        <v>0</v>
      </c>
      <c r="M17" s="80">
        <f t="shared" ref="M17" si="13">L17*1.5</f>
        <v>0</v>
      </c>
      <c r="N17" s="77">
        <f t="shared" ref="N17" si="14">M17*1.55</f>
        <v>0</v>
      </c>
    </row>
    <row r="18" spans="1:14" x14ac:dyDescent="0.3">
      <c r="A18" s="148" t="s">
        <v>27</v>
      </c>
      <c r="B18" s="42" t="s">
        <v>27</v>
      </c>
      <c r="C18" s="55" t="s">
        <v>25</v>
      </c>
      <c r="D18" s="70"/>
      <c r="E18" s="71"/>
      <c r="F18" s="64"/>
      <c r="G18" s="36"/>
      <c r="H18" s="36"/>
      <c r="I18" s="178"/>
      <c r="J18" s="70"/>
      <c r="K18" s="36"/>
      <c r="L18" s="189"/>
      <c r="M18" s="60"/>
      <c r="N18" s="71"/>
    </row>
    <row r="19" spans="1:14" x14ac:dyDescent="0.3">
      <c r="A19" s="93" t="s">
        <v>27</v>
      </c>
      <c r="B19" s="40" t="s">
        <v>27</v>
      </c>
      <c r="C19" s="57" t="s">
        <v>26</v>
      </c>
      <c r="D19" s="66"/>
      <c r="E19" s="67"/>
      <c r="F19" s="65"/>
      <c r="G19" s="32"/>
      <c r="H19" s="32"/>
      <c r="I19" s="169"/>
      <c r="J19" s="66"/>
      <c r="K19" s="32"/>
      <c r="L19" s="182"/>
      <c r="M19" s="58"/>
      <c r="N19" s="67"/>
    </row>
    <row r="20" spans="1:14" x14ac:dyDescent="0.3">
      <c r="A20" s="148" t="s">
        <v>24</v>
      </c>
      <c r="B20" s="42" t="s">
        <v>24</v>
      </c>
      <c r="C20" s="55" t="s">
        <v>7</v>
      </c>
      <c r="D20" s="74">
        <f t="shared" ref="D20:E20" si="15">E20/1.3</f>
        <v>8.2840236686390529</v>
      </c>
      <c r="E20" s="75">
        <f t="shared" si="15"/>
        <v>10.769230769230768</v>
      </c>
      <c r="F20" s="62">
        <v>14</v>
      </c>
      <c r="G20" s="35">
        <f t="shared" ref="G20:I20" si="16">F20*1.3</f>
        <v>18.2</v>
      </c>
      <c r="H20" s="35">
        <f t="shared" si="16"/>
        <v>23.66</v>
      </c>
      <c r="I20" s="179">
        <f t="shared" si="16"/>
        <v>30.758000000000003</v>
      </c>
      <c r="J20" s="74">
        <f t="shared" ref="J20" si="17">I20*1.35</f>
        <v>41.523300000000006</v>
      </c>
      <c r="K20" s="35">
        <f t="shared" ref="K20" si="18">J20*1.4</f>
        <v>58.132620000000003</v>
      </c>
      <c r="L20" s="190">
        <f t="shared" ref="L20" si="19">K20*1.45</f>
        <v>84.292299</v>
      </c>
      <c r="M20" s="79">
        <f t="shared" ref="M20" si="20">L20*1.5</f>
        <v>126.43844849999999</v>
      </c>
      <c r="N20" s="75">
        <f t="shared" ref="N20" si="21">M20*1.55</f>
        <v>195.97959517499999</v>
      </c>
    </row>
    <row r="21" spans="1:14" ht="15" thickBot="1" x14ac:dyDescent="0.35">
      <c r="A21" s="95" t="s">
        <v>21</v>
      </c>
      <c r="B21" s="96" t="s">
        <v>21</v>
      </c>
      <c r="C21" s="149" t="s">
        <v>8</v>
      </c>
      <c r="D21" s="132">
        <f>E21</f>
        <v>100</v>
      </c>
      <c r="E21" s="133">
        <f>F21*1</f>
        <v>100</v>
      </c>
      <c r="F21" s="163">
        <v>100</v>
      </c>
      <c r="G21" s="134">
        <f>F21</f>
        <v>100</v>
      </c>
      <c r="H21" s="134">
        <f>G21</f>
        <v>100</v>
      </c>
      <c r="I21" s="180">
        <f>H21</f>
        <v>100</v>
      </c>
      <c r="J21" s="132">
        <f>I21*1</f>
        <v>100</v>
      </c>
      <c r="K21" s="134">
        <f>J21</f>
        <v>100</v>
      </c>
      <c r="L21" s="133">
        <f>K21</f>
        <v>100</v>
      </c>
      <c r="M21" s="163">
        <f>L21*1</f>
        <v>100</v>
      </c>
      <c r="N21" s="133">
        <f>M21</f>
        <v>100</v>
      </c>
    </row>
    <row r="22" spans="1:14" ht="15" thickBot="1" x14ac:dyDescent="0.35">
      <c r="A22" s="145"/>
      <c r="B22" s="145"/>
      <c r="C22" s="142"/>
      <c r="D22" s="146"/>
      <c r="E22" s="147"/>
      <c r="F22" s="200"/>
      <c r="G22" s="28"/>
      <c r="H22" s="28"/>
      <c r="I22" s="25"/>
      <c r="J22" s="146"/>
      <c r="K22" s="28"/>
      <c r="L22" s="4"/>
      <c r="M22" s="20"/>
      <c r="N22" s="147"/>
    </row>
    <row r="23" spans="1:14" x14ac:dyDescent="0.3">
      <c r="A23" s="121" t="s">
        <v>23</v>
      </c>
      <c r="B23" s="122" t="s">
        <v>23</v>
      </c>
      <c r="C23" s="123" t="s">
        <v>39</v>
      </c>
      <c r="D23" s="124">
        <f>E23/1.3</f>
        <v>6.8047337278106514</v>
      </c>
      <c r="E23" s="125">
        <f>F23/1.3</f>
        <v>8.8461538461538467</v>
      </c>
      <c r="F23" s="199">
        <v>11.5</v>
      </c>
      <c r="G23" s="127">
        <f t="shared" ref="G23:I24" si="22">F23*1.3</f>
        <v>14.950000000000001</v>
      </c>
      <c r="H23" s="127">
        <f t="shared" si="22"/>
        <v>19.435000000000002</v>
      </c>
      <c r="I23" s="176">
        <f t="shared" si="22"/>
        <v>25.265500000000003</v>
      </c>
      <c r="J23" s="124">
        <f>I23*1.35</f>
        <v>34.108425000000004</v>
      </c>
      <c r="K23" s="127">
        <f>J23*1.4</f>
        <v>47.751795000000001</v>
      </c>
      <c r="L23" s="187">
        <f>K23*1.45</f>
        <v>69.240102750000005</v>
      </c>
      <c r="M23" s="162">
        <f>L23*1.5</f>
        <v>103.86015412500001</v>
      </c>
      <c r="N23" s="125">
        <f>M23*1.55</f>
        <v>160.98323889375001</v>
      </c>
    </row>
    <row r="24" spans="1:14" ht="15" thickBot="1" x14ac:dyDescent="0.35">
      <c r="A24" s="129" t="s">
        <v>23</v>
      </c>
      <c r="B24" s="130" t="s">
        <v>23</v>
      </c>
      <c r="C24" s="131" t="s">
        <v>40</v>
      </c>
      <c r="D24" s="132">
        <f>E24/1.3</f>
        <v>9.9408284023668632</v>
      </c>
      <c r="E24" s="133">
        <f>F24/1.3</f>
        <v>12.923076923076923</v>
      </c>
      <c r="F24" s="201">
        <v>16.8</v>
      </c>
      <c r="G24" s="134">
        <f t="shared" si="22"/>
        <v>21.840000000000003</v>
      </c>
      <c r="H24" s="134">
        <f t="shared" si="22"/>
        <v>28.392000000000007</v>
      </c>
      <c r="I24" s="180">
        <f t="shared" si="22"/>
        <v>36.909600000000012</v>
      </c>
      <c r="J24" s="132">
        <f>I24*1.35</f>
        <v>49.827960000000019</v>
      </c>
      <c r="K24" s="134">
        <f>J24*1.4</f>
        <v>69.75914400000002</v>
      </c>
      <c r="L24" s="191">
        <f>K24*1.45</f>
        <v>101.15075880000002</v>
      </c>
      <c r="M24" s="163">
        <f>L24*1.5</f>
        <v>151.72613820000004</v>
      </c>
      <c r="N24" s="133">
        <f>M24*1.55</f>
        <v>235.17551421000007</v>
      </c>
    </row>
    <row r="25" spans="1:14" ht="15" thickBot="1" x14ac:dyDescent="0.35">
      <c r="A25" s="135"/>
      <c r="B25" s="135"/>
      <c r="C25" s="136"/>
      <c r="D25" s="137"/>
      <c r="E25" s="138"/>
      <c r="F25" s="196"/>
      <c r="G25" s="13"/>
      <c r="H25" s="13"/>
      <c r="I25" s="24"/>
      <c r="J25" s="137"/>
      <c r="K25" s="13"/>
      <c r="L25" s="10"/>
      <c r="M25" s="9"/>
      <c r="N25" s="138"/>
    </row>
    <row r="26" spans="1:14" x14ac:dyDescent="0.3">
      <c r="A26" s="101" t="s">
        <v>21</v>
      </c>
      <c r="B26" s="102" t="s">
        <v>21</v>
      </c>
      <c r="C26" s="139" t="s">
        <v>3</v>
      </c>
      <c r="D26" s="226">
        <f>E26</f>
        <v>1</v>
      </c>
      <c r="E26" s="227">
        <f>F26*1</f>
        <v>1</v>
      </c>
      <c r="F26" s="228">
        <v>1</v>
      </c>
      <c r="G26" s="229">
        <f t="shared" ref="G26:I27" si="23">F26</f>
        <v>1</v>
      </c>
      <c r="H26" s="229">
        <f t="shared" si="23"/>
        <v>1</v>
      </c>
      <c r="I26" s="230">
        <f t="shared" si="23"/>
        <v>1</v>
      </c>
      <c r="J26" s="226">
        <f>I26*1</f>
        <v>1</v>
      </c>
      <c r="K26" s="229">
        <f>J26</f>
        <v>1</v>
      </c>
      <c r="L26" s="227">
        <f>K26</f>
        <v>1</v>
      </c>
      <c r="M26" s="228">
        <f>L26*1</f>
        <v>1</v>
      </c>
      <c r="N26" s="227">
        <f>M26</f>
        <v>1</v>
      </c>
    </row>
    <row r="27" spans="1:14" ht="15" thickBot="1" x14ac:dyDescent="0.35">
      <c r="A27" s="140" t="s">
        <v>21</v>
      </c>
      <c r="B27" s="141" t="s">
        <v>21</v>
      </c>
      <c r="C27" s="97" t="s">
        <v>4</v>
      </c>
      <c r="D27" s="216">
        <f>E27</f>
        <v>15</v>
      </c>
      <c r="E27" s="217">
        <f>F27*1</f>
        <v>15</v>
      </c>
      <c r="F27" s="219">
        <v>15</v>
      </c>
      <c r="G27" s="218">
        <f t="shared" si="23"/>
        <v>15</v>
      </c>
      <c r="H27" s="218">
        <f t="shared" si="23"/>
        <v>15</v>
      </c>
      <c r="I27" s="220">
        <f t="shared" si="23"/>
        <v>15</v>
      </c>
      <c r="J27" s="216">
        <f>I27*1</f>
        <v>15</v>
      </c>
      <c r="K27" s="218">
        <f>J27</f>
        <v>15</v>
      </c>
      <c r="L27" s="217">
        <f>K27</f>
        <v>15</v>
      </c>
      <c r="M27" s="219">
        <f>L27*1</f>
        <v>15</v>
      </c>
      <c r="N27" s="217">
        <f>M27</f>
        <v>15</v>
      </c>
    </row>
    <row r="28" spans="1:14" ht="15" thickBot="1" x14ac:dyDescent="0.35">
      <c r="A28" s="135"/>
      <c r="B28" s="135"/>
      <c r="C28" s="150"/>
      <c r="D28" s="137"/>
      <c r="E28" s="138"/>
      <c r="F28" s="196"/>
      <c r="G28" s="13"/>
      <c r="H28" s="13"/>
      <c r="I28" s="24"/>
      <c r="J28" s="137"/>
      <c r="K28" s="13"/>
      <c r="L28" s="10"/>
      <c r="M28" s="9"/>
      <c r="N28" s="138"/>
    </row>
    <row r="29" spans="1:14" ht="15" thickBot="1" x14ac:dyDescent="0.35">
      <c r="A29" s="151" t="s">
        <v>21</v>
      </c>
      <c r="B29" s="152" t="s">
        <v>21</v>
      </c>
      <c r="C29" s="153" t="s">
        <v>16</v>
      </c>
      <c r="D29" s="221">
        <f>E29</f>
        <v>30</v>
      </c>
      <c r="E29" s="222">
        <f>F29*1</f>
        <v>30</v>
      </c>
      <c r="F29" s="223">
        <v>30</v>
      </c>
      <c r="G29" s="224">
        <f>F29</f>
        <v>30</v>
      </c>
      <c r="H29" s="224">
        <f>G29</f>
        <v>30</v>
      </c>
      <c r="I29" s="225">
        <f>H29</f>
        <v>30</v>
      </c>
      <c r="J29" s="221">
        <f>I29*1</f>
        <v>30</v>
      </c>
      <c r="K29" s="224">
        <f>J29</f>
        <v>30</v>
      </c>
      <c r="L29" s="222">
        <f>K29</f>
        <v>30</v>
      </c>
      <c r="M29" s="223">
        <f>L29*1</f>
        <v>30</v>
      </c>
      <c r="N29" s="222">
        <f>M29</f>
        <v>30</v>
      </c>
    </row>
    <row r="30" spans="1:14" ht="15" thickBot="1" x14ac:dyDescent="0.35">
      <c r="A30" s="135"/>
      <c r="B30" s="135"/>
      <c r="C30" s="150"/>
      <c r="D30" s="137"/>
      <c r="E30" s="138"/>
      <c r="F30" s="196"/>
      <c r="G30" s="13"/>
      <c r="H30" s="13"/>
      <c r="I30" s="24"/>
      <c r="J30" s="137"/>
      <c r="K30" s="13"/>
      <c r="L30" s="10"/>
      <c r="M30" s="9"/>
      <c r="N30" s="138"/>
    </row>
    <row r="31" spans="1:14" ht="15" thickBot="1" x14ac:dyDescent="0.35">
      <c r="A31" s="330" t="s">
        <v>22</v>
      </c>
      <c r="B31" s="331" t="s">
        <v>30</v>
      </c>
      <c r="C31" s="157" t="s">
        <v>44</v>
      </c>
      <c r="D31" s="332">
        <f>E31</f>
        <v>100</v>
      </c>
      <c r="E31" s="333">
        <f>F31*1</f>
        <v>100</v>
      </c>
      <c r="F31" s="334">
        <v>100</v>
      </c>
      <c r="G31" s="335">
        <f>F31</f>
        <v>100</v>
      </c>
      <c r="H31" s="335">
        <f>G31</f>
        <v>100</v>
      </c>
      <c r="I31" s="336">
        <f>H31</f>
        <v>100</v>
      </c>
      <c r="J31" s="332">
        <f>I31*1</f>
        <v>100</v>
      </c>
      <c r="K31" s="335">
        <f>J31</f>
        <v>100</v>
      </c>
      <c r="L31" s="333">
        <f>K31</f>
        <v>100</v>
      </c>
      <c r="M31" s="334">
        <f>L31*1</f>
        <v>100</v>
      </c>
      <c r="N31" s="333">
        <f>M31</f>
        <v>100</v>
      </c>
    </row>
    <row r="32" spans="1:14" ht="15" thickBot="1" x14ac:dyDescent="0.35">
      <c r="A32" s="135"/>
      <c r="B32" s="135"/>
      <c r="C32" s="150"/>
      <c r="D32" s="137"/>
      <c r="E32" s="138"/>
      <c r="F32" s="196"/>
      <c r="G32" s="13"/>
      <c r="H32" s="13"/>
      <c r="I32" s="24"/>
      <c r="J32" s="137"/>
      <c r="K32" s="13"/>
      <c r="L32" s="10"/>
      <c r="M32" s="9"/>
      <c r="N32" s="138"/>
    </row>
    <row r="33" spans="1:14" ht="15" thickBot="1" x14ac:dyDescent="0.35">
      <c r="A33" s="151" t="s">
        <v>21</v>
      </c>
      <c r="B33" s="152" t="s">
        <v>21</v>
      </c>
      <c r="C33" s="153" t="s">
        <v>17</v>
      </c>
      <c r="D33" s="260">
        <f>E33</f>
        <v>1</v>
      </c>
      <c r="E33" s="261">
        <f>F33*1</f>
        <v>1</v>
      </c>
      <c r="F33" s="262">
        <v>1</v>
      </c>
      <c r="G33" s="263">
        <f>F33</f>
        <v>1</v>
      </c>
      <c r="H33" s="263">
        <f>G33</f>
        <v>1</v>
      </c>
      <c r="I33" s="264">
        <f>H33</f>
        <v>1</v>
      </c>
      <c r="J33" s="260">
        <f>I33*1</f>
        <v>1</v>
      </c>
      <c r="K33" s="263">
        <f>J33</f>
        <v>1</v>
      </c>
      <c r="L33" s="261">
        <f>K33</f>
        <v>1</v>
      </c>
      <c r="M33" s="262">
        <f>L33*1</f>
        <v>1</v>
      </c>
      <c r="N33" s="261">
        <f>M33</f>
        <v>1</v>
      </c>
    </row>
  </sheetData>
  <mergeCells count="1"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6177-3069-4878-B964-0E3755599988}">
  <dimension ref="A1:T33"/>
  <sheetViews>
    <sheetView topLeftCell="A14" workbookViewId="0">
      <selection sqref="A1:N33"/>
    </sheetView>
  </sheetViews>
  <sheetFormatPr defaultRowHeight="14.4" x14ac:dyDescent="0.3"/>
  <cols>
    <col min="1" max="1" width="10.6640625" bestFit="1" customWidth="1"/>
    <col min="2" max="2" width="15.88671875" bestFit="1" customWidth="1"/>
    <col min="3" max="3" width="20.5546875" bestFit="1" customWidth="1"/>
  </cols>
  <sheetData>
    <row r="1" spans="1:20" x14ac:dyDescent="0.3">
      <c r="A1" s="338" t="s">
        <v>51</v>
      </c>
      <c r="B1" s="338"/>
      <c r="C1" s="52" t="s">
        <v>0</v>
      </c>
      <c r="D1" s="192" t="s">
        <v>2</v>
      </c>
      <c r="E1" s="194" t="s">
        <v>1</v>
      </c>
      <c r="F1" s="82">
        <v>1</v>
      </c>
      <c r="G1" s="82">
        <v>2</v>
      </c>
      <c r="H1" s="82">
        <v>3</v>
      </c>
      <c r="I1" s="82">
        <v>4</v>
      </c>
      <c r="J1" s="81">
        <v>5</v>
      </c>
      <c r="K1" s="82">
        <v>6</v>
      </c>
      <c r="L1" s="83">
        <v>7</v>
      </c>
      <c r="M1" s="82">
        <v>8</v>
      </c>
      <c r="N1" s="83">
        <v>9</v>
      </c>
    </row>
    <row r="2" spans="1:20" ht="15" thickBot="1" x14ac:dyDescent="0.35">
      <c r="A2" s="84" t="s">
        <v>28</v>
      </c>
      <c r="B2" s="84" t="s">
        <v>29</v>
      </c>
      <c r="C2" s="85" t="s">
        <v>18</v>
      </c>
      <c r="D2" s="137"/>
      <c r="E2" s="138"/>
      <c r="F2" s="195"/>
      <c r="G2" s="30"/>
      <c r="H2" s="30"/>
      <c r="I2" s="31"/>
      <c r="J2" s="86"/>
      <c r="K2" s="30"/>
      <c r="L2" s="87"/>
      <c r="M2" s="11"/>
      <c r="N2" s="87"/>
    </row>
    <row r="3" spans="1:20" x14ac:dyDescent="0.3">
      <c r="A3" s="89" t="s">
        <v>21</v>
      </c>
      <c r="B3" s="90" t="s">
        <v>21</v>
      </c>
      <c r="C3" s="91" t="s">
        <v>9</v>
      </c>
      <c r="D3" s="267">
        <f>E3</f>
        <v>1</v>
      </c>
      <c r="E3" s="268">
        <f>F3*1</f>
        <v>1</v>
      </c>
      <c r="F3" s="274">
        <v>1</v>
      </c>
      <c r="G3" s="269">
        <f>F3</f>
        <v>1</v>
      </c>
      <c r="H3" s="269">
        <f>G3</f>
        <v>1</v>
      </c>
      <c r="I3" s="270">
        <f>H3</f>
        <v>1</v>
      </c>
      <c r="J3" s="267">
        <f>I3*1</f>
        <v>1</v>
      </c>
      <c r="K3" s="269">
        <f>J3</f>
        <v>1</v>
      </c>
      <c r="L3" s="268">
        <f>K3</f>
        <v>1</v>
      </c>
      <c r="M3" s="274">
        <f>L3*1</f>
        <v>1</v>
      </c>
      <c r="N3" s="268">
        <f>M3</f>
        <v>1</v>
      </c>
      <c r="P3" s="325"/>
      <c r="Q3" s="325"/>
      <c r="R3" s="325"/>
      <c r="S3" s="325"/>
      <c r="T3" s="326"/>
    </row>
    <row r="4" spans="1:20" x14ac:dyDescent="0.3">
      <c r="A4" s="92" t="s">
        <v>21</v>
      </c>
      <c r="B4" s="39" t="s">
        <v>21</v>
      </c>
      <c r="C4" s="53" t="s">
        <v>10</v>
      </c>
      <c r="D4" s="68">
        <f t="shared" ref="D4:D7" si="0">E4</f>
        <v>0</v>
      </c>
      <c r="E4" s="69">
        <f t="shared" ref="E4:E7" si="1">F4*1</f>
        <v>0</v>
      </c>
      <c r="F4" s="59">
        <v>0</v>
      </c>
      <c r="G4" s="33">
        <f t="shared" ref="G4:I7" si="2">F4</f>
        <v>0</v>
      </c>
      <c r="H4" s="33">
        <f t="shared" si="2"/>
        <v>0</v>
      </c>
      <c r="I4" s="170">
        <f t="shared" si="2"/>
        <v>0</v>
      </c>
      <c r="J4" s="68">
        <f t="shared" ref="J4:J7" si="3">I4*1</f>
        <v>0</v>
      </c>
      <c r="K4" s="33">
        <f t="shared" ref="K4:L7" si="4">J4</f>
        <v>0</v>
      </c>
      <c r="L4" s="69">
        <f t="shared" si="4"/>
        <v>0</v>
      </c>
      <c r="M4" s="59">
        <f t="shared" ref="M4:M7" si="5">L4*1</f>
        <v>0</v>
      </c>
      <c r="N4" s="69">
        <f t="shared" ref="N4:N7" si="6">M4</f>
        <v>0</v>
      </c>
      <c r="P4" s="327"/>
      <c r="Q4" s="327"/>
      <c r="R4" s="327"/>
      <c r="S4" s="327"/>
      <c r="T4" s="327"/>
    </row>
    <row r="5" spans="1:20" x14ac:dyDescent="0.3">
      <c r="A5" s="93" t="s">
        <v>21</v>
      </c>
      <c r="B5" s="40" t="s">
        <v>21</v>
      </c>
      <c r="C5" s="54" t="s">
        <v>11</v>
      </c>
      <c r="D5" s="66">
        <f t="shared" si="0"/>
        <v>1</v>
      </c>
      <c r="E5" s="67">
        <f t="shared" si="1"/>
        <v>1</v>
      </c>
      <c r="F5" s="58">
        <v>1</v>
      </c>
      <c r="G5" s="32">
        <f t="shared" si="2"/>
        <v>1</v>
      </c>
      <c r="H5" s="32">
        <f t="shared" si="2"/>
        <v>1</v>
      </c>
      <c r="I5" s="169">
        <f t="shared" si="2"/>
        <v>1</v>
      </c>
      <c r="J5" s="66">
        <f t="shared" si="3"/>
        <v>1</v>
      </c>
      <c r="K5" s="32">
        <f t="shared" si="4"/>
        <v>1</v>
      </c>
      <c r="L5" s="67">
        <f t="shared" si="4"/>
        <v>1</v>
      </c>
      <c r="M5" s="58">
        <f t="shared" si="5"/>
        <v>1</v>
      </c>
      <c r="N5" s="67">
        <f t="shared" si="6"/>
        <v>1</v>
      </c>
      <c r="P5" s="328"/>
      <c r="Q5" s="328"/>
      <c r="R5" s="328"/>
      <c r="S5" s="328"/>
      <c r="T5" s="328"/>
    </row>
    <row r="6" spans="1:20" x14ac:dyDescent="0.3">
      <c r="A6" s="94" t="s">
        <v>21</v>
      </c>
      <c r="B6" s="41" t="s">
        <v>21</v>
      </c>
      <c r="C6" s="53" t="s">
        <v>12</v>
      </c>
      <c r="D6" s="68">
        <f t="shared" si="0"/>
        <v>1.5</v>
      </c>
      <c r="E6" s="69">
        <f t="shared" si="1"/>
        <v>1.5</v>
      </c>
      <c r="F6" s="59">
        <v>1.5</v>
      </c>
      <c r="G6" s="33">
        <f t="shared" si="2"/>
        <v>1.5</v>
      </c>
      <c r="H6" s="33">
        <f t="shared" si="2"/>
        <v>1.5</v>
      </c>
      <c r="I6" s="170">
        <f t="shared" si="2"/>
        <v>1.5</v>
      </c>
      <c r="J6" s="68">
        <f t="shared" si="3"/>
        <v>1.5</v>
      </c>
      <c r="K6" s="33">
        <f t="shared" si="4"/>
        <v>1.5</v>
      </c>
      <c r="L6" s="69">
        <f t="shared" si="4"/>
        <v>1.5</v>
      </c>
      <c r="M6" s="59">
        <f t="shared" si="5"/>
        <v>1.5</v>
      </c>
      <c r="N6" s="69">
        <f t="shared" si="6"/>
        <v>1.5</v>
      </c>
    </row>
    <row r="7" spans="1:20" ht="15" thickBot="1" x14ac:dyDescent="0.35">
      <c r="A7" s="95" t="s">
        <v>21</v>
      </c>
      <c r="B7" s="96" t="s">
        <v>21</v>
      </c>
      <c r="C7" s="97" t="s">
        <v>13</v>
      </c>
      <c r="D7" s="98">
        <f t="shared" si="0"/>
        <v>1</v>
      </c>
      <c r="E7" s="99">
        <f t="shared" si="1"/>
        <v>1</v>
      </c>
      <c r="F7" s="158">
        <v>1</v>
      </c>
      <c r="G7" s="100">
        <f t="shared" si="2"/>
        <v>1</v>
      </c>
      <c r="H7" s="100">
        <f t="shared" si="2"/>
        <v>1</v>
      </c>
      <c r="I7" s="171">
        <f t="shared" si="2"/>
        <v>1</v>
      </c>
      <c r="J7" s="98">
        <f t="shared" si="3"/>
        <v>1</v>
      </c>
      <c r="K7" s="100">
        <f t="shared" si="4"/>
        <v>1</v>
      </c>
      <c r="L7" s="99">
        <f t="shared" si="4"/>
        <v>1</v>
      </c>
      <c r="M7" s="158">
        <f t="shared" si="5"/>
        <v>1</v>
      </c>
      <c r="N7" s="99">
        <f t="shared" si="6"/>
        <v>1</v>
      </c>
    </row>
    <row r="8" spans="1:20" ht="15" thickBot="1" x14ac:dyDescent="0.35">
      <c r="A8" s="135"/>
      <c r="B8" s="135"/>
      <c r="C8" s="142"/>
      <c r="D8" s="137"/>
      <c r="E8" s="138"/>
      <c r="F8" s="196"/>
      <c r="G8" s="13"/>
      <c r="H8" s="13"/>
      <c r="I8" s="24"/>
      <c r="J8" s="137"/>
      <c r="K8" s="13"/>
      <c r="L8" s="10"/>
      <c r="M8" s="9"/>
      <c r="N8" s="138"/>
    </row>
    <row r="9" spans="1:20" ht="15" thickBot="1" x14ac:dyDescent="0.35">
      <c r="A9" s="164" t="s">
        <v>22</v>
      </c>
      <c r="B9" s="165" t="s">
        <v>30</v>
      </c>
      <c r="C9" s="153" t="s">
        <v>32</v>
      </c>
      <c r="D9" s="260">
        <f>E9</f>
        <v>0.1</v>
      </c>
      <c r="E9" s="261">
        <f>F9*1</f>
        <v>0.1</v>
      </c>
      <c r="F9" s="262">
        <v>0.1</v>
      </c>
      <c r="G9" s="263">
        <f>F9</f>
        <v>0.1</v>
      </c>
      <c r="H9" s="263">
        <f>G9</f>
        <v>0.1</v>
      </c>
      <c r="I9" s="264">
        <f>H9</f>
        <v>0.1</v>
      </c>
      <c r="J9" s="260">
        <f>I9*1</f>
        <v>0.1</v>
      </c>
      <c r="K9" s="263">
        <f>J9</f>
        <v>0.1</v>
      </c>
      <c r="L9" s="261">
        <f>K9</f>
        <v>0.1</v>
      </c>
      <c r="M9" s="262">
        <f>L9*1</f>
        <v>0.1</v>
      </c>
      <c r="N9" s="261">
        <f>M9</f>
        <v>0.1</v>
      </c>
    </row>
    <row r="10" spans="1:20" ht="15" thickBot="1" x14ac:dyDescent="0.35">
      <c r="A10" s="135"/>
      <c r="B10" s="135"/>
      <c r="C10" s="142"/>
      <c r="D10" s="137"/>
      <c r="E10" s="138"/>
      <c r="F10" s="196"/>
      <c r="G10" s="13"/>
      <c r="H10" s="13"/>
      <c r="I10" s="24"/>
      <c r="J10" s="137"/>
      <c r="K10" s="13"/>
      <c r="L10" s="10"/>
      <c r="M10" s="9"/>
      <c r="N10" s="138"/>
    </row>
    <row r="11" spans="1:20" x14ac:dyDescent="0.3">
      <c r="A11" s="121"/>
      <c r="B11" s="122"/>
      <c r="C11" s="103" t="s">
        <v>14</v>
      </c>
      <c r="D11" s="124">
        <f>E11</f>
        <v>0</v>
      </c>
      <c r="E11" s="125">
        <f>F11*1</f>
        <v>0</v>
      </c>
      <c r="F11" s="162"/>
      <c r="G11" s="127">
        <f t="shared" ref="G11:I12" si="7">F11</f>
        <v>0</v>
      </c>
      <c r="H11" s="127">
        <f t="shared" si="7"/>
        <v>0</v>
      </c>
      <c r="I11" s="176">
        <f t="shared" si="7"/>
        <v>0</v>
      </c>
      <c r="J11" s="124">
        <f>I11*1</f>
        <v>0</v>
      </c>
      <c r="K11" s="127">
        <f>J11</f>
        <v>0</v>
      </c>
      <c r="L11" s="125">
        <f>K11</f>
        <v>0</v>
      </c>
      <c r="M11" s="162">
        <f>L11*1</f>
        <v>0</v>
      </c>
      <c r="N11" s="125">
        <f>M11</f>
        <v>0</v>
      </c>
    </row>
    <row r="12" spans="1:20" ht="15" thickBot="1" x14ac:dyDescent="0.35">
      <c r="A12" s="129"/>
      <c r="B12" s="130"/>
      <c r="C12" s="97" t="s">
        <v>15</v>
      </c>
      <c r="D12" s="132">
        <f>E12</f>
        <v>0</v>
      </c>
      <c r="E12" s="133">
        <f>F12*1</f>
        <v>0</v>
      </c>
      <c r="F12" s="163"/>
      <c r="G12" s="134">
        <f t="shared" si="7"/>
        <v>0</v>
      </c>
      <c r="H12" s="134">
        <f t="shared" si="7"/>
        <v>0</v>
      </c>
      <c r="I12" s="180">
        <f t="shared" si="7"/>
        <v>0</v>
      </c>
      <c r="J12" s="132">
        <f>I12*1</f>
        <v>0</v>
      </c>
      <c r="K12" s="134">
        <f>J12</f>
        <v>0</v>
      </c>
      <c r="L12" s="133">
        <f>K12</f>
        <v>0</v>
      </c>
      <c r="M12" s="163">
        <f>L12*1</f>
        <v>0</v>
      </c>
      <c r="N12" s="133">
        <f>M12</f>
        <v>0</v>
      </c>
    </row>
    <row r="13" spans="1:20" ht="15" thickBot="1" x14ac:dyDescent="0.35">
      <c r="A13" s="145"/>
      <c r="B13" s="145"/>
      <c r="C13" s="150"/>
      <c r="D13" s="146"/>
      <c r="E13" s="147"/>
      <c r="F13" s="20"/>
      <c r="G13" s="28"/>
      <c r="H13" s="28"/>
      <c r="I13" s="25"/>
      <c r="J13" s="146"/>
      <c r="K13" s="28"/>
      <c r="L13" s="4"/>
      <c r="M13" s="20"/>
      <c r="N13" s="147"/>
    </row>
    <row r="14" spans="1:20" ht="15" thickBot="1" x14ac:dyDescent="0.35">
      <c r="A14" s="167" t="s">
        <v>23</v>
      </c>
      <c r="B14" s="168" t="s">
        <v>23</v>
      </c>
      <c r="C14" s="317" t="s">
        <v>35</v>
      </c>
      <c r="D14" s="318">
        <f>E14/1.3</f>
        <v>-6.6272189349112418</v>
      </c>
      <c r="E14" s="319">
        <f>F14/1.3</f>
        <v>-8.615384615384615</v>
      </c>
      <c r="F14" s="320">
        <v>-11.2</v>
      </c>
      <c r="G14" s="321">
        <f>F14*1.3</f>
        <v>-14.559999999999999</v>
      </c>
      <c r="H14" s="321">
        <f>G14*1.3</f>
        <v>-18.927999999999997</v>
      </c>
      <c r="I14" s="322">
        <f>H14*1.3</f>
        <v>-24.606399999999997</v>
      </c>
      <c r="J14" s="318">
        <f>I14*1.35</f>
        <v>-33.218640000000001</v>
      </c>
      <c r="K14" s="321">
        <f>J14*1.4</f>
        <v>-46.506095999999999</v>
      </c>
      <c r="L14" s="323">
        <f>K14*1.45</f>
        <v>-67.433839199999994</v>
      </c>
      <c r="M14" s="324">
        <f>L14*1.5</f>
        <v>-101.15075879999999</v>
      </c>
      <c r="N14" s="319">
        <f>M14*1.55</f>
        <v>-156.78367613999998</v>
      </c>
    </row>
    <row r="15" spans="1:20" ht="15" thickBot="1" x14ac:dyDescent="0.35">
      <c r="A15" s="135"/>
      <c r="B15" s="135"/>
      <c r="C15" s="142"/>
      <c r="D15" s="143"/>
      <c r="E15" s="144"/>
      <c r="F15" s="21"/>
      <c r="G15" s="29"/>
      <c r="H15" s="29"/>
      <c r="I15" s="26"/>
      <c r="J15" s="143"/>
      <c r="K15" s="29"/>
      <c r="L15" s="186"/>
      <c r="M15" s="21"/>
      <c r="N15" s="144"/>
    </row>
    <row r="16" spans="1:20" x14ac:dyDescent="0.3">
      <c r="A16" s="121" t="s">
        <v>21</v>
      </c>
      <c r="B16" s="122" t="s">
        <v>21</v>
      </c>
      <c r="C16" s="123" t="s">
        <v>5</v>
      </c>
      <c r="D16" s="124">
        <f>E16</f>
        <v>15.75</v>
      </c>
      <c r="E16" s="125">
        <f>F16*1</f>
        <v>15.75</v>
      </c>
      <c r="F16" s="162">
        <v>15.75</v>
      </c>
      <c r="G16" s="127">
        <f>F16</f>
        <v>15.75</v>
      </c>
      <c r="H16" s="127">
        <f>G16</f>
        <v>15.75</v>
      </c>
      <c r="I16" s="176">
        <f>H16</f>
        <v>15.75</v>
      </c>
      <c r="J16" s="124">
        <f>I16*1</f>
        <v>15.75</v>
      </c>
      <c r="K16" s="127">
        <f>J16</f>
        <v>15.75</v>
      </c>
      <c r="L16" s="125">
        <f>K16</f>
        <v>15.75</v>
      </c>
      <c r="M16" s="162">
        <f>L16*1</f>
        <v>15.75</v>
      </c>
      <c r="N16" s="125">
        <f>M16</f>
        <v>15.75</v>
      </c>
    </row>
    <row r="17" spans="1:14" x14ac:dyDescent="0.3">
      <c r="A17" s="93" t="s">
        <v>24</v>
      </c>
      <c r="B17" s="40" t="s">
        <v>24</v>
      </c>
      <c r="C17" s="57" t="s">
        <v>6</v>
      </c>
      <c r="D17" s="76">
        <f t="shared" ref="D17:E17" si="8">E17/1.3</f>
        <v>0</v>
      </c>
      <c r="E17" s="77">
        <f t="shared" si="8"/>
        <v>0</v>
      </c>
      <c r="F17" s="63">
        <v>0</v>
      </c>
      <c r="G17" s="37">
        <f t="shared" ref="G17:I17" si="9">F17*1.3</f>
        <v>0</v>
      </c>
      <c r="H17" s="37">
        <f t="shared" si="9"/>
        <v>0</v>
      </c>
      <c r="I17" s="177">
        <f t="shared" si="9"/>
        <v>0</v>
      </c>
      <c r="J17" s="76">
        <f t="shared" ref="J17" si="10">I17*1.35</f>
        <v>0</v>
      </c>
      <c r="K17" s="37">
        <f t="shared" ref="K17" si="11">J17*1.4</f>
        <v>0</v>
      </c>
      <c r="L17" s="188">
        <f t="shared" ref="L17" si="12">K17*1.45</f>
        <v>0</v>
      </c>
      <c r="M17" s="80">
        <f t="shared" ref="M17" si="13">L17*1.5</f>
        <v>0</v>
      </c>
      <c r="N17" s="77">
        <f t="shared" ref="N17" si="14">M17*1.55</f>
        <v>0</v>
      </c>
    </row>
    <row r="18" spans="1:14" x14ac:dyDescent="0.3">
      <c r="A18" s="148" t="s">
        <v>27</v>
      </c>
      <c r="B18" s="42" t="s">
        <v>27</v>
      </c>
      <c r="C18" s="55" t="s">
        <v>25</v>
      </c>
      <c r="D18" s="70"/>
      <c r="E18" s="71"/>
      <c r="F18" s="64"/>
      <c r="G18" s="36"/>
      <c r="H18" s="36"/>
      <c r="I18" s="178"/>
      <c r="J18" s="70"/>
      <c r="K18" s="36"/>
      <c r="L18" s="189"/>
      <c r="M18" s="60"/>
      <c r="N18" s="71"/>
    </row>
    <row r="19" spans="1:14" x14ac:dyDescent="0.3">
      <c r="A19" s="93" t="s">
        <v>27</v>
      </c>
      <c r="B19" s="40" t="s">
        <v>27</v>
      </c>
      <c r="C19" s="57" t="s">
        <v>26</v>
      </c>
      <c r="D19" s="66"/>
      <c r="E19" s="67"/>
      <c r="F19" s="65"/>
      <c r="G19" s="32"/>
      <c r="H19" s="32"/>
      <c r="I19" s="169"/>
      <c r="J19" s="66"/>
      <c r="K19" s="32"/>
      <c r="L19" s="182"/>
      <c r="M19" s="58"/>
      <c r="N19" s="67"/>
    </row>
    <row r="20" spans="1:14" x14ac:dyDescent="0.3">
      <c r="A20" s="148" t="s">
        <v>24</v>
      </c>
      <c r="B20" s="42" t="s">
        <v>24</v>
      </c>
      <c r="C20" s="55" t="s">
        <v>7</v>
      </c>
      <c r="D20" s="74">
        <f t="shared" ref="D20:E20" si="15">E20/1.3</f>
        <v>2.8994082840236683</v>
      </c>
      <c r="E20" s="75">
        <f t="shared" si="15"/>
        <v>3.7692307692307692</v>
      </c>
      <c r="F20" s="62">
        <v>4.9000000000000004</v>
      </c>
      <c r="G20" s="35">
        <f t="shared" ref="G20:I20" si="16">F20*1.3</f>
        <v>6.370000000000001</v>
      </c>
      <c r="H20" s="35">
        <f t="shared" si="16"/>
        <v>8.2810000000000024</v>
      </c>
      <c r="I20" s="179">
        <f t="shared" si="16"/>
        <v>10.765300000000003</v>
      </c>
      <c r="J20" s="74">
        <f t="shared" ref="J20" si="17">I20*1.35</f>
        <v>14.533155000000006</v>
      </c>
      <c r="K20" s="35">
        <f t="shared" ref="K20" si="18">J20*1.4</f>
        <v>20.346417000000006</v>
      </c>
      <c r="L20" s="190">
        <f t="shared" ref="L20" si="19">K20*1.45</f>
        <v>29.502304650000006</v>
      </c>
      <c r="M20" s="79">
        <f t="shared" ref="M20" si="20">L20*1.5</f>
        <v>44.253456975000006</v>
      </c>
      <c r="N20" s="75">
        <f t="shared" ref="N20" si="21">M20*1.55</f>
        <v>68.592858311250012</v>
      </c>
    </row>
    <row r="21" spans="1:14" ht="15" thickBot="1" x14ac:dyDescent="0.35">
      <c r="A21" s="95" t="s">
        <v>21</v>
      </c>
      <c r="B21" s="96" t="s">
        <v>21</v>
      </c>
      <c r="C21" s="149" t="s">
        <v>8</v>
      </c>
      <c r="D21" s="132">
        <f>E21</f>
        <v>100</v>
      </c>
      <c r="E21" s="133">
        <f>F21*1</f>
        <v>100</v>
      </c>
      <c r="F21" s="163">
        <v>100</v>
      </c>
      <c r="G21" s="134">
        <f>F21</f>
        <v>100</v>
      </c>
      <c r="H21" s="134">
        <f>G21</f>
        <v>100</v>
      </c>
      <c r="I21" s="180">
        <f>H21</f>
        <v>100</v>
      </c>
      <c r="J21" s="132">
        <f>I21*1</f>
        <v>100</v>
      </c>
      <c r="K21" s="134">
        <f>J21</f>
        <v>100</v>
      </c>
      <c r="L21" s="133">
        <f>K21</f>
        <v>100</v>
      </c>
      <c r="M21" s="163">
        <f>L21*1</f>
        <v>100</v>
      </c>
      <c r="N21" s="133">
        <f>M21</f>
        <v>100</v>
      </c>
    </row>
    <row r="22" spans="1:14" ht="15" thickBot="1" x14ac:dyDescent="0.35">
      <c r="A22" s="145"/>
      <c r="B22" s="145"/>
      <c r="C22" s="142"/>
      <c r="D22" s="146"/>
      <c r="E22" s="147"/>
      <c r="F22" s="200"/>
      <c r="G22" s="28"/>
      <c r="H22" s="28"/>
      <c r="I22" s="25"/>
      <c r="J22" s="146"/>
      <c r="K22" s="28"/>
      <c r="L22" s="4"/>
      <c r="M22" s="20"/>
      <c r="N22" s="147"/>
    </row>
    <row r="23" spans="1:14" x14ac:dyDescent="0.3">
      <c r="A23" s="121" t="s">
        <v>23</v>
      </c>
      <c r="B23" s="122" t="s">
        <v>23</v>
      </c>
      <c r="C23" s="123" t="s">
        <v>39</v>
      </c>
      <c r="D23" s="124">
        <f>E23/1.3</f>
        <v>56.982248520710051</v>
      </c>
      <c r="E23" s="125">
        <f>F23/1.3</f>
        <v>74.076923076923066</v>
      </c>
      <c r="F23" s="199">
        <v>96.3</v>
      </c>
      <c r="G23" s="127">
        <f t="shared" ref="G23:I24" si="22">F23*1.3</f>
        <v>125.19</v>
      </c>
      <c r="H23" s="127">
        <f t="shared" si="22"/>
        <v>162.74700000000001</v>
      </c>
      <c r="I23" s="176">
        <f t="shared" si="22"/>
        <v>211.57110000000003</v>
      </c>
      <c r="J23" s="124">
        <f>I23*1.35</f>
        <v>285.62098500000008</v>
      </c>
      <c r="K23" s="127">
        <f>J23*1.4</f>
        <v>399.86937900000009</v>
      </c>
      <c r="L23" s="187">
        <f>K23*1.45</f>
        <v>579.81059955000012</v>
      </c>
      <c r="M23" s="162">
        <f>L23*1.5</f>
        <v>869.71589932500024</v>
      </c>
      <c r="N23" s="125">
        <f>M23*1.55</f>
        <v>1348.0596439537503</v>
      </c>
    </row>
    <row r="24" spans="1:14" ht="15" thickBot="1" x14ac:dyDescent="0.35">
      <c r="A24" s="129" t="s">
        <v>23</v>
      </c>
      <c r="B24" s="130" t="s">
        <v>23</v>
      </c>
      <c r="C24" s="131" t="s">
        <v>40</v>
      </c>
      <c r="D24" s="132">
        <f>E24/1.3</f>
        <v>92.189349112426044</v>
      </c>
      <c r="E24" s="133">
        <f>F24/1.3</f>
        <v>119.84615384615385</v>
      </c>
      <c r="F24" s="201">
        <v>155.80000000000001</v>
      </c>
      <c r="G24" s="134">
        <f t="shared" si="22"/>
        <v>202.54000000000002</v>
      </c>
      <c r="H24" s="134">
        <f t="shared" si="22"/>
        <v>263.30200000000002</v>
      </c>
      <c r="I24" s="180">
        <f t="shared" si="22"/>
        <v>342.29260000000005</v>
      </c>
      <c r="J24" s="132">
        <f>I24*1.35</f>
        <v>462.09501000000012</v>
      </c>
      <c r="K24" s="134">
        <f>J24*1.4</f>
        <v>646.93301400000007</v>
      </c>
      <c r="L24" s="191">
        <f>K24*1.45</f>
        <v>938.05287030000011</v>
      </c>
      <c r="M24" s="163">
        <f>L24*1.5</f>
        <v>1407.0793054500002</v>
      </c>
      <c r="N24" s="133">
        <f>M24*1.55</f>
        <v>2180.9729234475003</v>
      </c>
    </row>
    <row r="25" spans="1:14" ht="15" thickBot="1" x14ac:dyDescent="0.35">
      <c r="A25" s="135"/>
      <c r="B25" s="135"/>
      <c r="C25" s="136"/>
      <c r="D25" s="137"/>
      <c r="E25" s="138"/>
      <c r="F25" s="196"/>
      <c r="G25" s="13"/>
      <c r="H25" s="13"/>
      <c r="I25" s="24"/>
      <c r="J25" s="137"/>
      <c r="K25" s="13"/>
      <c r="L25" s="10"/>
      <c r="M25" s="9"/>
      <c r="N25" s="138"/>
    </row>
    <row r="26" spans="1:14" x14ac:dyDescent="0.3">
      <c r="A26" s="101" t="s">
        <v>21</v>
      </c>
      <c r="B26" s="102" t="s">
        <v>21</v>
      </c>
      <c r="C26" s="139" t="s">
        <v>3</v>
      </c>
      <c r="D26" s="226">
        <f>E26</f>
        <v>2</v>
      </c>
      <c r="E26" s="227">
        <f>F26*1</f>
        <v>2</v>
      </c>
      <c r="F26" s="228">
        <v>2</v>
      </c>
      <c r="G26" s="229">
        <f t="shared" ref="G26:I27" si="23">F26</f>
        <v>2</v>
      </c>
      <c r="H26" s="229">
        <f t="shared" si="23"/>
        <v>2</v>
      </c>
      <c r="I26" s="230">
        <f t="shared" si="23"/>
        <v>2</v>
      </c>
      <c r="J26" s="226">
        <f>I26*1</f>
        <v>2</v>
      </c>
      <c r="K26" s="229">
        <f>J26</f>
        <v>2</v>
      </c>
      <c r="L26" s="227">
        <f>K26</f>
        <v>2</v>
      </c>
      <c r="M26" s="228">
        <f>L26*1</f>
        <v>2</v>
      </c>
      <c r="N26" s="227">
        <f>M26</f>
        <v>2</v>
      </c>
    </row>
    <row r="27" spans="1:14" ht="15" thickBot="1" x14ac:dyDescent="0.35">
      <c r="A27" s="140" t="s">
        <v>21</v>
      </c>
      <c r="B27" s="141" t="s">
        <v>21</v>
      </c>
      <c r="C27" s="97" t="s">
        <v>4</v>
      </c>
      <c r="D27" s="216">
        <f>E27</f>
        <v>20</v>
      </c>
      <c r="E27" s="217">
        <f>F27*1</f>
        <v>20</v>
      </c>
      <c r="F27" s="219">
        <v>20</v>
      </c>
      <c r="G27" s="218">
        <f t="shared" si="23"/>
        <v>20</v>
      </c>
      <c r="H27" s="218">
        <f t="shared" si="23"/>
        <v>20</v>
      </c>
      <c r="I27" s="220">
        <f t="shared" si="23"/>
        <v>20</v>
      </c>
      <c r="J27" s="216">
        <f>I27*1</f>
        <v>20</v>
      </c>
      <c r="K27" s="218">
        <f>J27</f>
        <v>20</v>
      </c>
      <c r="L27" s="217">
        <f>K27</f>
        <v>20</v>
      </c>
      <c r="M27" s="219">
        <f>L27*1</f>
        <v>20</v>
      </c>
      <c r="N27" s="217">
        <f>M27</f>
        <v>20</v>
      </c>
    </row>
    <row r="28" spans="1:14" ht="15" thickBot="1" x14ac:dyDescent="0.35">
      <c r="A28" s="135"/>
      <c r="B28" s="135"/>
      <c r="C28" s="150"/>
      <c r="D28" s="137"/>
      <c r="E28" s="138"/>
      <c r="F28" s="196"/>
      <c r="G28" s="13"/>
      <c r="H28" s="13"/>
      <c r="I28" s="24"/>
      <c r="J28" s="137"/>
      <c r="K28" s="13"/>
      <c r="L28" s="10"/>
      <c r="M28" s="9"/>
      <c r="N28" s="138"/>
    </row>
    <row r="29" spans="1:14" ht="15" thickBot="1" x14ac:dyDescent="0.35">
      <c r="A29" s="151" t="s">
        <v>21</v>
      </c>
      <c r="B29" s="152" t="s">
        <v>21</v>
      </c>
      <c r="C29" s="153" t="s">
        <v>16</v>
      </c>
      <c r="D29" s="221">
        <f>E29</f>
        <v>200</v>
      </c>
      <c r="E29" s="222">
        <f>F29*1</f>
        <v>200</v>
      </c>
      <c r="F29" s="223">
        <v>200</v>
      </c>
      <c r="G29" s="224">
        <f>F29</f>
        <v>200</v>
      </c>
      <c r="H29" s="224">
        <f>G29</f>
        <v>200</v>
      </c>
      <c r="I29" s="225">
        <f>H29</f>
        <v>200</v>
      </c>
      <c r="J29" s="221">
        <f>I29*1</f>
        <v>200</v>
      </c>
      <c r="K29" s="224">
        <f>J29</f>
        <v>200</v>
      </c>
      <c r="L29" s="222">
        <f>K29</f>
        <v>200</v>
      </c>
      <c r="M29" s="223">
        <f>L29*1</f>
        <v>200</v>
      </c>
      <c r="N29" s="222">
        <f>M29</f>
        <v>200</v>
      </c>
    </row>
    <row r="30" spans="1:14" ht="15" thickBot="1" x14ac:dyDescent="0.35">
      <c r="A30" s="135"/>
      <c r="B30" s="135"/>
      <c r="C30" s="150"/>
      <c r="D30" s="137"/>
      <c r="E30" s="138"/>
      <c r="F30" s="196"/>
      <c r="G30" s="13"/>
      <c r="H30" s="13"/>
      <c r="I30" s="24"/>
      <c r="J30" s="137"/>
      <c r="K30" s="13"/>
      <c r="L30" s="10"/>
      <c r="M30" s="9"/>
      <c r="N30" s="138"/>
    </row>
    <row r="31" spans="1:14" ht="15" thickBot="1" x14ac:dyDescent="0.35">
      <c r="A31" s="330" t="s">
        <v>22</v>
      </c>
      <c r="B31" s="331" t="s">
        <v>30</v>
      </c>
      <c r="C31" s="157" t="s">
        <v>44</v>
      </c>
      <c r="D31" s="332">
        <f>E31</f>
        <v>80</v>
      </c>
      <c r="E31" s="333">
        <f>F31*1</f>
        <v>80</v>
      </c>
      <c r="F31" s="334">
        <v>80</v>
      </c>
      <c r="G31" s="335">
        <f>F31</f>
        <v>80</v>
      </c>
      <c r="H31" s="335">
        <f>G31</f>
        <v>80</v>
      </c>
      <c r="I31" s="336">
        <f>H31</f>
        <v>80</v>
      </c>
      <c r="J31" s="332">
        <f>I31*1</f>
        <v>80</v>
      </c>
      <c r="K31" s="335">
        <f>J31</f>
        <v>80</v>
      </c>
      <c r="L31" s="333">
        <f>K31</f>
        <v>80</v>
      </c>
      <c r="M31" s="334">
        <f>L31*1</f>
        <v>80</v>
      </c>
      <c r="N31" s="333">
        <f>M31</f>
        <v>80</v>
      </c>
    </row>
    <row r="32" spans="1:14" ht="15" thickBot="1" x14ac:dyDescent="0.35">
      <c r="A32" s="135"/>
      <c r="B32" s="135"/>
      <c r="C32" s="150"/>
      <c r="D32" s="137"/>
      <c r="E32" s="138"/>
      <c r="F32" s="196"/>
      <c r="G32" s="13"/>
      <c r="H32" s="13"/>
      <c r="I32" s="24"/>
      <c r="J32" s="137"/>
      <c r="K32" s="13"/>
      <c r="L32" s="10"/>
      <c r="M32" s="9"/>
      <c r="N32" s="138"/>
    </row>
    <row r="33" spans="1:14" ht="15" thickBot="1" x14ac:dyDescent="0.35">
      <c r="A33" s="151" t="s">
        <v>21</v>
      </c>
      <c r="B33" s="152" t="s">
        <v>21</v>
      </c>
      <c r="C33" s="153" t="s">
        <v>17</v>
      </c>
      <c r="D33" s="260">
        <f>E33</f>
        <v>1</v>
      </c>
      <c r="E33" s="261">
        <f>F33*1</f>
        <v>1</v>
      </c>
      <c r="F33" s="262">
        <v>1</v>
      </c>
      <c r="G33" s="263">
        <f>F33</f>
        <v>1</v>
      </c>
      <c r="H33" s="263">
        <f>G33</f>
        <v>1</v>
      </c>
      <c r="I33" s="264">
        <f>H33</f>
        <v>1</v>
      </c>
      <c r="J33" s="260">
        <f>I33*1</f>
        <v>1</v>
      </c>
      <c r="K33" s="263">
        <f>J33</f>
        <v>1</v>
      </c>
      <c r="L33" s="261">
        <f>K33</f>
        <v>1</v>
      </c>
      <c r="M33" s="262">
        <f>L33*1</f>
        <v>1</v>
      </c>
      <c r="N33" s="261">
        <f>M33</f>
        <v>1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MISSILE TEMP</vt:lpstr>
      <vt:lpstr>TEMPLATE</vt:lpstr>
      <vt:lpstr>Disruptors</vt:lpstr>
      <vt:lpstr>Lasers</vt:lpstr>
      <vt:lpstr>Energy Torpedoes</vt:lpstr>
      <vt:lpstr>Plasma</vt:lpstr>
      <vt:lpstr>Missiles</vt:lpstr>
      <vt:lpstr>Swarmer Missiles</vt:lpstr>
      <vt:lpstr>Torpedoes</vt:lpstr>
      <vt:lpstr>Autocannons</vt:lpstr>
      <vt:lpstr>Kinetic Artillery</vt:lpstr>
      <vt:lpstr>Mass Drivers</vt:lpstr>
      <vt:lpstr>Laser PD</vt:lpstr>
      <vt:lpstr>Flak PD</vt:lpstr>
      <vt:lpstr>Missile PD</vt:lpstr>
      <vt:lpstr>Arc Emitters</vt:lpstr>
      <vt:lpstr>Energy Lances</vt:lpstr>
      <vt:lpstr>STELLAR MISSILES</vt:lpstr>
      <vt:lpstr>KInetic Superartillery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PC1</cp:lastModifiedBy>
  <dcterms:created xsi:type="dcterms:W3CDTF">2015-06-05T18:17:20Z</dcterms:created>
  <dcterms:modified xsi:type="dcterms:W3CDTF">2020-05-24T12:51:32Z</dcterms:modified>
</cp:coreProperties>
</file>